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10DFF938-B7BE-4C2D-B0BB-07B629443FB7}" xr6:coauthVersionLast="45" xr6:coauthVersionMax="45" xr10:uidLastSave="{00000000-0000-0000-0000-000000000000}"/>
  <bookViews>
    <workbookView xWindow="-108" yWindow="-108" windowWidth="23256" windowHeight="12576" tabRatio="411" xr2:uid="{CC683BA0-698C-4EBF-9ED9-697405A33AA6}"/>
  </bookViews>
  <sheets>
    <sheet name="OBSERVATION PERIOD" sheetId="1" r:id="rId1"/>
    <sheet name="HOLDING PERIO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2" l="1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5" i="2"/>
  <c r="J14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5" i="2"/>
  <c r="E14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C15" i="2"/>
  <c r="C16" i="2"/>
  <c r="C17" i="2"/>
  <c r="C18" i="2"/>
  <c r="C19" i="2"/>
  <c r="D19" i="2" s="1"/>
  <c r="Q19" i="2" s="1"/>
  <c r="C20" i="2"/>
  <c r="C21" i="2"/>
  <c r="C22" i="2"/>
  <c r="C23" i="2"/>
  <c r="D23" i="2" s="1"/>
  <c r="Q23" i="2" s="1"/>
  <c r="C24" i="2"/>
  <c r="C25" i="2"/>
  <c r="C26" i="2"/>
  <c r="C27" i="2"/>
  <c r="D27" i="2" s="1"/>
  <c r="Q27" i="2" s="1"/>
  <c r="C28" i="2"/>
  <c r="C29" i="2"/>
  <c r="C30" i="2"/>
  <c r="C31" i="2"/>
  <c r="D31" i="2" s="1"/>
  <c r="P31" i="2" s="1"/>
  <c r="C32" i="2"/>
  <c r="C33" i="2"/>
  <c r="C34" i="2"/>
  <c r="C35" i="2"/>
  <c r="D35" i="2" s="1"/>
  <c r="Q35" i="2" s="1"/>
  <c r="C36" i="2"/>
  <c r="C37" i="2"/>
  <c r="C38" i="2"/>
  <c r="C39" i="2"/>
  <c r="D39" i="2" s="1"/>
  <c r="Q39" i="2" s="1"/>
  <c r="C40" i="2"/>
  <c r="C41" i="2"/>
  <c r="C42" i="2"/>
  <c r="C43" i="2"/>
  <c r="D43" i="2" s="1"/>
  <c r="Q43" i="2" s="1"/>
  <c r="C44" i="2"/>
  <c r="C45" i="2"/>
  <c r="C46" i="2"/>
  <c r="C47" i="2"/>
  <c r="D47" i="2" s="1"/>
  <c r="C48" i="2"/>
  <c r="C49" i="2"/>
  <c r="C50" i="2"/>
  <c r="C51" i="2"/>
  <c r="I51" i="2" s="1"/>
  <c r="C52" i="2"/>
  <c r="C53" i="2"/>
  <c r="C54" i="2"/>
  <c r="C55" i="2"/>
  <c r="I55" i="2" s="1"/>
  <c r="C56" i="2"/>
  <c r="C57" i="2"/>
  <c r="C58" i="2"/>
  <c r="C59" i="2"/>
  <c r="D59" i="2" s="1"/>
  <c r="P59" i="2" s="1"/>
  <c r="C60" i="2"/>
  <c r="C61" i="2"/>
  <c r="C62" i="2"/>
  <c r="C63" i="2"/>
  <c r="D63" i="2" s="1"/>
  <c r="P63" i="2" s="1"/>
  <c r="C64" i="2"/>
  <c r="C65" i="2"/>
  <c r="C66" i="2"/>
  <c r="C67" i="2"/>
  <c r="D67" i="2" s="1"/>
  <c r="P67" i="2" s="1"/>
  <c r="C68" i="2"/>
  <c r="C69" i="2"/>
  <c r="C70" i="2"/>
  <c r="C71" i="2"/>
  <c r="D71" i="2" s="1"/>
  <c r="Q71" i="2" s="1"/>
  <c r="C72" i="2"/>
  <c r="C73" i="2"/>
  <c r="C74" i="2"/>
  <c r="C75" i="2"/>
  <c r="D75" i="2" s="1"/>
  <c r="Q75" i="2" s="1"/>
  <c r="C76" i="2"/>
  <c r="C77" i="2"/>
  <c r="C78" i="2"/>
  <c r="C79" i="2"/>
  <c r="D79" i="2" s="1"/>
  <c r="Q79" i="2" s="1"/>
  <c r="C80" i="2"/>
  <c r="C81" i="2"/>
  <c r="C82" i="2"/>
  <c r="C83" i="2"/>
  <c r="D83" i="2" s="1"/>
  <c r="C84" i="2"/>
  <c r="C85" i="2"/>
  <c r="C86" i="2"/>
  <c r="C87" i="2"/>
  <c r="D87" i="2" s="1"/>
  <c r="C88" i="2"/>
  <c r="C89" i="2"/>
  <c r="C90" i="2"/>
  <c r="C91" i="2"/>
  <c r="D91" i="2" s="1"/>
  <c r="C92" i="2"/>
  <c r="C93" i="2"/>
  <c r="C94" i="2"/>
  <c r="C95" i="2"/>
  <c r="D95" i="2" s="1"/>
  <c r="C96" i="2"/>
  <c r="C97" i="2"/>
  <c r="C98" i="2"/>
  <c r="C99" i="2"/>
  <c r="D99" i="2" s="1"/>
  <c r="C100" i="2"/>
  <c r="C101" i="2"/>
  <c r="C102" i="2"/>
  <c r="C103" i="2"/>
  <c r="D103" i="2" s="1"/>
  <c r="C104" i="2"/>
  <c r="C105" i="2"/>
  <c r="C106" i="2"/>
  <c r="C107" i="2"/>
  <c r="D107" i="2" s="1"/>
  <c r="C108" i="2"/>
  <c r="C109" i="2"/>
  <c r="C110" i="2"/>
  <c r="C111" i="2"/>
  <c r="D111" i="2" s="1"/>
  <c r="C112" i="2"/>
  <c r="C113" i="2"/>
  <c r="C114" i="2"/>
  <c r="C115" i="2"/>
  <c r="D115" i="2" s="1"/>
  <c r="C116" i="2"/>
  <c r="C117" i="2"/>
  <c r="C14" i="2"/>
  <c r="H16" i="2"/>
  <c r="I16" i="2" s="1"/>
  <c r="H17" i="2"/>
  <c r="H18" i="2"/>
  <c r="H15" i="2"/>
  <c r="H14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Q3093" i="1"/>
  <c r="Q3069" i="1"/>
  <c r="Q3045" i="1"/>
  <c r="Q3021" i="1"/>
  <c r="Q2995" i="1"/>
  <c r="Q2972" i="1"/>
  <c r="Q2950" i="1"/>
  <c r="Q2926" i="1"/>
  <c r="Q2901" i="1"/>
  <c r="Q2873" i="1"/>
  <c r="Q2850" i="1"/>
  <c r="Q2824" i="1"/>
  <c r="Q2800" i="1"/>
  <c r="Q2774" i="1"/>
  <c r="Q2747" i="1"/>
  <c r="Q2724" i="1"/>
  <c r="Q2699" i="1"/>
  <c r="Q2672" i="1"/>
  <c r="Q2643" i="1"/>
  <c r="Q2623" i="1"/>
  <c r="Q2597" i="1"/>
  <c r="Q2573" i="1"/>
  <c r="Q2548" i="1"/>
  <c r="Q2522" i="1"/>
  <c r="Q2498" i="1"/>
  <c r="Q2472" i="1"/>
  <c r="Q2446" i="1"/>
  <c r="Q2420" i="1"/>
  <c r="Q2394" i="1"/>
  <c r="Q2368" i="1"/>
  <c r="Q2343" i="1"/>
  <c r="Q2317" i="1"/>
  <c r="Q2292" i="1"/>
  <c r="Q2267" i="1"/>
  <c r="Q2242" i="1"/>
  <c r="Q2218" i="1"/>
  <c r="Q2191" i="1"/>
  <c r="Q2166" i="1"/>
  <c r="Q2141" i="1"/>
  <c r="Q2114" i="1"/>
  <c r="Q2089" i="1"/>
  <c r="Q2063" i="1"/>
  <c r="Q2037" i="1"/>
  <c r="Q2013" i="1"/>
  <c r="Q1988" i="1"/>
  <c r="Q1962" i="1"/>
  <c r="Q1938" i="1"/>
  <c r="Q1912" i="1"/>
  <c r="Q1886" i="1"/>
  <c r="Q1862" i="1"/>
  <c r="Q1835" i="1"/>
  <c r="Q1809" i="1"/>
  <c r="Q1781" i="1"/>
  <c r="Q1751" i="1"/>
  <c r="Q1719" i="1"/>
  <c r="Q1692" i="1"/>
  <c r="Q1660" i="1"/>
  <c r="Q1631" i="1"/>
  <c r="Q1602" i="1"/>
  <c r="Q1571" i="1"/>
  <c r="Q1540" i="1"/>
  <c r="Q1510" i="1"/>
  <c r="Q1481" i="1"/>
  <c r="Q1450" i="1"/>
  <c r="Q1423" i="1"/>
  <c r="Q1389" i="1"/>
  <c r="Q1362" i="1"/>
  <c r="Q1332" i="1"/>
  <c r="Q1300" i="1"/>
  <c r="Q1272" i="1"/>
  <c r="Q1243" i="1"/>
  <c r="Q1216" i="1"/>
  <c r="Q1185" i="1"/>
  <c r="Q1154" i="1"/>
  <c r="Q1125" i="1"/>
  <c r="Q1095" i="1"/>
  <c r="Q1064" i="1"/>
  <c r="Q1035" i="1"/>
  <c r="Q1005" i="1"/>
  <c r="Q975" i="1"/>
  <c r="Q946" i="1"/>
  <c r="Q915" i="1"/>
  <c r="Q887" i="1"/>
  <c r="Q857" i="1"/>
  <c r="Q828" i="1"/>
  <c r="Q799" i="1"/>
  <c r="Q768" i="1"/>
  <c r="Q737" i="1"/>
  <c r="Q708" i="1"/>
  <c r="Q679" i="1"/>
  <c r="Q650" i="1"/>
  <c r="Q620" i="1"/>
  <c r="Q589" i="1"/>
  <c r="Q559" i="1"/>
  <c r="Q531" i="1"/>
  <c r="Q501" i="1"/>
  <c r="Q470" i="1"/>
  <c r="Q441" i="1"/>
  <c r="Q411" i="1"/>
  <c r="Q380" i="1"/>
  <c r="Q352" i="1"/>
  <c r="Q321" i="1"/>
  <c r="Q289" i="1"/>
  <c r="Q262" i="1"/>
  <c r="Q231" i="1"/>
  <c r="Q204" i="1"/>
  <c r="Q175" i="1"/>
  <c r="Q147" i="1"/>
  <c r="Q118" i="1"/>
  <c r="Q87" i="1"/>
  <c r="Q60" i="1"/>
  <c r="Q30" i="1"/>
  <c r="H175" i="1"/>
  <c r="H147" i="1"/>
  <c r="H3093" i="1"/>
  <c r="H3069" i="1"/>
  <c r="H3045" i="1"/>
  <c r="H3021" i="1"/>
  <c r="H2995" i="1"/>
  <c r="H2972" i="1"/>
  <c r="H2950" i="1"/>
  <c r="H2926" i="1"/>
  <c r="H2901" i="1"/>
  <c r="H2873" i="1"/>
  <c r="H2850" i="1"/>
  <c r="H2824" i="1"/>
  <c r="H2800" i="1"/>
  <c r="H2774" i="1"/>
  <c r="H2747" i="1"/>
  <c r="H2724" i="1"/>
  <c r="H2699" i="1"/>
  <c r="H2672" i="1"/>
  <c r="H2643" i="1"/>
  <c r="H2623" i="1"/>
  <c r="H2597" i="1"/>
  <c r="H2573" i="1"/>
  <c r="H2548" i="1"/>
  <c r="H2522" i="1"/>
  <c r="H2498" i="1"/>
  <c r="H2472" i="1"/>
  <c r="H2446" i="1"/>
  <c r="H2420" i="1"/>
  <c r="H2394" i="1"/>
  <c r="H2368" i="1"/>
  <c r="H2343" i="1"/>
  <c r="H2317" i="1"/>
  <c r="H2292" i="1"/>
  <c r="H2267" i="1"/>
  <c r="H2242" i="1"/>
  <c r="H2218" i="1"/>
  <c r="H2191" i="1"/>
  <c r="H2166" i="1"/>
  <c r="H2141" i="1"/>
  <c r="H2114" i="1"/>
  <c r="H2089" i="1"/>
  <c r="H2063" i="1"/>
  <c r="H2037" i="1"/>
  <c r="H2013" i="1"/>
  <c r="H1988" i="1"/>
  <c r="H1962" i="1"/>
  <c r="H1938" i="1"/>
  <c r="H1912" i="1"/>
  <c r="H1886" i="1"/>
  <c r="H1862" i="1"/>
  <c r="H1835" i="1"/>
  <c r="H1809" i="1"/>
  <c r="H1781" i="1"/>
  <c r="H1751" i="1"/>
  <c r="H1719" i="1"/>
  <c r="H1692" i="1"/>
  <c r="H1660" i="1"/>
  <c r="H1631" i="1"/>
  <c r="H1602" i="1"/>
  <c r="H1571" i="1"/>
  <c r="H1540" i="1"/>
  <c r="H1510" i="1"/>
  <c r="H1481" i="1"/>
  <c r="H1450" i="1"/>
  <c r="H1423" i="1"/>
  <c r="H1389" i="1"/>
  <c r="H1362" i="1"/>
  <c r="H1332" i="1"/>
  <c r="H1300" i="1"/>
  <c r="H1272" i="1"/>
  <c r="H1243" i="1"/>
  <c r="H1216" i="1"/>
  <c r="H1185" i="1"/>
  <c r="H1154" i="1"/>
  <c r="H1125" i="1"/>
  <c r="H1095" i="1"/>
  <c r="H1064" i="1"/>
  <c r="H1035" i="1"/>
  <c r="H1005" i="1"/>
  <c r="H975" i="1"/>
  <c r="H946" i="1"/>
  <c r="H915" i="1"/>
  <c r="H887" i="1"/>
  <c r="H857" i="1"/>
  <c r="H828" i="1"/>
  <c r="H799" i="1"/>
  <c r="H768" i="1"/>
  <c r="H737" i="1"/>
  <c r="H708" i="1"/>
  <c r="H679" i="1"/>
  <c r="H650" i="1"/>
  <c r="H620" i="1"/>
  <c r="H589" i="1"/>
  <c r="H559" i="1"/>
  <c r="H531" i="1"/>
  <c r="H501" i="1"/>
  <c r="H470" i="1"/>
  <c r="H441" i="1"/>
  <c r="H411" i="1"/>
  <c r="H380" i="1"/>
  <c r="H352" i="1"/>
  <c r="H321" i="1"/>
  <c r="H289" i="1"/>
  <c r="H262" i="1"/>
  <c r="H231" i="1"/>
  <c r="H204" i="1"/>
  <c r="H118" i="1"/>
  <c r="H87" i="1"/>
  <c r="H60" i="1"/>
  <c r="H30" i="1"/>
  <c r="H5" i="1"/>
  <c r="Q5" i="1"/>
  <c r="I18" i="2" l="1"/>
  <c r="D117" i="2"/>
  <c r="D113" i="2"/>
  <c r="Q113" i="2" s="1"/>
  <c r="D109" i="2"/>
  <c r="Q109" i="2" s="1"/>
  <c r="D105" i="2"/>
  <c r="Q105" i="2" s="1"/>
  <c r="D101" i="2"/>
  <c r="Q101" i="2" s="1"/>
  <c r="D97" i="2"/>
  <c r="Q97" i="2" s="1"/>
  <c r="D93" i="2"/>
  <c r="Q93" i="2" s="1"/>
  <c r="D89" i="2"/>
  <c r="Q89" i="2" s="1"/>
  <c r="D85" i="2"/>
  <c r="Q85" i="2" s="1"/>
  <c r="D81" i="2"/>
  <c r="Q81" i="2" s="1"/>
  <c r="D73" i="2"/>
  <c r="Q73" i="2" s="1"/>
  <c r="D69" i="2"/>
  <c r="D65" i="2"/>
  <c r="I57" i="2"/>
  <c r="I53" i="2"/>
  <c r="I49" i="2"/>
  <c r="D45" i="2"/>
  <c r="D41" i="2"/>
  <c r="Q41" i="2" s="1"/>
  <c r="D37" i="2"/>
  <c r="L37" i="2" s="1"/>
  <c r="D33" i="2"/>
  <c r="D29" i="2"/>
  <c r="D25" i="2"/>
  <c r="Q25" i="2" s="1"/>
  <c r="D21" i="2"/>
  <c r="P21" i="2" s="1"/>
  <c r="F121" i="2"/>
  <c r="H122" i="2"/>
  <c r="K121" i="2"/>
  <c r="I20" i="2"/>
  <c r="K15" i="2"/>
  <c r="I17" i="2"/>
  <c r="D116" i="2"/>
  <c r="L116" i="2" s="1"/>
  <c r="M116" i="2" s="1"/>
  <c r="D112" i="2"/>
  <c r="Q112" i="2" s="1"/>
  <c r="D108" i="2"/>
  <c r="Q108" i="2" s="1"/>
  <c r="D104" i="2"/>
  <c r="D100" i="2"/>
  <c r="P100" i="2" s="1"/>
  <c r="D96" i="2"/>
  <c r="Q96" i="2" s="1"/>
  <c r="D92" i="2"/>
  <c r="P92" i="2" s="1"/>
  <c r="D88" i="2"/>
  <c r="D84" i="2"/>
  <c r="Q84" i="2" s="1"/>
  <c r="D80" i="2"/>
  <c r="Q80" i="2" s="1"/>
  <c r="D76" i="2"/>
  <c r="L76" i="2" s="1"/>
  <c r="D72" i="2"/>
  <c r="Q72" i="2" s="1"/>
  <c r="D68" i="2"/>
  <c r="P68" i="2" s="1"/>
  <c r="D64" i="2"/>
  <c r="P64" i="2" s="1"/>
  <c r="D60" i="2"/>
  <c r="Q60" i="2" s="1"/>
  <c r="I56" i="2"/>
  <c r="I52" i="2"/>
  <c r="I48" i="2"/>
  <c r="D44" i="2"/>
  <c r="L44" i="2" s="1"/>
  <c r="D40" i="2"/>
  <c r="D36" i="2"/>
  <c r="P36" i="2" s="1"/>
  <c r="D32" i="2"/>
  <c r="P32" i="2" s="1"/>
  <c r="D28" i="2"/>
  <c r="P28" i="2" s="1"/>
  <c r="D24" i="2"/>
  <c r="D20" i="2"/>
  <c r="Q20" i="2" s="1"/>
  <c r="I34" i="2"/>
  <c r="I26" i="2"/>
  <c r="I22" i="2"/>
  <c r="I113" i="2"/>
  <c r="I73" i="2"/>
  <c r="I15" i="2"/>
  <c r="D14" i="2"/>
  <c r="D114" i="2"/>
  <c r="P114" i="2" s="1"/>
  <c r="D110" i="2"/>
  <c r="L110" i="2" s="1"/>
  <c r="D106" i="2"/>
  <c r="L106" i="2" s="1"/>
  <c r="D102" i="2"/>
  <c r="D98" i="2"/>
  <c r="P98" i="2" s="1"/>
  <c r="D94" i="2"/>
  <c r="Q94" i="2" s="1"/>
  <c r="D90" i="2"/>
  <c r="Q90" i="2" s="1"/>
  <c r="D86" i="2"/>
  <c r="D82" i="2"/>
  <c r="P82" i="2" s="1"/>
  <c r="D78" i="2"/>
  <c r="Q78" i="2" s="1"/>
  <c r="D74" i="2"/>
  <c r="Q74" i="2" s="1"/>
  <c r="D70" i="2"/>
  <c r="P70" i="2" s="1"/>
  <c r="D62" i="2"/>
  <c r="Q62" i="2" s="1"/>
  <c r="D58" i="2"/>
  <c r="P58" i="2" s="1"/>
  <c r="I54" i="2"/>
  <c r="I50" i="2"/>
  <c r="D42" i="2"/>
  <c r="P42" i="2" s="1"/>
  <c r="D38" i="2"/>
  <c r="P38" i="2" s="1"/>
  <c r="D34" i="2"/>
  <c r="L34" i="2" s="1"/>
  <c r="D30" i="2"/>
  <c r="D26" i="2"/>
  <c r="Q26" i="2" s="1"/>
  <c r="D22" i="2"/>
  <c r="Q22" i="2" s="1"/>
  <c r="D18" i="2"/>
  <c r="L18" i="2" s="1"/>
  <c r="I101" i="2"/>
  <c r="I97" i="2"/>
  <c r="I93" i="2"/>
  <c r="I85" i="2"/>
  <c r="I81" i="2"/>
  <c r="I69" i="2"/>
  <c r="I65" i="2"/>
  <c r="P45" i="2"/>
  <c r="P33" i="2"/>
  <c r="P29" i="2"/>
  <c r="D17" i="2"/>
  <c r="Q17" i="2" s="1"/>
  <c r="I100" i="2"/>
  <c r="I84" i="2"/>
  <c r="I68" i="2"/>
  <c r="I36" i="2"/>
  <c r="I47" i="2"/>
  <c r="I31" i="2"/>
  <c r="I23" i="2"/>
  <c r="I19" i="2"/>
  <c r="I42" i="2"/>
  <c r="D77" i="2"/>
  <c r="Q77" i="2" s="1"/>
  <c r="I77" i="2"/>
  <c r="Q69" i="2"/>
  <c r="P69" i="2"/>
  <c r="Q65" i="2"/>
  <c r="P65" i="2"/>
  <c r="D61" i="2"/>
  <c r="Q61" i="2" s="1"/>
  <c r="I61" i="2"/>
  <c r="I116" i="2"/>
  <c r="I112" i="2"/>
  <c r="I108" i="2"/>
  <c r="I104" i="2"/>
  <c r="I96" i="2"/>
  <c r="I92" i="2"/>
  <c r="I88" i="2"/>
  <c r="I80" i="2"/>
  <c r="I76" i="2"/>
  <c r="I72" i="2"/>
  <c r="I64" i="2"/>
  <c r="I60" i="2"/>
  <c r="I44" i="2"/>
  <c r="I40" i="2"/>
  <c r="I32" i="2"/>
  <c r="I28" i="2"/>
  <c r="I24" i="2"/>
  <c r="I109" i="2"/>
  <c r="I89" i="2"/>
  <c r="P115" i="2"/>
  <c r="P111" i="2"/>
  <c r="P107" i="2"/>
  <c r="P103" i="2"/>
  <c r="Q99" i="2"/>
  <c r="Q95" i="2"/>
  <c r="Q91" i="2"/>
  <c r="P87" i="2"/>
  <c r="P83" i="2"/>
  <c r="P79" i="2"/>
  <c r="P75" i="2"/>
  <c r="P71" i="2"/>
  <c r="L67" i="2"/>
  <c r="L63" i="2"/>
  <c r="M63" i="2" s="1"/>
  <c r="L59" i="2"/>
  <c r="M59" i="2" s="1"/>
  <c r="Q30" i="2"/>
  <c r="P101" i="2"/>
  <c r="Q14" i="2"/>
  <c r="L14" i="2"/>
  <c r="P14" i="2"/>
  <c r="I66" i="2"/>
  <c r="D66" i="2"/>
  <c r="P66" i="2" s="1"/>
  <c r="D46" i="2"/>
  <c r="I46" i="2"/>
  <c r="I94" i="2"/>
  <c r="Q40" i="2"/>
  <c r="L40" i="2"/>
  <c r="M40" i="2" s="1"/>
  <c r="L24" i="2"/>
  <c r="M24" i="2" s="1"/>
  <c r="Q24" i="2"/>
  <c r="D16" i="2"/>
  <c r="P16" i="2" s="1"/>
  <c r="I115" i="2"/>
  <c r="I111" i="2"/>
  <c r="I107" i="2"/>
  <c r="I103" i="2"/>
  <c r="I99" i="2"/>
  <c r="I95" i="2"/>
  <c r="I91" i="2"/>
  <c r="I87" i="2"/>
  <c r="I83" i="2"/>
  <c r="I79" i="2"/>
  <c r="I75" i="2"/>
  <c r="I71" i="2"/>
  <c r="I67" i="2"/>
  <c r="I63" i="2"/>
  <c r="I59" i="2"/>
  <c r="I43" i="2"/>
  <c r="I39" i="2"/>
  <c r="I35" i="2"/>
  <c r="I27" i="2"/>
  <c r="I105" i="2"/>
  <c r="I62" i="2"/>
  <c r="K16" i="2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20" i="2" s="1"/>
  <c r="L30" i="2"/>
  <c r="P30" i="2"/>
  <c r="Q76" i="2"/>
  <c r="I14" i="2"/>
  <c r="Q47" i="2"/>
  <c r="P47" i="2"/>
  <c r="L47" i="2"/>
  <c r="M47" i="2" s="1"/>
  <c r="D15" i="2"/>
  <c r="I114" i="2"/>
  <c r="I110" i="2"/>
  <c r="I106" i="2"/>
  <c r="I102" i="2"/>
  <c r="I98" i="2"/>
  <c r="I90" i="2"/>
  <c r="I86" i="2"/>
  <c r="I82" i="2"/>
  <c r="I74" i="2"/>
  <c r="I70" i="2"/>
  <c r="I58" i="2"/>
  <c r="I38" i="2"/>
  <c r="I117" i="2"/>
  <c r="I78" i="2"/>
  <c r="I30" i="2"/>
  <c r="P106" i="2"/>
  <c r="P102" i="2"/>
  <c r="P86" i="2"/>
  <c r="Q70" i="2"/>
  <c r="Q66" i="2"/>
  <c r="Q104" i="2"/>
  <c r="Q88" i="2"/>
  <c r="F15" i="2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20" i="2" s="1"/>
  <c r="I45" i="2"/>
  <c r="I41" i="2"/>
  <c r="I37" i="2"/>
  <c r="I33" i="2"/>
  <c r="I29" i="2"/>
  <c r="I25" i="2"/>
  <c r="I21" i="2"/>
  <c r="P116" i="2"/>
  <c r="P104" i="2"/>
  <c r="P88" i="2"/>
  <c r="P72" i="2"/>
  <c r="Q106" i="2"/>
  <c r="Q102" i="2"/>
  <c r="Q86" i="2"/>
  <c r="Q82" i="2"/>
  <c r="P113" i="2"/>
  <c r="P105" i="2"/>
  <c r="P89" i="2"/>
  <c r="P85" i="2"/>
  <c r="P81" i="2"/>
  <c r="L69" i="2"/>
  <c r="L65" i="2"/>
  <c r="Q44" i="2"/>
  <c r="P40" i="2"/>
  <c r="Q28" i="2"/>
  <c r="P24" i="2"/>
  <c r="Q115" i="2"/>
  <c r="Q111" i="2"/>
  <c r="Q107" i="2"/>
  <c r="Q103" i="2"/>
  <c r="P99" i="2"/>
  <c r="P95" i="2"/>
  <c r="P91" i="2"/>
  <c r="Q87" i="2"/>
  <c r="Q83" i="2"/>
  <c r="L45" i="2"/>
  <c r="Q45" i="2"/>
  <c r="L66" i="2"/>
  <c r="L41" i="2"/>
  <c r="P41" i="2"/>
  <c r="L33" i="2"/>
  <c r="Q33" i="2"/>
  <c r="L25" i="2"/>
  <c r="P25" i="2"/>
  <c r="L60" i="2"/>
  <c r="P43" i="2"/>
  <c r="L43" i="2"/>
  <c r="P39" i="2"/>
  <c r="L39" i="2"/>
  <c r="P35" i="2"/>
  <c r="L35" i="2"/>
  <c r="Q31" i="2"/>
  <c r="L31" i="2"/>
  <c r="P27" i="2"/>
  <c r="L27" i="2"/>
  <c r="P23" i="2"/>
  <c r="L23" i="2"/>
  <c r="P19" i="2"/>
  <c r="L19" i="2"/>
  <c r="L72" i="2"/>
  <c r="L29" i="2"/>
  <c r="Q29" i="2"/>
  <c r="L70" i="2"/>
  <c r="Q67" i="2"/>
  <c r="Q63" i="2"/>
  <c r="Q59" i="2"/>
  <c r="L79" i="2"/>
  <c r="L75" i="2"/>
  <c r="L71" i="2"/>
  <c r="D55" i="2"/>
  <c r="D51" i="2"/>
  <c r="D54" i="2"/>
  <c r="D50" i="2"/>
  <c r="D57" i="2"/>
  <c r="D53" i="2"/>
  <c r="D49" i="2"/>
  <c r="D56" i="2"/>
  <c r="D52" i="2"/>
  <c r="D48" i="2"/>
  <c r="L108" i="2"/>
  <c r="M108" i="2" s="1"/>
  <c r="L104" i="2"/>
  <c r="M104" i="2" s="1"/>
  <c r="L88" i="2"/>
  <c r="M88" i="2" s="1"/>
  <c r="L115" i="2"/>
  <c r="M115" i="2" s="1"/>
  <c r="L111" i="2"/>
  <c r="M111" i="2" s="1"/>
  <c r="L90" i="2"/>
  <c r="L102" i="2"/>
  <c r="L86" i="2"/>
  <c r="L82" i="2"/>
  <c r="L113" i="2"/>
  <c r="L105" i="2"/>
  <c r="L101" i="2"/>
  <c r="L97" i="2"/>
  <c r="L89" i="2"/>
  <c r="L85" i="2"/>
  <c r="L81" i="2"/>
  <c r="L107" i="2"/>
  <c r="L103" i="2"/>
  <c r="L99" i="2"/>
  <c r="L95" i="2"/>
  <c r="L91" i="2"/>
  <c r="L87" i="2"/>
  <c r="L83" i="2"/>
  <c r="L20" i="2" l="1"/>
  <c r="M20" i="2" s="1"/>
  <c r="L68" i="2"/>
  <c r="L114" i="2"/>
  <c r="L21" i="2"/>
  <c r="M21" i="2" s="1"/>
  <c r="Q116" i="2"/>
  <c r="Q18" i="2"/>
  <c r="P34" i="2"/>
  <c r="P97" i="2"/>
  <c r="L61" i="2"/>
  <c r="P112" i="2"/>
  <c r="P61" i="2"/>
  <c r="L93" i="2"/>
  <c r="M93" i="2" s="1"/>
  <c r="Q37" i="2"/>
  <c r="L96" i="2"/>
  <c r="L109" i="2"/>
  <c r="P37" i="2"/>
  <c r="P73" i="2"/>
  <c r="P80" i="2"/>
  <c r="L73" i="2"/>
  <c r="M73" i="2" s="1"/>
  <c r="P109" i="2"/>
  <c r="Q58" i="2"/>
  <c r="P93" i="2"/>
  <c r="Q21" i="2"/>
  <c r="L80" i="2"/>
  <c r="M80" i="2" s="1"/>
  <c r="L112" i="2"/>
  <c r="M112" i="2" s="1"/>
  <c r="Q32" i="2"/>
  <c r="P96" i="2"/>
  <c r="L58" i="2"/>
  <c r="M58" i="2" s="1"/>
  <c r="M67" i="2"/>
  <c r="Q64" i="2"/>
  <c r="L32" i="2"/>
  <c r="L64" i="2"/>
  <c r="M64" i="2" s="1"/>
  <c r="Q110" i="2"/>
  <c r="P94" i="2"/>
  <c r="L100" i="2"/>
  <c r="L84" i="2"/>
  <c r="M84" i="2" s="1"/>
  <c r="Q100" i="2"/>
  <c r="L42" i="2"/>
  <c r="L36" i="2"/>
  <c r="L26" i="2"/>
  <c r="L98" i="2"/>
  <c r="M98" i="2" s="1"/>
  <c r="L62" i="2"/>
  <c r="M62" i="2" s="1"/>
  <c r="M68" i="2"/>
  <c r="P17" i="2"/>
  <c r="Q114" i="2"/>
  <c r="P84" i="2"/>
  <c r="P62" i="2"/>
  <c r="Q42" i="2"/>
  <c r="Q36" i="2"/>
  <c r="P26" i="2"/>
  <c r="L17" i="2"/>
  <c r="P20" i="2"/>
  <c r="Q68" i="2"/>
  <c r="Q98" i="2"/>
  <c r="M76" i="2"/>
  <c r="L92" i="2"/>
  <c r="M92" i="2" s="1"/>
  <c r="M44" i="2"/>
  <c r="P90" i="2"/>
  <c r="P76" i="2"/>
  <c r="Q92" i="2"/>
  <c r="P108" i="2"/>
  <c r="Q34" i="2"/>
  <c r="L28" i="2"/>
  <c r="M28" i="2" s="1"/>
  <c r="P74" i="2"/>
  <c r="P18" i="2"/>
  <c r="P44" i="2"/>
  <c r="P60" i="2"/>
  <c r="L74" i="2"/>
  <c r="L94" i="2"/>
  <c r="P78" i="2"/>
  <c r="L78" i="2"/>
  <c r="P110" i="2"/>
  <c r="P22" i="2"/>
  <c r="Q38" i="2"/>
  <c r="L22" i="2"/>
  <c r="M22" i="2" s="1"/>
  <c r="L38" i="2"/>
  <c r="M38" i="2" s="1"/>
  <c r="M18" i="2"/>
  <c r="P46" i="2"/>
  <c r="L46" i="2"/>
  <c r="M14" i="2"/>
  <c r="Q46" i="2"/>
  <c r="L52" i="2"/>
  <c r="P52" i="2"/>
  <c r="L57" i="2"/>
  <c r="Q57" i="2"/>
  <c r="P57" i="2"/>
  <c r="L51" i="2"/>
  <c r="P51" i="2"/>
  <c r="L77" i="2"/>
  <c r="M77" i="2" s="1"/>
  <c r="P77" i="2"/>
  <c r="Q52" i="2"/>
  <c r="L16" i="2"/>
  <c r="Q16" i="2"/>
  <c r="Q51" i="2"/>
  <c r="L48" i="2"/>
  <c r="P48" i="2"/>
  <c r="Q48" i="2"/>
  <c r="L56" i="2"/>
  <c r="M56" i="2" s="1"/>
  <c r="P56" i="2"/>
  <c r="L50" i="2"/>
  <c r="M50" i="2" s="1"/>
  <c r="P50" i="2"/>
  <c r="L55" i="2"/>
  <c r="M55" i="2" s="1"/>
  <c r="P55" i="2"/>
  <c r="Q56" i="2"/>
  <c r="Q50" i="2"/>
  <c r="P15" i="2"/>
  <c r="L15" i="2"/>
  <c r="Q15" i="2"/>
  <c r="M34" i="2"/>
  <c r="Q55" i="2"/>
  <c r="M26" i="2"/>
  <c r="L53" i="2"/>
  <c r="Q53" i="2"/>
  <c r="P53" i="2"/>
  <c r="L49" i="2"/>
  <c r="M49" i="2" s="1"/>
  <c r="P49" i="2"/>
  <c r="Q49" i="2"/>
  <c r="L54" i="2"/>
  <c r="M54" i="2" s="1"/>
  <c r="P54" i="2"/>
  <c r="M65" i="2"/>
  <c r="M69" i="2"/>
  <c r="Q54" i="2"/>
  <c r="M30" i="2"/>
  <c r="M60" i="2"/>
  <c r="M33" i="2"/>
  <c r="M41" i="2"/>
  <c r="M66" i="2"/>
  <c r="M45" i="2"/>
  <c r="M79" i="2"/>
  <c r="M31" i="2"/>
  <c r="M72" i="2"/>
  <c r="M71" i="2"/>
  <c r="M61" i="2"/>
  <c r="M70" i="2"/>
  <c r="M29" i="2"/>
  <c r="M19" i="2"/>
  <c r="M27" i="2"/>
  <c r="M35" i="2"/>
  <c r="M43" i="2"/>
  <c r="M23" i="2"/>
  <c r="M39" i="2"/>
  <c r="M75" i="2"/>
  <c r="M25" i="2"/>
  <c r="M37" i="2"/>
  <c r="M17" i="2"/>
  <c r="M53" i="2"/>
  <c r="M52" i="2"/>
  <c r="M90" i="2"/>
  <c r="M94" i="2"/>
  <c r="M83" i="2"/>
  <c r="M99" i="2"/>
  <c r="M96" i="2"/>
  <c r="M89" i="2"/>
  <c r="M105" i="2"/>
  <c r="M102" i="2"/>
  <c r="M87" i="2"/>
  <c r="M103" i="2"/>
  <c r="M100" i="2"/>
  <c r="M109" i="2"/>
  <c r="M82" i="2"/>
  <c r="M106" i="2"/>
  <c r="M91" i="2"/>
  <c r="M107" i="2"/>
  <c r="M81" i="2"/>
  <c r="M97" i="2"/>
  <c r="M113" i="2"/>
  <c r="M86" i="2"/>
  <c r="M110" i="2"/>
  <c r="M95" i="2"/>
  <c r="M85" i="2"/>
  <c r="M101" i="2"/>
  <c r="M114" i="2"/>
  <c r="P124" i="2" l="1"/>
  <c r="M32" i="2"/>
  <c r="M51" i="2"/>
  <c r="M74" i="2"/>
  <c r="M48" i="2"/>
  <c r="M42" i="2"/>
  <c r="M36" i="2"/>
  <c r="Q121" i="2"/>
  <c r="M57" i="2"/>
  <c r="P121" i="2"/>
  <c r="P123" i="2"/>
  <c r="M78" i="2"/>
  <c r="M16" i="2"/>
  <c r="P122" i="2"/>
  <c r="M15" i="2"/>
  <c r="P119" i="2"/>
  <c r="P120" i="2" s="1"/>
  <c r="Q123" i="2"/>
  <c r="Q119" i="2"/>
  <c r="Q120" i="2" s="1"/>
  <c r="Q122" i="2"/>
  <c r="M46" i="2"/>
  <c r="R120" i="2" l="1"/>
</calcChain>
</file>

<file path=xl/sharedStrings.xml><?xml version="1.0" encoding="utf-8"?>
<sst xmlns="http://schemas.openxmlformats.org/spreadsheetml/2006/main" count="53" uniqueCount="38">
  <si>
    <t>Date</t>
  </si>
  <si>
    <t>24uy7</t>
  </si>
  <si>
    <t>Open Price</t>
  </si>
  <si>
    <t>High Price</t>
  </si>
  <si>
    <t>Low Price</t>
  </si>
  <si>
    <t>Close Price</t>
  </si>
  <si>
    <t>Cumulative return</t>
  </si>
  <si>
    <t>Prev Close Price</t>
  </si>
  <si>
    <t>EXPIRY</t>
  </si>
  <si>
    <t>1ST NEARBY</t>
  </si>
  <si>
    <t>2ND NEARBY</t>
  </si>
  <si>
    <t xml:space="preserve"> 20-Apr-07</t>
  </si>
  <si>
    <t>20-JU;-09</t>
  </si>
  <si>
    <t xml:space="preserve"> </t>
  </si>
  <si>
    <t>LONG</t>
  </si>
  <si>
    <t>SHORT</t>
  </si>
  <si>
    <t>1st nearby</t>
  </si>
  <si>
    <t>2nd nearby</t>
  </si>
  <si>
    <t>MONTHS</t>
  </si>
  <si>
    <t>Rolling 10mths product</t>
  </si>
  <si>
    <t xml:space="preserve">Next Month Holding Period Return </t>
  </si>
  <si>
    <t>Rolling 10mths Product</t>
  </si>
  <si>
    <t>1ST NEARBY POSITION</t>
  </si>
  <si>
    <t>2ND NEARBY POSITION</t>
  </si>
  <si>
    <t>LONG LEG</t>
  </si>
  <si>
    <t>SHORT LEG</t>
  </si>
  <si>
    <t>MEAN RETURNS</t>
  </si>
  <si>
    <t>STD DEV</t>
  </si>
  <si>
    <t>SKEWNESS</t>
  </si>
  <si>
    <t>KURTOSIS</t>
  </si>
  <si>
    <t>MEAN RETURNS OF FIRST NEARBY</t>
  </si>
  <si>
    <t>MEAN RETURNS OF SECOND NEARBY</t>
  </si>
  <si>
    <t>STD DEVIATION</t>
  </si>
  <si>
    <t>CORRELATION</t>
  </si>
  <si>
    <t>MONTHLY RATE OF RETURN</t>
  </si>
  <si>
    <t>MONTLHY RETURN</t>
  </si>
  <si>
    <t>Monthly Cumulative return</t>
  </si>
  <si>
    <t>ROLLING PRODUCT OF 10 MONTHS CUMULATIVE RETURNS GENERATES A SIGNAL FOR THE 11TH MONTH FOR EACH NEARBY. IF THE 10MONTH ROLLING PRODUCT OF FIRST NEARBY IS GREATER THAN SECOND NEARBY THEN TOOK A LONG POSITION IN THE FIRST NEARBY, SHORT IN SECOND NEARBY. AFTER TAKING POSITION, USE THE NEXT MONTH CUMULATIVE RETURN TO CALCULATE THE RETURN ON POSITION.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</si>
</sst>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7"/>
      <color rgb="FF00000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F5DC"/>
        <bgColor indexed="64"/>
      </patternFill>
    </fill>
    <fill>
      <patternFill patternType="solid">
        <fgColor rgb="FFF5E58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center" wrapText="1"/>
    </xf>
    <xf numFmtId="15" fontId="4" fillId="3" borderId="3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15" fontId="4" fillId="4" borderId="3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15" fontId="4" fillId="5" borderId="3" xfId="0" applyNumberFormat="1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15" fontId="0" fillId="0" borderId="0" xfId="0" applyNumberFormat="1"/>
    <xf numFmtId="17" fontId="0" fillId="0" borderId="0" xfId="0" applyNumberFormat="1"/>
    <xf numFmtId="0" fontId="0" fillId="3" borderId="4" xfId="0" applyFill="1" applyBorder="1"/>
    <xf numFmtId="0" fontId="0" fillId="3" borderId="5" xfId="0" applyFill="1" applyBorder="1"/>
    <xf numFmtId="0" fontId="5" fillId="0" borderId="0" xfId="0" applyFont="1"/>
    <xf numFmtId="0" fontId="6" fillId="0" borderId="0" xfId="0" applyFont="1"/>
    <xf numFmtId="0" fontId="4" fillId="3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0" fillId="6" borderId="7" xfId="0" applyFill="1" applyBorder="1"/>
    <xf numFmtId="15" fontId="4" fillId="4" borderId="0" xfId="0" applyNumberFormat="1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15" fontId="4" fillId="3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1" fillId="0" borderId="0" xfId="0" applyFont="1"/>
    <xf numFmtId="164" fontId="3" fillId="2" borderId="0" xfId="0" applyNumberFormat="1" applyFont="1" applyFill="1" applyBorder="1" applyAlignment="1">
      <alignment horizontal="center" vertical="center" wrapText="1"/>
    </xf>
    <xf numFmtId="0" fontId="0" fillId="0" borderId="7" xfId="0" applyBorder="1"/>
    <xf numFmtId="15" fontId="4" fillId="5" borderId="8" xfId="0" applyNumberFormat="1" applyFont="1" applyFill="1" applyBorder="1" applyAlignment="1">
      <alignment horizontal="center" vertical="center" wrapText="1"/>
    </xf>
    <xf numFmtId="15" fontId="4" fillId="3" borderId="8" xfId="0" applyNumberFormat="1" applyFont="1" applyFill="1" applyBorder="1" applyAlignment="1">
      <alignment horizontal="center" vertical="center" wrapText="1"/>
    </xf>
    <xf numFmtId="15" fontId="4" fillId="4" borderId="8" xfId="0" applyNumberFormat="1" applyFont="1" applyFill="1" applyBorder="1" applyAlignment="1">
      <alignment horizontal="center" vertical="center" wrapText="1"/>
    </xf>
    <xf numFmtId="10" fontId="0" fillId="0" borderId="0" xfId="0" applyNumberFormat="1"/>
    <xf numFmtId="10" fontId="0" fillId="0" borderId="7" xfId="0" applyNumberFormat="1" applyBorder="1"/>
    <xf numFmtId="10" fontId="7" fillId="0" borderId="10" xfId="0" applyNumberFormat="1" applyFont="1" applyBorder="1"/>
    <xf numFmtId="0" fontId="0" fillId="0" borderId="11" xfId="0" applyBorder="1"/>
    <xf numFmtId="10" fontId="0" fillId="0" borderId="9" xfId="0" applyNumberFormat="1" applyBorder="1"/>
    <xf numFmtId="0" fontId="0" fillId="0" borderId="12" xfId="0" applyBorder="1"/>
    <xf numFmtId="0" fontId="0" fillId="7" borderId="0" xfId="0" applyFill="1"/>
    <xf numFmtId="0" fontId="0" fillId="8" borderId="0" xfId="0" applyFill="1"/>
    <xf numFmtId="0" fontId="1" fillId="0" borderId="7" xfId="0" applyFont="1" applyBorder="1"/>
    <xf numFmtId="0" fontId="1" fillId="0" borderId="7" xfId="0" applyFont="1" applyBorder="1" applyAlignment="1">
      <alignment wrapText="1"/>
    </xf>
    <xf numFmtId="0" fontId="8" fillId="0" borderId="7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0" fontId="0" fillId="0" borderId="17" xfId="0" applyNumberFormat="1" applyBorder="1"/>
    <xf numFmtId="0" fontId="0" fillId="0" borderId="0" xfId="0" applyFont="1"/>
    <xf numFmtId="0" fontId="0" fillId="0" borderId="0" xfId="0" applyFont="1" applyAlignment="1">
      <alignment horizont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19" xfId="0" applyBorder="1"/>
    <xf numFmtId="0" fontId="4" fillId="4" borderId="19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164" fontId="3" fillId="6" borderId="7" xfId="0" applyNumberFormat="1" applyFont="1" applyFill="1" applyBorder="1" applyAlignment="1">
      <alignment horizontal="center" vertical="center" wrapText="1"/>
    </xf>
    <xf numFmtId="164" fontId="3" fillId="2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ED0-FADB-4278-9066-F877B9C84904}">
  <sheetPr codeName="Sheet1"/>
  <dimension ref="A1:W3111"/>
  <sheetViews>
    <sheetView tabSelected="1" zoomScale="89" zoomScaleNormal="70" workbookViewId="0">
      <selection activeCell="I55" sqref="I55"/>
    </sheetView>
  </sheetViews>
  <sheetFormatPr defaultRowHeight="14.4" x14ac:dyDescent="0.3"/>
  <cols>
    <col min="1" max="1" width="16.77734375" customWidth="1"/>
    <col min="8" max="8" width="12.6640625" style="21" bestFit="1" customWidth="1"/>
    <col min="10" max="10" width="15.44140625" customWidth="1"/>
    <col min="11" max="11" width="8.88671875" customWidth="1"/>
    <col min="17" max="17" width="8.88671875" style="28"/>
    <col min="22" max="22" width="8.88671875" customWidth="1"/>
  </cols>
  <sheetData>
    <row r="1" spans="1:23" x14ac:dyDescent="0.3">
      <c r="A1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51" t="s">
        <v>5</v>
      </c>
      <c r="H1" s="57" t="s">
        <v>6</v>
      </c>
      <c r="J1" t="s">
        <v>8</v>
      </c>
      <c r="K1" s="1" t="s">
        <v>0</v>
      </c>
      <c r="L1" s="2" t="s">
        <v>7</v>
      </c>
      <c r="M1" s="2" t="s">
        <v>2</v>
      </c>
      <c r="N1" s="2" t="s">
        <v>3</v>
      </c>
      <c r="O1" s="2" t="s">
        <v>4</v>
      </c>
      <c r="P1" s="51" t="s">
        <v>5</v>
      </c>
      <c r="Q1" s="58" t="s">
        <v>6</v>
      </c>
      <c r="R1" s="27"/>
      <c r="V1" t="s">
        <v>6</v>
      </c>
      <c r="W1" t="s">
        <v>6</v>
      </c>
    </row>
    <row r="2" spans="1:23" ht="14.4" customHeight="1" x14ac:dyDescent="0.3">
      <c r="A2" t="s">
        <v>9</v>
      </c>
      <c r="B2" s="3"/>
      <c r="C2" s="4"/>
      <c r="D2" s="4"/>
      <c r="E2" s="4"/>
      <c r="F2" s="4"/>
      <c r="G2" s="52"/>
      <c r="H2" s="57"/>
      <c r="J2" t="s">
        <v>10</v>
      </c>
      <c r="K2" s="3"/>
      <c r="L2" s="4"/>
      <c r="M2" s="4"/>
      <c r="N2" s="4"/>
      <c r="O2" s="4"/>
      <c r="P2" s="52"/>
      <c r="Q2" s="58"/>
      <c r="R2" s="27"/>
      <c r="S2" s="26"/>
      <c r="V2" t="s">
        <v>16</v>
      </c>
      <c r="W2" t="s">
        <v>17</v>
      </c>
    </row>
    <row r="4" spans="1:23" x14ac:dyDescent="0.3">
      <c r="A4" s="11">
        <v>39161</v>
      </c>
      <c r="J4" t="s">
        <v>11</v>
      </c>
    </row>
    <row r="5" spans="1:23" x14ac:dyDescent="0.3">
      <c r="B5" s="7">
        <v>39160</v>
      </c>
      <c r="C5" s="8">
        <v>867.4</v>
      </c>
      <c r="D5" s="8">
        <v>873</v>
      </c>
      <c r="E5" s="8">
        <v>873</v>
      </c>
      <c r="F5" s="8">
        <v>851</v>
      </c>
      <c r="G5" s="18">
        <v>858.4</v>
      </c>
      <c r="H5" s="21">
        <f>G5/G27</f>
        <v>1.064484126984127</v>
      </c>
      <c r="K5" s="5">
        <v>39160</v>
      </c>
      <c r="L5" s="6">
        <v>764.6</v>
      </c>
      <c r="M5" s="6">
        <v>755.2</v>
      </c>
      <c r="N5" s="6">
        <v>762</v>
      </c>
      <c r="O5" s="6">
        <v>743</v>
      </c>
      <c r="P5" s="17">
        <v>758</v>
      </c>
      <c r="Q5" s="28">
        <f>P5/P27</f>
        <v>1.0190911535358969</v>
      </c>
      <c r="S5" s="26"/>
      <c r="V5">
        <v>1.064484126984127</v>
      </c>
      <c r="W5">
        <v>1.0190911535358969</v>
      </c>
    </row>
    <row r="6" spans="1:23" x14ac:dyDescent="0.3">
      <c r="B6" s="5">
        <v>39158</v>
      </c>
      <c r="C6" s="6">
        <v>864.4</v>
      </c>
      <c r="D6" s="6">
        <v>871.4</v>
      </c>
      <c r="E6" s="6">
        <v>879.8</v>
      </c>
      <c r="F6" s="6">
        <v>860.2</v>
      </c>
      <c r="G6" s="17">
        <v>867.4</v>
      </c>
      <c r="K6" s="7">
        <v>39158</v>
      </c>
      <c r="L6" s="8">
        <v>763.4</v>
      </c>
      <c r="M6" s="8">
        <v>764</v>
      </c>
      <c r="N6" s="8">
        <v>770</v>
      </c>
      <c r="O6" s="8">
        <v>761</v>
      </c>
      <c r="P6" s="18">
        <v>764.6</v>
      </c>
      <c r="V6">
        <v>1.0925098554533508</v>
      </c>
      <c r="W6">
        <v>1.1039771250324928</v>
      </c>
    </row>
    <row r="7" spans="1:23" x14ac:dyDescent="0.3">
      <c r="B7" s="7">
        <v>39157</v>
      </c>
      <c r="C7" s="8">
        <v>860.4</v>
      </c>
      <c r="D7" s="8">
        <v>876.8</v>
      </c>
      <c r="E7" s="8">
        <v>876.8</v>
      </c>
      <c r="F7" s="8">
        <v>862</v>
      </c>
      <c r="G7" s="18">
        <v>864.4</v>
      </c>
      <c r="K7" s="5">
        <v>39157</v>
      </c>
      <c r="L7" s="6">
        <v>751.6</v>
      </c>
      <c r="M7" s="6">
        <v>748</v>
      </c>
      <c r="N7" s="6">
        <v>775</v>
      </c>
      <c r="O7" s="6">
        <v>748</v>
      </c>
      <c r="P7" s="17">
        <v>763.4</v>
      </c>
      <c r="V7">
        <v>0.90028155795401221</v>
      </c>
      <c r="W7">
        <v>0.90554653051752154</v>
      </c>
    </row>
    <row r="8" spans="1:23" x14ac:dyDescent="0.3">
      <c r="B8" s="5">
        <v>39156</v>
      </c>
      <c r="C8" s="6">
        <v>861.6</v>
      </c>
      <c r="D8" s="6">
        <v>856.4</v>
      </c>
      <c r="E8" s="6">
        <v>872.8</v>
      </c>
      <c r="F8" s="6">
        <v>845.8</v>
      </c>
      <c r="G8" s="17">
        <v>860.4</v>
      </c>
      <c r="K8" s="7">
        <v>39156</v>
      </c>
      <c r="L8" s="8">
        <v>736.4</v>
      </c>
      <c r="M8" s="8">
        <v>736</v>
      </c>
      <c r="N8" s="8">
        <v>761</v>
      </c>
      <c r="O8" s="8">
        <v>736</v>
      </c>
      <c r="P8" s="18">
        <v>751.6</v>
      </c>
      <c r="V8">
        <v>0.96667514627321283</v>
      </c>
      <c r="W8">
        <v>0.99038704781178843</v>
      </c>
    </row>
    <row r="9" spans="1:23" x14ac:dyDescent="0.3">
      <c r="B9" s="7">
        <v>39155</v>
      </c>
      <c r="C9" s="8">
        <v>871.2</v>
      </c>
      <c r="D9" s="8">
        <v>869.8</v>
      </c>
      <c r="E9" s="8">
        <v>869.8</v>
      </c>
      <c r="F9" s="8">
        <v>858.6</v>
      </c>
      <c r="G9" s="18">
        <v>860</v>
      </c>
      <c r="K9" s="5">
        <v>39155</v>
      </c>
      <c r="L9" s="6">
        <v>755</v>
      </c>
      <c r="M9" s="6">
        <v>750</v>
      </c>
      <c r="N9" s="6">
        <v>752.8</v>
      </c>
      <c r="O9" s="6">
        <v>732.6</v>
      </c>
      <c r="P9" s="17">
        <v>736.4</v>
      </c>
      <c r="V9">
        <v>1.0983523447401775</v>
      </c>
      <c r="W9">
        <v>1.0765586034912717</v>
      </c>
    </row>
    <row r="10" spans="1:23" x14ac:dyDescent="0.3">
      <c r="B10" s="5">
        <v>39154</v>
      </c>
      <c r="C10" s="6">
        <v>852.6</v>
      </c>
      <c r="D10" s="6">
        <v>854</v>
      </c>
      <c r="E10" s="6">
        <v>884</v>
      </c>
      <c r="F10" s="6">
        <v>854</v>
      </c>
      <c r="G10" s="17">
        <v>871.2</v>
      </c>
      <c r="K10" s="7">
        <v>39154</v>
      </c>
      <c r="L10" s="8">
        <v>731.2</v>
      </c>
      <c r="M10" s="8">
        <v>733.4</v>
      </c>
      <c r="N10" s="8">
        <v>775.2</v>
      </c>
      <c r="O10" s="8">
        <v>733.4</v>
      </c>
      <c r="P10" s="18">
        <v>755</v>
      </c>
      <c r="V10">
        <v>1.0272428370126818</v>
      </c>
      <c r="W10">
        <v>1.0184842883548983</v>
      </c>
    </row>
    <row r="11" spans="1:23" x14ac:dyDescent="0.3">
      <c r="B11" s="7">
        <v>39153</v>
      </c>
      <c r="C11" s="8">
        <v>826.4</v>
      </c>
      <c r="D11" s="8">
        <v>836.8</v>
      </c>
      <c r="E11" s="8">
        <v>859.6</v>
      </c>
      <c r="F11" s="8">
        <v>832</v>
      </c>
      <c r="G11" s="18">
        <v>852.6</v>
      </c>
      <c r="K11" s="5">
        <v>39153</v>
      </c>
      <c r="L11" s="6">
        <v>724.4</v>
      </c>
      <c r="M11" s="6">
        <v>729</v>
      </c>
      <c r="N11" s="6">
        <v>735.2</v>
      </c>
      <c r="O11" s="6">
        <v>727</v>
      </c>
      <c r="P11" s="17">
        <v>731.2</v>
      </c>
      <c r="V11">
        <v>1.3343023255813955</v>
      </c>
      <c r="W11">
        <v>1.2397891963109355</v>
      </c>
    </row>
    <row r="12" spans="1:23" x14ac:dyDescent="0.3">
      <c r="B12" s="5">
        <v>39151</v>
      </c>
      <c r="C12" s="6">
        <v>819.6</v>
      </c>
      <c r="D12" s="6">
        <v>824</v>
      </c>
      <c r="E12" s="6">
        <v>827</v>
      </c>
      <c r="F12" s="6">
        <v>822</v>
      </c>
      <c r="G12" s="17">
        <v>827</v>
      </c>
      <c r="K12" s="7">
        <v>39151</v>
      </c>
      <c r="L12" s="8">
        <v>729.6</v>
      </c>
      <c r="M12" s="8">
        <v>730</v>
      </c>
      <c r="N12" s="8">
        <v>731</v>
      </c>
      <c r="O12" s="8">
        <v>716</v>
      </c>
      <c r="P12" s="18">
        <v>724.4</v>
      </c>
      <c r="V12">
        <v>1.0699631772751186</v>
      </c>
      <c r="W12">
        <v>1.0534552488130824</v>
      </c>
    </row>
    <row r="13" spans="1:23" x14ac:dyDescent="0.3">
      <c r="B13" s="9">
        <v>39150</v>
      </c>
      <c r="C13" s="10">
        <v>805.6</v>
      </c>
      <c r="D13" s="10">
        <v>809.4</v>
      </c>
      <c r="E13" s="10">
        <v>825</v>
      </c>
      <c r="F13" s="10">
        <v>809.4</v>
      </c>
      <c r="G13" s="19">
        <v>825</v>
      </c>
      <c r="K13" s="5">
        <v>39150</v>
      </c>
      <c r="L13" s="6">
        <v>712.4</v>
      </c>
      <c r="M13" s="6">
        <v>710.2</v>
      </c>
      <c r="N13" s="6">
        <v>732</v>
      </c>
      <c r="O13" s="6">
        <v>710.2</v>
      </c>
      <c r="P13" s="17">
        <v>729.6</v>
      </c>
      <c r="V13">
        <v>1.0372085331569374</v>
      </c>
      <c r="W13">
        <v>0.99900990099009901</v>
      </c>
    </row>
    <row r="14" spans="1:23" x14ac:dyDescent="0.3">
      <c r="B14" s="5">
        <v>39149</v>
      </c>
      <c r="C14" s="6">
        <v>807.6</v>
      </c>
      <c r="D14" s="6">
        <v>802</v>
      </c>
      <c r="E14" s="6">
        <v>815</v>
      </c>
      <c r="F14" s="6">
        <v>801</v>
      </c>
      <c r="G14" s="17">
        <v>815</v>
      </c>
      <c r="K14" s="7">
        <v>39149</v>
      </c>
      <c r="L14" s="8">
        <v>707.8</v>
      </c>
      <c r="M14" s="8">
        <v>705</v>
      </c>
      <c r="N14" s="8">
        <v>715</v>
      </c>
      <c r="O14" s="8">
        <v>705</v>
      </c>
      <c r="P14" s="18">
        <v>712.4</v>
      </c>
      <c r="V14">
        <v>0.96207473508087005</v>
      </c>
      <c r="W14">
        <v>0.91831238779174151</v>
      </c>
    </row>
    <row r="15" spans="1:23" x14ac:dyDescent="0.3">
      <c r="B15" s="7">
        <v>39148</v>
      </c>
      <c r="C15" s="8">
        <v>813.2</v>
      </c>
      <c r="D15" s="8">
        <v>805</v>
      </c>
      <c r="E15" s="8">
        <v>811</v>
      </c>
      <c r="F15" s="8">
        <v>805</v>
      </c>
      <c r="G15" s="18">
        <v>810</v>
      </c>
      <c r="K15" s="5">
        <v>39148</v>
      </c>
      <c r="L15" s="6">
        <v>714.4</v>
      </c>
      <c r="M15" s="6">
        <v>712</v>
      </c>
      <c r="N15" s="6">
        <v>712</v>
      </c>
      <c r="O15" s="6">
        <v>705</v>
      </c>
      <c r="P15" s="17">
        <v>707.8</v>
      </c>
      <c r="V15">
        <v>1.1693989071038251</v>
      </c>
      <c r="W15">
        <v>1.1210909090909091</v>
      </c>
    </row>
    <row r="16" spans="1:23" x14ac:dyDescent="0.3">
      <c r="B16" s="5">
        <v>39147</v>
      </c>
      <c r="C16" s="6">
        <v>812.4</v>
      </c>
      <c r="D16" s="6">
        <v>811</v>
      </c>
      <c r="E16" s="6">
        <v>815</v>
      </c>
      <c r="F16" s="6">
        <v>811</v>
      </c>
      <c r="G16" s="17">
        <v>814</v>
      </c>
      <c r="K16" s="9">
        <v>39147</v>
      </c>
      <c r="L16" s="10">
        <v>723</v>
      </c>
      <c r="M16" s="10">
        <v>720.2</v>
      </c>
      <c r="N16" s="10">
        <v>720.2</v>
      </c>
      <c r="O16" s="10">
        <v>713</v>
      </c>
      <c r="P16" s="19">
        <v>714.4</v>
      </c>
      <c r="V16">
        <v>1.0755667506297228</v>
      </c>
      <c r="W16">
        <v>1.0639398213446167</v>
      </c>
    </row>
    <row r="17" spans="1:23" x14ac:dyDescent="0.3">
      <c r="B17" s="7">
        <v>39146</v>
      </c>
      <c r="C17" s="8">
        <v>809.4</v>
      </c>
      <c r="D17" s="8">
        <v>809</v>
      </c>
      <c r="E17" s="8">
        <v>813</v>
      </c>
      <c r="F17" s="8">
        <v>809</v>
      </c>
      <c r="G17" s="18">
        <v>813</v>
      </c>
      <c r="K17" s="5">
        <v>39146</v>
      </c>
      <c r="L17" s="6">
        <v>721.6</v>
      </c>
      <c r="M17" s="6">
        <v>723.8</v>
      </c>
      <c r="N17" s="6">
        <v>733</v>
      </c>
      <c r="O17" s="6">
        <v>719</v>
      </c>
      <c r="P17" s="17">
        <v>723</v>
      </c>
      <c r="V17">
        <v>0.94971243179472054</v>
      </c>
      <c r="W17">
        <v>0.9536346350738627</v>
      </c>
    </row>
    <row r="18" spans="1:23" x14ac:dyDescent="0.3">
      <c r="B18" s="5">
        <v>39144</v>
      </c>
      <c r="C18" s="6">
        <v>811.4</v>
      </c>
      <c r="D18" s="6">
        <v>810</v>
      </c>
      <c r="E18" s="6">
        <v>810</v>
      </c>
      <c r="F18" s="6">
        <v>807.6</v>
      </c>
      <c r="G18" s="17">
        <v>808</v>
      </c>
      <c r="K18" s="7">
        <v>39144</v>
      </c>
      <c r="L18" s="8">
        <v>730.4</v>
      </c>
      <c r="M18" s="8">
        <v>728.2</v>
      </c>
      <c r="N18" s="8">
        <v>728.2</v>
      </c>
      <c r="O18" s="8">
        <v>718</v>
      </c>
      <c r="P18" s="18">
        <v>721.6</v>
      </c>
      <c r="V18">
        <v>0.94122160834868007</v>
      </c>
      <c r="W18">
        <v>0.88330558498562128</v>
      </c>
    </row>
    <row r="19" spans="1:23" x14ac:dyDescent="0.3">
      <c r="B19" s="7">
        <v>39143</v>
      </c>
      <c r="C19" s="8">
        <v>816</v>
      </c>
      <c r="D19" s="8">
        <v>812</v>
      </c>
      <c r="E19" s="8">
        <v>813</v>
      </c>
      <c r="F19" s="8">
        <v>810</v>
      </c>
      <c r="G19" s="18">
        <v>810.2</v>
      </c>
      <c r="K19" s="5">
        <v>39143</v>
      </c>
      <c r="L19" s="6">
        <v>739.6</v>
      </c>
      <c r="M19" s="6">
        <v>735</v>
      </c>
      <c r="N19" s="6">
        <v>735</v>
      </c>
      <c r="O19" s="6">
        <v>725</v>
      </c>
      <c r="P19" s="17">
        <v>730.4</v>
      </c>
      <c r="V19">
        <v>1.0127097102186071</v>
      </c>
      <c r="W19">
        <v>0.98586334567485678</v>
      </c>
    </row>
    <row r="20" spans="1:23" x14ac:dyDescent="0.3">
      <c r="B20" s="5">
        <v>39142</v>
      </c>
      <c r="C20" s="6">
        <v>813</v>
      </c>
      <c r="D20" s="6">
        <v>814</v>
      </c>
      <c r="E20" s="6">
        <v>818</v>
      </c>
      <c r="F20" s="6">
        <v>814</v>
      </c>
      <c r="G20" s="17">
        <v>816</v>
      </c>
      <c r="K20" s="7">
        <v>39142</v>
      </c>
      <c r="L20" s="8">
        <v>740.4</v>
      </c>
      <c r="M20" s="8">
        <v>750</v>
      </c>
      <c r="N20" s="8">
        <v>750</v>
      </c>
      <c r="O20" s="8">
        <v>737</v>
      </c>
      <c r="P20" s="18">
        <v>739.6</v>
      </c>
      <c r="V20">
        <v>0.96800136892539368</v>
      </c>
      <c r="W20">
        <v>0.9489567166752888</v>
      </c>
    </row>
    <row r="21" spans="1:23" x14ac:dyDescent="0.3">
      <c r="B21" s="7">
        <v>39141</v>
      </c>
      <c r="C21" s="8">
        <v>812</v>
      </c>
      <c r="D21" s="8">
        <v>814.6</v>
      </c>
      <c r="E21" s="8">
        <v>815</v>
      </c>
      <c r="F21" s="8">
        <v>807</v>
      </c>
      <c r="G21" s="18">
        <v>813</v>
      </c>
      <c r="K21" s="5">
        <v>39141</v>
      </c>
      <c r="L21" s="6">
        <v>737.4</v>
      </c>
      <c r="M21" s="6">
        <v>746.8</v>
      </c>
      <c r="N21" s="6">
        <v>747</v>
      </c>
      <c r="O21" s="6">
        <v>733.2</v>
      </c>
      <c r="P21" s="17">
        <v>740.4</v>
      </c>
      <c r="V21">
        <v>0.96326823149973129</v>
      </c>
      <c r="W21">
        <v>0.96292963829404354</v>
      </c>
    </row>
    <row r="22" spans="1:23" x14ac:dyDescent="0.3">
      <c r="B22" s="5">
        <v>39140</v>
      </c>
      <c r="C22" s="6">
        <v>806.2</v>
      </c>
      <c r="D22" s="6">
        <v>812</v>
      </c>
      <c r="E22" s="6">
        <v>814</v>
      </c>
      <c r="F22" s="6">
        <v>808</v>
      </c>
      <c r="G22" s="17">
        <v>808</v>
      </c>
      <c r="K22" s="7">
        <v>39140</v>
      </c>
      <c r="L22" s="8">
        <v>732</v>
      </c>
      <c r="M22" s="8">
        <v>735</v>
      </c>
      <c r="N22" s="8">
        <v>739</v>
      </c>
      <c r="O22" s="8">
        <v>735</v>
      </c>
      <c r="P22" s="18">
        <v>737.4</v>
      </c>
      <c r="V22">
        <v>1.0969807868252517</v>
      </c>
      <c r="W22">
        <v>1.1119909502262444</v>
      </c>
    </row>
    <row r="23" spans="1:23" x14ac:dyDescent="0.3">
      <c r="B23" s="9">
        <v>39139</v>
      </c>
      <c r="C23" s="10">
        <v>808.6</v>
      </c>
      <c r="D23" s="10">
        <v>805.2</v>
      </c>
      <c r="E23" s="10">
        <v>809</v>
      </c>
      <c r="F23" s="10">
        <v>805.2</v>
      </c>
      <c r="G23" s="19">
        <v>809</v>
      </c>
      <c r="K23" s="5">
        <v>39139</v>
      </c>
      <c r="L23" s="6">
        <v>734.8</v>
      </c>
      <c r="M23" s="6">
        <v>724</v>
      </c>
      <c r="N23" s="6">
        <v>735</v>
      </c>
      <c r="O23" s="6">
        <v>724</v>
      </c>
      <c r="P23" s="17">
        <v>732</v>
      </c>
      <c r="V23">
        <v>0.96462167689161549</v>
      </c>
      <c r="W23">
        <v>0.97116539847817385</v>
      </c>
    </row>
    <row r="24" spans="1:23" x14ac:dyDescent="0.3">
      <c r="B24" s="5">
        <v>39137</v>
      </c>
      <c r="C24" s="6">
        <v>802.2</v>
      </c>
      <c r="D24" s="6">
        <v>808.6</v>
      </c>
      <c r="E24" s="6">
        <v>808.8</v>
      </c>
      <c r="F24" s="6">
        <v>808.6</v>
      </c>
      <c r="G24" s="17">
        <v>808.6</v>
      </c>
      <c r="K24" s="7">
        <v>39137</v>
      </c>
      <c r="L24" s="8">
        <v>734.4</v>
      </c>
      <c r="M24" s="8">
        <v>733.4</v>
      </c>
      <c r="N24" s="8">
        <v>739</v>
      </c>
      <c r="O24" s="8">
        <v>731</v>
      </c>
      <c r="P24" s="18">
        <v>734.8</v>
      </c>
      <c r="V24">
        <v>0.95881310894596983</v>
      </c>
      <c r="W24">
        <v>0.99129867304763974</v>
      </c>
    </row>
    <row r="25" spans="1:23" x14ac:dyDescent="0.3">
      <c r="B25" s="7">
        <v>39136</v>
      </c>
      <c r="C25" s="8">
        <v>803</v>
      </c>
      <c r="D25" s="8">
        <v>800</v>
      </c>
      <c r="E25" s="8">
        <v>805</v>
      </c>
      <c r="F25" s="8">
        <v>800</v>
      </c>
      <c r="G25" s="18">
        <v>805</v>
      </c>
      <c r="K25" s="5">
        <v>39136</v>
      </c>
      <c r="L25" s="6">
        <v>741.8</v>
      </c>
      <c r="M25" s="6">
        <v>736.2</v>
      </c>
      <c r="N25" s="6">
        <v>738</v>
      </c>
      <c r="O25" s="6">
        <v>731</v>
      </c>
      <c r="P25" s="17">
        <v>734.4</v>
      </c>
      <c r="V25">
        <v>0.90062893081761008</v>
      </c>
      <c r="W25">
        <v>0.91323165704863984</v>
      </c>
    </row>
    <row r="26" spans="1:23" x14ac:dyDescent="0.3">
      <c r="B26" s="5">
        <v>39135</v>
      </c>
      <c r="C26" s="6">
        <v>806.4</v>
      </c>
      <c r="D26" s="6">
        <v>802</v>
      </c>
      <c r="E26" s="6">
        <v>806</v>
      </c>
      <c r="F26" s="6">
        <v>801</v>
      </c>
      <c r="G26" s="17">
        <v>803</v>
      </c>
      <c r="K26" s="9">
        <v>39135</v>
      </c>
      <c r="L26" s="10">
        <v>743.8</v>
      </c>
      <c r="M26" s="10">
        <v>749</v>
      </c>
      <c r="N26" s="10">
        <v>749</v>
      </c>
      <c r="O26" s="10">
        <v>737</v>
      </c>
      <c r="P26" s="19">
        <v>741.8</v>
      </c>
      <c r="V26">
        <v>0.95077895687514125</v>
      </c>
      <c r="W26">
        <v>0.95585701981050819</v>
      </c>
    </row>
    <row r="27" spans="1:23" x14ac:dyDescent="0.3">
      <c r="B27" s="9">
        <v>39134</v>
      </c>
      <c r="C27" s="10">
        <v>804.6</v>
      </c>
      <c r="D27" s="10">
        <v>807.4</v>
      </c>
      <c r="E27" s="10">
        <v>808</v>
      </c>
      <c r="F27" s="10">
        <v>805</v>
      </c>
      <c r="G27" s="19">
        <v>806.4</v>
      </c>
      <c r="K27" s="9">
        <v>39134</v>
      </c>
      <c r="L27" s="10">
        <v>742.2</v>
      </c>
      <c r="M27" s="10">
        <v>739</v>
      </c>
      <c r="N27" s="10">
        <v>745</v>
      </c>
      <c r="O27" s="10">
        <v>739</v>
      </c>
      <c r="P27" s="19">
        <v>743.8</v>
      </c>
      <c r="V27">
        <v>1.1061127851915626</v>
      </c>
      <c r="W27">
        <v>1.1134151502327549</v>
      </c>
    </row>
    <row r="28" spans="1:23" x14ac:dyDescent="0.3">
      <c r="V28">
        <v>0.97855933797254069</v>
      </c>
      <c r="W28">
        <v>0.9815225424981523</v>
      </c>
    </row>
    <row r="29" spans="1:23" x14ac:dyDescent="0.3">
      <c r="A29" s="11">
        <v>39192</v>
      </c>
      <c r="J29" s="11">
        <v>39220</v>
      </c>
      <c r="V29">
        <v>1.0251171508903467</v>
      </c>
      <c r="W29">
        <v>1.0397326401782399</v>
      </c>
    </row>
    <row r="30" spans="1:23" x14ac:dyDescent="0.3">
      <c r="B30" s="9">
        <v>39191</v>
      </c>
      <c r="C30" s="10">
        <v>820.8</v>
      </c>
      <c r="D30" s="10">
        <v>825</v>
      </c>
      <c r="E30" s="10">
        <v>853</v>
      </c>
      <c r="F30" s="10">
        <v>822</v>
      </c>
      <c r="G30" s="19">
        <v>831.4</v>
      </c>
      <c r="H30" s="21">
        <f>G30/G56</f>
        <v>1.0925098554533508</v>
      </c>
      <c r="K30" s="7">
        <v>39191</v>
      </c>
      <c r="L30" s="8">
        <v>836.4</v>
      </c>
      <c r="M30" s="8">
        <v>836.2</v>
      </c>
      <c r="N30" s="8">
        <v>851.2</v>
      </c>
      <c r="O30" s="8">
        <v>836.2</v>
      </c>
      <c r="P30" s="18">
        <v>849.4</v>
      </c>
      <c r="Q30" s="28">
        <f>P30/P56</f>
        <v>1.1039771250324928</v>
      </c>
      <c r="S30" s="26"/>
      <c r="V30">
        <v>1.0103368383532347</v>
      </c>
      <c r="W30">
        <v>1.0123995808592385</v>
      </c>
    </row>
    <row r="31" spans="1:23" x14ac:dyDescent="0.3">
      <c r="B31" s="5">
        <v>39190</v>
      </c>
      <c r="C31" s="6">
        <v>831.6</v>
      </c>
      <c r="D31" s="6">
        <v>820</v>
      </c>
      <c r="E31" s="6">
        <v>828.6</v>
      </c>
      <c r="F31" s="6">
        <v>815</v>
      </c>
      <c r="G31" s="17">
        <v>820.8</v>
      </c>
      <c r="K31" s="5">
        <v>39190</v>
      </c>
      <c r="L31" s="6">
        <v>847.6</v>
      </c>
      <c r="M31" s="6">
        <v>845</v>
      </c>
      <c r="N31" s="6">
        <v>845</v>
      </c>
      <c r="O31" s="6">
        <v>827.6</v>
      </c>
      <c r="P31" s="17">
        <v>836.4</v>
      </c>
      <c r="V31">
        <v>1.0271532341750258</v>
      </c>
      <c r="W31">
        <v>1.0245679430701458</v>
      </c>
    </row>
    <row r="32" spans="1:23" x14ac:dyDescent="0.3">
      <c r="B32" s="7">
        <v>39189</v>
      </c>
      <c r="C32" s="8">
        <v>837.6</v>
      </c>
      <c r="D32" s="8">
        <v>843</v>
      </c>
      <c r="E32" s="8">
        <v>845</v>
      </c>
      <c r="F32" s="8">
        <v>830</v>
      </c>
      <c r="G32" s="18">
        <v>831.6</v>
      </c>
      <c r="K32" s="7">
        <v>39189</v>
      </c>
      <c r="L32" s="8">
        <v>862.4</v>
      </c>
      <c r="M32" s="8">
        <v>862.8</v>
      </c>
      <c r="N32" s="8">
        <v>863</v>
      </c>
      <c r="O32" s="8">
        <v>845.6</v>
      </c>
      <c r="P32" s="18">
        <v>847.6</v>
      </c>
      <c r="V32">
        <v>1.0106188816990211</v>
      </c>
      <c r="W32">
        <v>1.0148838730781813</v>
      </c>
    </row>
    <row r="33" spans="2:23" x14ac:dyDescent="0.3">
      <c r="B33" s="5">
        <v>39188</v>
      </c>
      <c r="C33" s="6">
        <v>845.8</v>
      </c>
      <c r="D33" s="6">
        <v>837</v>
      </c>
      <c r="E33" s="6">
        <v>848</v>
      </c>
      <c r="F33" s="6">
        <v>836</v>
      </c>
      <c r="G33" s="17">
        <v>837.6</v>
      </c>
      <c r="K33" s="5">
        <v>39188</v>
      </c>
      <c r="L33" s="6">
        <v>877.8</v>
      </c>
      <c r="M33" s="6">
        <v>876.4</v>
      </c>
      <c r="N33" s="6">
        <v>876.4</v>
      </c>
      <c r="O33" s="6">
        <v>861</v>
      </c>
      <c r="P33" s="17">
        <v>862.4</v>
      </c>
      <c r="V33">
        <v>1.0259487512163477</v>
      </c>
      <c r="W33">
        <v>1.0340981516889738</v>
      </c>
    </row>
    <row r="34" spans="2:23" x14ac:dyDescent="0.3">
      <c r="B34" s="7">
        <v>39186</v>
      </c>
      <c r="C34" s="8">
        <v>862</v>
      </c>
      <c r="D34" s="8">
        <v>858.2</v>
      </c>
      <c r="E34" s="8">
        <v>858.2</v>
      </c>
      <c r="F34" s="8">
        <v>837</v>
      </c>
      <c r="G34" s="18">
        <v>845.8</v>
      </c>
      <c r="K34" s="9">
        <v>39186</v>
      </c>
      <c r="L34" s="10">
        <v>882.2</v>
      </c>
      <c r="M34" s="10">
        <v>883</v>
      </c>
      <c r="N34" s="10">
        <v>885</v>
      </c>
      <c r="O34" s="10">
        <v>875</v>
      </c>
      <c r="P34" s="19">
        <v>877.8</v>
      </c>
      <c r="V34">
        <v>1.0162087063908614</v>
      </c>
      <c r="W34">
        <v>0.94777710109622415</v>
      </c>
    </row>
    <row r="35" spans="2:23" x14ac:dyDescent="0.3">
      <c r="B35" s="5">
        <v>39185</v>
      </c>
      <c r="C35" s="6">
        <v>857</v>
      </c>
      <c r="D35" s="6">
        <v>860</v>
      </c>
      <c r="E35" s="6">
        <v>864</v>
      </c>
      <c r="F35" s="6">
        <v>859</v>
      </c>
      <c r="G35" s="17">
        <v>862</v>
      </c>
      <c r="K35" s="9">
        <v>39185</v>
      </c>
      <c r="L35" s="10">
        <v>874.8</v>
      </c>
      <c r="M35" s="10">
        <v>880.8</v>
      </c>
      <c r="N35" s="10">
        <v>888</v>
      </c>
      <c r="O35" s="10">
        <v>875.2</v>
      </c>
      <c r="P35" s="19">
        <v>882.2</v>
      </c>
      <c r="V35">
        <v>1.0363924050632911</v>
      </c>
      <c r="W35">
        <v>0.96890506119748587</v>
      </c>
    </row>
    <row r="36" spans="2:23" x14ac:dyDescent="0.3">
      <c r="B36" s="7">
        <v>39184</v>
      </c>
      <c r="C36" s="8">
        <v>850.8</v>
      </c>
      <c r="D36" s="8">
        <v>852</v>
      </c>
      <c r="E36" s="8">
        <v>865</v>
      </c>
      <c r="F36" s="8">
        <v>852</v>
      </c>
      <c r="G36" s="18">
        <v>857</v>
      </c>
      <c r="K36" s="7">
        <v>39184</v>
      </c>
      <c r="L36" s="8">
        <v>868.8</v>
      </c>
      <c r="M36" s="8">
        <v>871.8</v>
      </c>
      <c r="N36" s="8">
        <v>889</v>
      </c>
      <c r="O36" s="8">
        <v>870</v>
      </c>
      <c r="P36" s="18">
        <v>874.8</v>
      </c>
      <c r="V36">
        <v>1.0029204604019926</v>
      </c>
      <c r="W36">
        <v>1.08533469596321</v>
      </c>
    </row>
    <row r="37" spans="2:23" x14ac:dyDescent="0.3">
      <c r="B37" s="5">
        <v>39183</v>
      </c>
      <c r="C37" s="6">
        <v>852.8</v>
      </c>
      <c r="D37" s="6">
        <v>850</v>
      </c>
      <c r="E37" s="6">
        <v>855</v>
      </c>
      <c r="F37" s="6">
        <v>848</v>
      </c>
      <c r="G37" s="17">
        <v>850.8</v>
      </c>
      <c r="K37" s="5">
        <v>39183</v>
      </c>
      <c r="L37" s="6">
        <v>869.4</v>
      </c>
      <c r="M37" s="6">
        <v>873</v>
      </c>
      <c r="N37" s="6">
        <v>874</v>
      </c>
      <c r="O37" s="6">
        <v>865</v>
      </c>
      <c r="P37" s="17">
        <v>868.8</v>
      </c>
      <c r="V37">
        <v>1.1206923195796632</v>
      </c>
      <c r="W37">
        <v>1.1048218029350105</v>
      </c>
    </row>
    <row r="38" spans="2:23" x14ac:dyDescent="0.3">
      <c r="B38" s="7">
        <v>39182</v>
      </c>
      <c r="C38" s="8">
        <v>857.2</v>
      </c>
      <c r="D38" s="8">
        <v>850</v>
      </c>
      <c r="E38" s="8">
        <v>855.8</v>
      </c>
      <c r="F38" s="8">
        <v>845.8</v>
      </c>
      <c r="G38" s="18">
        <v>852.8</v>
      </c>
      <c r="K38" s="7">
        <v>39182</v>
      </c>
      <c r="L38" s="8">
        <v>878.4</v>
      </c>
      <c r="M38" s="8">
        <v>880</v>
      </c>
      <c r="N38" s="8">
        <v>882.8</v>
      </c>
      <c r="O38" s="8">
        <v>867.4</v>
      </c>
      <c r="P38" s="18">
        <v>869.4</v>
      </c>
      <c r="V38">
        <v>0.88301477565405984</v>
      </c>
      <c r="W38">
        <v>0.8912548546939868</v>
      </c>
    </row>
    <row r="39" spans="2:23" x14ac:dyDescent="0.3">
      <c r="B39" s="9">
        <v>39181</v>
      </c>
      <c r="C39" s="10">
        <v>859.8</v>
      </c>
      <c r="D39" s="10">
        <v>848</v>
      </c>
      <c r="E39" s="10">
        <v>860</v>
      </c>
      <c r="F39" s="10">
        <v>848</v>
      </c>
      <c r="G39" s="19">
        <v>857.2</v>
      </c>
      <c r="K39" s="5">
        <v>39181</v>
      </c>
      <c r="L39" s="6">
        <v>891.6</v>
      </c>
      <c r="M39" s="6">
        <v>886</v>
      </c>
      <c r="N39" s="6">
        <v>895</v>
      </c>
      <c r="O39" s="6">
        <v>874.4</v>
      </c>
      <c r="P39" s="17">
        <v>878.4</v>
      </c>
      <c r="V39">
        <v>0.9794551818596865</v>
      </c>
      <c r="W39">
        <v>0.99081601927130381</v>
      </c>
    </row>
    <row r="40" spans="2:23" x14ac:dyDescent="0.3">
      <c r="B40" s="7">
        <v>39179</v>
      </c>
      <c r="C40" s="8">
        <v>853.2</v>
      </c>
      <c r="D40" s="8">
        <v>855</v>
      </c>
      <c r="E40" s="8">
        <v>872</v>
      </c>
      <c r="F40" s="8">
        <v>853</v>
      </c>
      <c r="G40" s="18">
        <v>859.8</v>
      </c>
      <c r="K40" s="7">
        <v>39179</v>
      </c>
      <c r="L40" s="8">
        <v>884.2</v>
      </c>
      <c r="M40" s="8">
        <v>889</v>
      </c>
      <c r="N40" s="8">
        <v>900</v>
      </c>
      <c r="O40" s="8">
        <v>878</v>
      </c>
      <c r="P40" s="18">
        <v>891.6</v>
      </c>
      <c r="V40">
        <v>0.89513793629019955</v>
      </c>
      <c r="W40">
        <v>0.89878542510121462</v>
      </c>
    </row>
    <row r="41" spans="2:23" x14ac:dyDescent="0.3">
      <c r="B41" s="5">
        <v>39178</v>
      </c>
      <c r="C41" s="6">
        <v>828</v>
      </c>
      <c r="D41" s="6">
        <v>833</v>
      </c>
      <c r="E41" s="6">
        <v>858</v>
      </c>
      <c r="F41" s="6">
        <v>825.2</v>
      </c>
      <c r="G41" s="17">
        <v>853.2</v>
      </c>
      <c r="K41" s="5">
        <v>39178</v>
      </c>
      <c r="L41" s="6">
        <v>850.4</v>
      </c>
      <c r="M41" s="6">
        <v>851</v>
      </c>
      <c r="N41" s="6">
        <v>889</v>
      </c>
      <c r="O41" s="6">
        <v>850</v>
      </c>
      <c r="P41" s="17">
        <v>884.2</v>
      </c>
      <c r="V41">
        <v>0.92272955343702967</v>
      </c>
      <c r="W41">
        <v>0.92627104789929704</v>
      </c>
    </row>
    <row r="42" spans="2:23" x14ac:dyDescent="0.3">
      <c r="B42" s="7">
        <v>39177</v>
      </c>
      <c r="C42" s="8">
        <v>824</v>
      </c>
      <c r="D42" s="8">
        <v>820.4</v>
      </c>
      <c r="E42" s="8">
        <v>836.6</v>
      </c>
      <c r="F42" s="8">
        <v>817</v>
      </c>
      <c r="G42" s="18">
        <v>828</v>
      </c>
      <c r="K42" s="7">
        <v>39177</v>
      </c>
      <c r="L42" s="8">
        <v>843.6</v>
      </c>
      <c r="M42" s="8">
        <v>844</v>
      </c>
      <c r="N42" s="8">
        <v>856</v>
      </c>
      <c r="O42" s="8">
        <v>837</v>
      </c>
      <c r="P42" s="18">
        <v>850.4</v>
      </c>
      <c r="V42">
        <v>0.93428722840487544</v>
      </c>
      <c r="W42">
        <v>0.94145158496449</v>
      </c>
    </row>
    <row r="43" spans="2:23" x14ac:dyDescent="0.3">
      <c r="B43" s="5">
        <v>39176</v>
      </c>
      <c r="C43" s="6">
        <v>833.6</v>
      </c>
      <c r="D43" s="6">
        <v>830.4</v>
      </c>
      <c r="E43" s="6">
        <v>830.4</v>
      </c>
      <c r="F43" s="6">
        <v>821</v>
      </c>
      <c r="G43" s="17">
        <v>824</v>
      </c>
      <c r="K43" s="5">
        <v>39176</v>
      </c>
      <c r="L43" s="6">
        <v>852</v>
      </c>
      <c r="M43" s="6">
        <v>850</v>
      </c>
      <c r="N43" s="6">
        <v>852</v>
      </c>
      <c r="O43" s="6">
        <v>840</v>
      </c>
      <c r="P43" s="17">
        <v>843.6</v>
      </c>
      <c r="V43">
        <v>0.99907952871870398</v>
      </c>
      <c r="W43">
        <v>1.0145751866334873</v>
      </c>
    </row>
    <row r="44" spans="2:23" x14ac:dyDescent="0.3">
      <c r="B44" s="7">
        <v>39175</v>
      </c>
      <c r="C44" s="8">
        <v>834.8</v>
      </c>
      <c r="D44" s="8">
        <v>837.8</v>
      </c>
      <c r="E44" s="8">
        <v>837.8</v>
      </c>
      <c r="F44" s="8">
        <v>831</v>
      </c>
      <c r="G44" s="18">
        <v>833.6</v>
      </c>
      <c r="K44" s="7">
        <v>39175</v>
      </c>
      <c r="L44" s="8">
        <v>853.4</v>
      </c>
      <c r="M44" s="8">
        <v>855</v>
      </c>
      <c r="N44" s="8">
        <v>861.6</v>
      </c>
      <c r="O44" s="8">
        <v>850.6</v>
      </c>
      <c r="P44" s="18">
        <v>852</v>
      </c>
      <c r="V44">
        <v>0.99611092323300654</v>
      </c>
      <c r="W44">
        <v>1.0227350427350426</v>
      </c>
    </row>
    <row r="45" spans="2:23" x14ac:dyDescent="0.3">
      <c r="B45" s="5">
        <v>39174</v>
      </c>
      <c r="C45" s="6">
        <v>830.6</v>
      </c>
      <c r="D45" s="6">
        <v>826.8</v>
      </c>
      <c r="E45" s="6">
        <v>840</v>
      </c>
      <c r="F45" s="6">
        <v>826.8</v>
      </c>
      <c r="G45" s="17">
        <v>834.8</v>
      </c>
      <c r="K45" s="9">
        <v>39174</v>
      </c>
      <c r="L45" s="10">
        <v>849</v>
      </c>
      <c r="M45" s="10">
        <v>850</v>
      </c>
      <c r="N45" s="10">
        <v>863</v>
      </c>
      <c r="O45" s="10">
        <v>847</v>
      </c>
      <c r="P45" s="19">
        <v>853.4</v>
      </c>
      <c r="V45">
        <v>1.0034403669724772</v>
      </c>
      <c r="W45">
        <v>1.0235351403992858</v>
      </c>
    </row>
    <row r="46" spans="2:23" x14ac:dyDescent="0.3">
      <c r="B46" s="7">
        <v>39172</v>
      </c>
      <c r="C46" s="8">
        <v>844.2</v>
      </c>
      <c r="D46" s="8">
        <v>836.2</v>
      </c>
      <c r="E46" s="8">
        <v>837</v>
      </c>
      <c r="F46" s="8">
        <v>827</v>
      </c>
      <c r="G46" s="18">
        <v>830.6</v>
      </c>
      <c r="K46" s="7">
        <v>39172</v>
      </c>
      <c r="L46" s="8">
        <v>856.6</v>
      </c>
      <c r="M46" s="8">
        <v>857</v>
      </c>
      <c r="N46" s="8">
        <v>857</v>
      </c>
      <c r="O46" s="8">
        <v>843</v>
      </c>
      <c r="P46" s="18">
        <v>849</v>
      </c>
      <c r="V46">
        <v>0.9721121850736808</v>
      </c>
      <c r="W46">
        <v>1.0164791633655521</v>
      </c>
    </row>
    <row r="47" spans="2:23" x14ac:dyDescent="0.3">
      <c r="B47" s="5">
        <v>39171</v>
      </c>
      <c r="C47" s="6">
        <v>847</v>
      </c>
      <c r="D47" s="6">
        <v>850.2</v>
      </c>
      <c r="E47" s="6">
        <v>853</v>
      </c>
      <c r="F47" s="6">
        <v>833</v>
      </c>
      <c r="G47" s="17">
        <v>844.2</v>
      </c>
      <c r="K47" s="5">
        <v>39171</v>
      </c>
      <c r="L47" s="6">
        <v>860</v>
      </c>
      <c r="M47" s="6">
        <v>860</v>
      </c>
      <c r="N47" s="6">
        <v>872</v>
      </c>
      <c r="O47" s="6">
        <v>846</v>
      </c>
      <c r="P47" s="17">
        <v>856.6</v>
      </c>
      <c r="V47">
        <v>1.0744976816074188</v>
      </c>
      <c r="W47">
        <v>1.0722087378640777</v>
      </c>
    </row>
    <row r="48" spans="2:23" x14ac:dyDescent="0.3">
      <c r="B48" s="7">
        <v>39170</v>
      </c>
      <c r="C48" s="8">
        <v>833.2</v>
      </c>
      <c r="D48" s="8">
        <v>835</v>
      </c>
      <c r="E48" s="8">
        <v>858</v>
      </c>
      <c r="F48" s="8">
        <v>835</v>
      </c>
      <c r="G48" s="18">
        <v>847</v>
      </c>
      <c r="K48" s="7">
        <v>39170</v>
      </c>
      <c r="L48" s="8">
        <v>855</v>
      </c>
      <c r="M48" s="8">
        <v>859</v>
      </c>
      <c r="N48" s="8">
        <v>877</v>
      </c>
      <c r="O48" s="8">
        <v>855</v>
      </c>
      <c r="P48" s="18">
        <v>860</v>
      </c>
      <c r="V48">
        <v>0.79942363112391934</v>
      </c>
      <c r="W48">
        <v>0.80243419190489673</v>
      </c>
    </row>
    <row r="49" spans="1:23" x14ac:dyDescent="0.3">
      <c r="B49" s="5">
        <v>39169</v>
      </c>
      <c r="C49" s="6">
        <v>819.6</v>
      </c>
      <c r="D49" s="6">
        <v>824</v>
      </c>
      <c r="E49" s="6">
        <v>837</v>
      </c>
      <c r="F49" s="6">
        <v>820</v>
      </c>
      <c r="G49" s="17">
        <v>833.2</v>
      </c>
      <c r="K49" s="5">
        <v>39169</v>
      </c>
      <c r="L49" s="6">
        <v>832.8</v>
      </c>
      <c r="M49" s="6">
        <v>838</v>
      </c>
      <c r="N49" s="6">
        <v>857</v>
      </c>
      <c r="O49" s="6">
        <v>835</v>
      </c>
      <c r="P49" s="17">
        <v>855</v>
      </c>
      <c r="V49">
        <v>0.83529411764705885</v>
      </c>
      <c r="W49">
        <v>0.83503749147920925</v>
      </c>
    </row>
    <row r="50" spans="1:23" x14ac:dyDescent="0.3">
      <c r="B50" s="7">
        <v>39168</v>
      </c>
      <c r="C50" s="8">
        <v>793.8</v>
      </c>
      <c r="D50" s="8">
        <v>804</v>
      </c>
      <c r="E50" s="8">
        <v>824</v>
      </c>
      <c r="F50" s="8">
        <v>804</v>
      </c>
      <c r="G50" s="18">
        <v>819.6</v>
      </c>
      <c r="K50" s="7">
        <v>39168</v>
      </c>
      <c r="L50" s="8">
        <v>816.2</v>
      </c>
      <c r="M50" s="8">
        <v>826</v>
      </c>
      <c r="N50" s="8">
        <v>845</v>
      </c>
      <c r="O50" s="8">
        <v>824</v>
      </c>
      <c r="P50" s="18">
        <v>832.8</v>
      </c>
      <c r="V50">
        <v>1.1385281385281385</v>
      </c>
      <c r="W50">
        <v>1.1499227202472952</v>
      </c>
    </row>
    <row r="51" spans="1:23" x14ac:dyDescent="0.3">
      <c r="B51" s="5">
        <v>39167</v>
      </c>
      <c r="C51" s="6">
        <v>792</v>
      </c>
      <c r="D51" s="6">
        <v>783.2</v>
      </c>
      <c r="E51" s="6">
        <v>805</v>
      </c>
      <c r="F51" s="6">
        <v>782</v>
      </c>
      <c r="G51" s="17">
        <v>793.8</v>
      </c>
      <c r="K51" s="5">
        <v>39167</v>
      </c>
      <c r="L51" s="6">
        <v>808.8</v>
      </c>
      <c r="M51" s="6">
        <v>807</v>
      </c>
      <c r="N51" s="6">
        <v>827.4</v>
      </c>
      <c r="O51" s="6">
        <v>800.4</v>
      </c>
      <c r="P51" s="17">
        <v>816.2</v>
      </c>
      <c r="V51">
        <v>0.91523713420787078</v>
      </c>
      <c r="W51">
        <v>0.91487957769712969</v>
      </c>
    </row>
    <row r="52" spans="1:23" x14ac:dyDescent="0.3">
      <c r="B52" s="7">
        <v>39165</v>
      </c>
      <c r="C52" s="8">
        <v>796.4</v>
      </c>
      <c r="D52" s="8">
        <v>787</v>
      </c>
      <c r="E52" s="8">
        <v>799.8</v>
      </c>
      <c r="F52" s="8">
        <v>787</v>
      </c>
      <c r="G52" s="18">
        <v>792</v>
      </c>
      <c r="K52" s="7">
        <v>39165</v>
      </c>
      <c r="L52" s="8">
        <v>811.6</v>
      </c>
      <c r="M52" s="8">
        <v>810</v>
      </c>
      <c r="N52" s="8">
        <v>813.6</v>
      </c>
      <c r="O52" s="8">
        <v>805</v>
      </c>
      <c r="P52" s="18">
        <v>808.8</v>
      </c>
      <c r="V52">
        <v>0.82832307135095984</v>
      </c>
      <c r="W52">
        <v>0.84210526315789469</v>
      </c>
    </row>
    <row r="53" spans="1:23" x14ac:dyDescent="0.3">
      <c r="B53" s="5">
        <v>39164</v>
      </c>
      <c r="C53" s="6">
        <v>772.6</v>
      </c>
      <c r="D53" s="6">
        <v>774.8</v>
      </c>
      <c r="E53" s="6">
        <v>800</v>
      </c>
      <c r="F53" s="6">
        <v>774.8</v>
      </c>
      <c r="G53" s="17">
        <v>796.4</v>
      </c>
      <c r="K53" s="5">
        <v>39164</v>
      </c>
      <c r="L53" s="6">
        <v>784.8</v>
      </c>
      <c r="M53" s="6">
        <v>784.6</v>
      </c>
      <c r="N53" s="6">
        <v>814</v>
      </c>
      <c r="O53" s="6">
        <v>784.6</v>
      </c>
      <c r="P53" s="17">
        <v>811.6</v>
      </c>
      <c r="V53">
        <v>1.0344537815126051</v>
      </c>
      <c r="W53">
        <v>1.0284569138276554</v>
      </c>
    </row>
    <row r="54" spans="1:23" x14ac:dyDescent="0.3">
      <c r="B54" s="7">
        <v>39163</v>
      </c>
      <c r="C54" s="8">
        <v>759.6</v>
      </c>
      <c r="D54" s="8">
        <v>761.8</v>
      </c>
      <c r="E54" s="8">
        <v>777.8</v>
      </c>
      <c r="F54" s="8">
        <v>759.2</v>
      </c>
      <c r="G54" s="18">
        <v>772.6</v>
      </c>
      <c r="K54" s="7">
        <v>39163</v>
      </c>
      <c r="L54" s="8">
        <v>770</v>
      </c>
      <c r="M54" s="8">
        <v>773</v>
      </c>
      <c r="N54" s="8">
        <v>795</v>
      </c>
      <c r="O54" s="8">
        <v>767</v>
      </c>
      <c r="P54" s="18">
        <v>784.8</v>
      </c>
      <c r="V54">
        <v>1.1063084112149533</v>
      </c>
      <c r="W54">
        <v>1.0739489489489489</v>
      </c>
    </row>
    <row r="55" spans="1:23" x14ac:dyDescent="0.3">
      <c r="B55" s="5">
        <v>39162</v>
      </c>
      <c r="C55" s="6">
        <v>761</v>
      </c>
      <c r="D55" s="6">
        <v>763</v>
      </c>
      <c r="E55" s="6">
        <v>769</v>
      </c>
      <c r="F55" s="6">
        <v>756.6</v>
      </c>
      <c r="G55" s="17">
        <v>759.6</v>
      </c>
      <c r="K55" s="5">
        <v>39162</v>
      </c>
      <c r="L55" s="6">
        <v>769.4</v>
      </c>
      <c r="M55" s="6">
        <v>771</v>
      </c>
      <c r="N55" s="6">
        <v>773.2</v>
      </c>
      <c r="O55" s="6">
        <v>766</v>
      </c>
      <c r="P55" s="17">
        <v>770</v>
      </c>
      <c r="V55">
        <v>0.95633802816901403</v>
      </c>
      <c r="W55">
        <v>0.96979059388946098</v>
      </c>
    </row>
    <row r="56" spans="1:23" x14ac:dyDescent="0.3">
      <c r="B56" s="9">
        <v>39161</v>
      </c>
      <c r="C56" s="10">
        <v>758</v>
      </c>
      <c r="D56" s="10">
        <v>752.6</v>
      </c>
      <c r="E56" s="10">
        <v>764.6</v>
      </c>
      <c r="F56" s="10">
        <v>751</v>
      </c>
      <c r="G56" s="19">
        <v>761</v>
      </c>
      <c r="K56" s="9">
        <v>39161</v>
      </c>
      <c r="L56" s="10">
        <v>773.8</v>
      </c>
      <c r="M56" s="10">
        <v>770</v>
      </c>
      <c r="N56" s="10">
        <v>774.8</v>
      </c>
      <c r="O56" s="10">
        <v>766</v>
      </c>
      <c r="P56" s="19">
        <v>769.4</v>
      </c>
      <c r="V56">
        <v>0.95253863134657835</v>
      </c>
      <c r="W56">
        <v>0.95998544925427431</v>
      </c>
    </row>
    <row r="57" spans="1:23" x14ac:dyDescent="0.3">
      <c r="V57">
        <v>0.98548567175288426</v>
      </c>
      <c r="W57">
        <v>0.97929531420268801</v>
      </c>
    </row>
    <row r="58" spans="1:23" x14ac:dyDescent="0.3">
      <c r="V58">
        <v>1.0095518001469508</v>
      </c>
      <c r="W58">
        <v>1.0093862815884476</v>
      </c>
    </row>
    <row r="59" spans="1:23" x14ac:dyDescent="0.3">
      <c r="A59" s="11">
        <v>39220</v>
      </c>
      <c r="J59" s="11">
        <v>39253</v>
      </c>
      <c r="V59">
        <v>0.91592128801431127</v>
      </c>
      <c r="W59">
        <v>0.91125920729568577</v>
      </c>
    </row>
    <row r="60" spans="1:23" x14ac:dyDescent="0.3">
      <c r="B60" s="7">
        <v>39219</v>
      </c>
      <c r="C60" s="8">
        <v>781.8</v>
      </c>
      <c r="D60" s="8">
        <v>782</v>
      </c>
      <c r="E60" s="8">
        <v>782</v>
      </c>
      <c r="F60" s="8">
        <v>757</v>
      </c>
      <c r="G60" s="18">
        <v>767.4</v>
      </c>
      <c r="H60" s="21">
        <f>G60/G83</f>
        <v>0.90028155795401221</v>
      </c>
      <c r="K60" s="9">
        <v>39219</v>
      </c>
      <c r="L60" s="10">
        <v>784.6</v>
      </c>
      <c r="M60" s="10">
        <v>784</v>
      </c>
      <c r="N60" s="10">
        <v>784.2</v>
      </c>
      <c r="O60" s="10">
        <v>777</v>
      </c>
      <c r="P60" s="19">
        <v>780.4</v>
      </c>
      <c r="Q60" s="28">
        <f>P60/P83</f>
        <v>0.90554653051752154</v>
      </c>
      <c r="V60">
        <v>0.97531816428846896</v>
      </c>
      <c r="W60">
        <v>0.97301406309388061</v>
      </c>
    </row>
    <row r="61" spans="1:23" x14ac:dyDescent="0.3">
      <c r="B61" s="5">
        <v>39218</v>
      </c>
      <c r="C61" s="6">
        <v>793.6</v>
      </c>
      <c r="D61" s="6">
        <v>787.4</v>
      </c>
      <c r="E61" s="6">
        <v>790.8</v>
      </c>
      <c r="F61" s="6">
        <v>779.8</v>
      </c>
      <c r="G61" s="17">
        <v>781.8</v>
      </c>
      <c r="K61" s="5">
        <v>39218</v>
      </c>
      <c r="L61" s="6">
        <v>791.8</v>
      </c>
      <c r="M61" s="6">
        <v>787</v>
      </c>
      <c r="N61" s="6">
        <v>793</v>
      </c>
      <c r="O61" s="6">
        <v>782</v>
      </c>
      <c r="P61" s="17">
        <v>784.6</v>
      </c>
      <c r="V61">
        <v>0.99603960396039604</v>
      </c>
      <c r="W61">
        <v>0.99379844961240305</v>
      </c>
    </row>
    <row r="62" spans="1:23" x14ac:dyDescent="0.3">
      <c r="B62" s="7">
        <v>39217</v>
      </c>
      <c r="C62" s="8">
        <v>799</v>
      </c>
      <c r="D62" s="8">
        <v>799</v>
      </c>
      <c r="E62" s="8">
        <v>800</v>
      </c>
      <c r="F62" s="8">
        <v>790</v>
      </c>
      <c r="G62" s="18">
        <v>793.6</v>
      </c>
      <c r="K62" s="7">
        <v>39217</v>
      </c>
      <c r="L62" s="8">
        <v>795.6</v>
      </c>
      <c r="M62" s="8">
        <v>797</v>
      </c>
      <c r="N62" s="8">
        <v>801</v>
      </c>
      <c r="O62" s="8">
        <v>788</v>
      </c>
      <c r="P62" s="18">
        <v>791.8</v>
      </c>
      <c r="V62">
        <v>0.95256762054096433</v>
      </c>
      <c r="W62">
        <v>0.95874337623012873</v>
      </c>
    </row>
    <row r="63" spans="1:23" x14ac:dyDescent="0.3">
      <c r="B63" s="5">
        <v>39216</v>
      </c>
      <c r="C63" s="6">
        <v>803.4</v>
      </c>
      <c r="D63" s="6">
        <v>794</v>
      </c>
      <c r="E63" s="6">
        <v>807</v>
      </c>
      <c r="F63" s="6">
        <v>793.2</v>
      </c>
      <c r="G63" s="17">
        <v>799</v>
      </c>
      <c r="K63" s="5">
        <v>39216</v>
      </c>
      <c r="L63" s="6">
        <v>802.4</v>
      </c>
      <c r="M63" s="6">
        <v>801</v>
      </c>
      <c r="N63" s="6">
        <v>801</v>
      </c>
      <c r="O63" s="6">
        <v>793</v>
      </c>
      <c r="P63" s="17">
        <v>795.6</v>
      </c>
      <c r="V63">
        <v>1.0146418678274634</v>
      </c>
      <c r="W63">
        <v>1.0547054322876817</v>
      </c>
    </row>
    <row r="64" spans="1:23" x14ac:dyDescent="0.3">
      <c r="B64" s="7">
        <v>39214</v>
      </c>
      <c r="C64" s="8">
        <v>784.6</v>
      </c>
      <c r="D64" s="8">
        <v>788</v>
      </c>
      <c r="E64" s="8">
        <v>808.2</v>
      </c>
      <c r="F64" s="8">
        <v>788</v>
      </c>
      <c r="G64" s="18">
        <v>803.4</v>
      </c>
      <c r="K64" s="7">
        <v>39214</v>
      </c>
      <c r="L64" s="8">
        <v>790.4</v>
      </c>
      <c r="M64" s="8">
        <v>791.8</v>
      </c>
      <c r="N64" s="8">
        <v>810</v>
      </c>
      <c r="O64" s="8">
        <v>791.8</v>
      </c>
      <c r="P64" s="18">
        <v>802.4</v>
      </c>
      <c r="V64">
        <v>1.0526315789473684</v>
      </c>
      <c r="W64">
        <v>1.025695177754312</v>
      </c>
    </row>
    <row r="65" spans="2:23" x14ac:dyDescent="0.3">
      <c r="B65" s="5">
        <v>39213</v>
      </c>
      <c r="C65" s="6">
        <v>785.6</v>
      </c>
      <c r="D65" s="6">
        <v>789.8</v>
      </c>
      <c r="E65" s="6">
        <v>790.8</v>
      </c>
      <c r="F65" s="6">
        <v>782</v>
      </c>
      <c r="G65" s="17">
        <v>784.6</v>
      </c>
      <c r="K65" s="5">
        <v>39213</v>
      </c>
      <c r="L65" s="6">
        <v>792.8</v>
      </c>
      <c r="M65" s="6">
        <v>790</v>
      </c>
      <c r="N65" s="6">
        <v>792</v>
      </c>
      <c r="O65" s="6">
        <v>784</v>
      </c>
      <c r="P65" s="17">
        <v>790.4</v>
      </c>
      <c r="V65">
        <v>0.90699377517392898</v>
      </c>
      <c r="W65">
        <v>0.92651296829971186</v>
      </c>
    </row>
    <row r="66" spans="2:23" x14ac:dyDescent="0.3">
      <c r="B66" s="7">
        <v>39212</v>
      </c>
      <c r="C66" s="8">
        <v>780.8</v>
      </c>
      <c r="D66" s="8">
        <v>777.6</v>
      </c>
      <c r="E66" s="8">
        <v>787</v>
      </c>
      <c r="F66" s="8">
        <v>777</v>
      </c>
      <c r="G66" s="18">
        <v>785.6</v>
      </c>
      <c r="K66" s="7">
        <v>39212</v>
      </c>
      <c r="L66" s="8">
        <v>785</v>
      </c>
      <c r="M66" s="8">
        <v>776.2</v>
      </c>
      <c r="N66" s="8">
        <v>795</v>
      </c>
      <c r="O66" s="8">
        <v>776.2</v>
      </c>
      <c r="P66" s="18">
        <v>792.8</v>
      </c>
      <c r="V66">
        <v>1</v>
      </c>
      <c r="W66">
        <v>1.0003827018752391</v>
      </c>
    </row>
    <row r="67" spans="2:23" x14ac:dyDescent="0.3">
      <c r="B67" s="5">
        <v>39211</v>
      </c>
      <c r="C67" s="6">
        <v>787.2</v>
      </c>
      <c r="D67" s="6">
        <v>795</v>
      </c>
      <c r="E67" s="6">
        <v>795</v>
      </c>
      <c r="F67" s="6">
        <v>777.4</v>
      </c>
      <c r="G67" s="17">
        <v>780.8</v>
      </c>
      <c r="K67" s="5">
        <v>39211</v>
      </c>
      <c r="L67" s="6">
        <v>796</v>
      </c>
      <c r="M67" s="6">
        <v>795</v>
      </c>
      <c r="N67" s="6">
        <v>796</v>
      </c>
      <c r="O67" s="6">
        <v>778.4</v>
      </c>
      <c r="P67" s="17">
        <v>785</v>
      </c>
      <c r="V67">
        <v>1.0095165588123334</v>
      </c>
      <c r="W67">
        <v>1.0131086142322097</v>
      </c>
    </row>
    <row r="68" spans="2:23" x14ac:dyDescent="0.3">
      <c r="B68" s="9">
        <v>39210</v>
      </c>
      <c r="C68" s="10">
        <v>784.6</v>
      </c>
      <c r="D68" s="10">
        <v>788</v>
      </c>
      <c r="E68" s="10">
        <v>791</v>
      </c>
      <c r="F68" s="10">
        <v>783.2</v>
      </c>
      <c r="G68" s="19">
        <v>787.2</v>
      </c>
      <c r="K68" s="7">
        <v>39210</v>
      </c>
      <c r="L68" s="8">
        <v>789.2</v>
      </c>
      <c r="M68" s="8">
        <v>791</v>
      </c>
      <c r="N68" s="8">
        <v>802</v>
      </c>
      <c r="O68" s="8">
        <v>790.6</v>
      </c>
      <c r="P68" s="18">
        <v>796</v>
      </c>
      <c r="V68">
        <v>1.0188394875659381</v>
      </c>
      <c r="W68">
        <v>1.0051660516605165</v>
      </c>
    </row>
    <row r="69" spans="2:23" x14ac:dyDescent="0.3">
      <c r="B69" s="5">
        <v>39209</v>
      </c>
      <c r="C69" s="6">
        <v>796</v>
      </c>
      <c r="D69" s="6">
        <v>790.8</v>
      </c>
      <c r="E69" s="6">
        <v>790.8</v>
      </c>
      <c r="F69" s="6">
        <v>780</v>
      </c>
      <c r="G69" s="17">
        <v>784.6</v>
      </c>
      <c r="K69" s="5">
        <v>39209</v>
      </c>
      <c r="L69" s="6">
        <v>800.8</v>
      </c>
      <c r="M69" s="6">
        <v>796.2</v>
      </c>
      <c r="N69" s="6">
        <v>796.2</v>
      </c>
      <c r="O69" s="6">
        <v>786.4</v>
      </c>
      <c r="P69" s="17">
        <v>789.2</v>
      </c>
      <c r="V69">
        <v>1.0665691294806146</v>
      </c>
      <c r="W69">
        <v>1.0743801652892562</v>
      </c>
    </row>
    <row r="70" spans="2:23" x14ac:dyDescent="0.3">
      <c r="B70" s="7">
        <v>39207</v>
      </c>
      <c r="C70" s="8">
        <v>806.2</v>
      </c>
      <c r="D70" s="8">
        <v>800.2</v>
      </c>
      <c r="E70" s="8">
        <v>803.8</v>
      </c>
      <c r="F70" s="8">
        <v>790</v>
      </c>
      <c r="G70" s="18">
        <v>796</v>
      </c>
      <c r="K70" s="9">
        <v>39207</v>
      </c>
      <c r="L70" s="10">
        <v>815.2</v>
      </c>
      <c r="M70" s="10">
        <v>811</v>
      </c>
      <c r="N70" s="10">
        <v>811</v>
      </c>
      <c r="O70" s="10">
        <v>798</v>
      </c>
      <c r="P70" s="19">
        <v>800.8</v>
      </c>
      <c r="V70">
        <v>1.0574403762176687</v>
      </c>
      <c r="W70">
        <v>1.0526490066225165</v>
      </c>
    </row>
    <row r="71" spans="2:23" x14ac:dyDescent="0.3">
      <c r="B71" s="5">
        <v>39206</v>
      </c>
      <c r="C71" s="6">
        <v>810.2</v>
      </c>
      <c r="D71" s="6">
        <v>810</v>
      </c>
      <c r="E71" s="6">
        <v>810.8</v>
      </c>
      <c r="F71" s="6">
        <v>802</v>
      </c>
      <c r="G71" s="17">
        <v>806.2</v>
      </c>
      <c r="K71" s="5">
        <v>39206</v>
      </c>
      <c r="L71" s="6">
        <v>822.8</v>
      </c>
      <c r="M71" s="6">
        <v>819</v>
      </c>
      <c r="N71" s="6">
        <v>820</v>
      </c>
      <c r="O71" s="6">
        <v>808</v>
      </c>
      <c r="P71" s="17">
        <v>815.2</v>
      </c>
      <c r="V71">
        <v>1.0078419071518194</v>
      </c>
      <c r="W71">
        <v>0.97048877958807256</v>
      </c>
    </row>
    <row r="72" spans="2:23" x14ac:dyDescent="0.3">
      <c r="B72" s="7">
        <v>39205</v>
      </c>
      <c r="C72" s="8">
        <v>811.4</v>
      </c>
      <c r="D72" s="8">
        <v>807</v>
      </c>
      <c r="E72" s="8">
        <v>815</v>
      </c>
      <c r="F72" s="8">
        <v>807</v>
      </c>
      <c r="G72" s="18">
        <v>810.2</v>
      </c>
      <c r="K72" s="7">
        <v>39205</v>
      </c>
      <c r="L72" s="8">
        <v>821.4</v>
      </c>
      <c r="M72" s="8">
        <v>819</v>
      </c>
      <c r="N72" s="8">
        <v>825.6</v>
      </c>
      <c r="O72" s="8">
        <v>819</v>
      </c>
      <c r="P72" s="18">
        <v>822.8</v>
      </c>
      <c r="V72">
        <v>1.0422979797979799</v>
      </c>
      <c r="W72">
        <v>1.0402873204247345</v>
      </c>
    </row>
    <row r="73" spans="2:23" x14ac:dyDescent="0.3">
      <c r="B73" s="5">
        <v>39204</v>
      </c>
      <c r="C73" s="6">
        <v>821</v>
      </c>
      <c r="D73" s="6">
        <v>817.4</v>
      </c>
      <c r="E73" s="6">
        <v>817.4</v>
      </c>
      <c r="F73" s="6">
        <v>806</v>
      </c>
      <c r="G73" s="17">
        <v>811.4</v>
      </c>
      <c r="K73" s="5">
        <v>39204</v>
      </c>
      <c r="L73" s="6">
        <v>830</v>
      </c>
      <c r="M73" s="6">
        <v>827</v>
      </c>
      <c r="N73" s="6">
        <v>827</v>
      </c>
      <c r="O73" s="6">
        <v>816</v>
      </c>
      <c r="P73" s="17">
        <v>821.4</v>
      </c>
      <c r="V73">
        <v>0.98825301204819282</v>
      </c>
      <c r="W73">
        <v>0.95933014354066981</v>
      </c>
    </row>
    <row r="74" spans="2:23" x14ac:dyDescent="0.3">
      <c r="B74" s="7">
        <v>39203</v>
      </c>
      <c r="C74" s="8">
        <v>826</v>
      </c>
      <c r="D74" s="8">
        <v>823.4</v>
      </c>
      <c r="E74" s="8">
        <v>823.8</v>
      </c>
      <c r="F74" s="8">
        <v>818</v>
      </c>
      <c r="G74" s="18">
        <v>821</v>
      </c>
      <c r="K74" s="7">
        <v>39203</v>
      </c>
      <c r="L74" s="8">
        <v>829.8</v>
      </c>
      <c r="M74" s="8">
        <v>829.2</v>
      </c>
      <c r="N74" s="8">
        <v>832</v>
      </c>
      <c r="O74" s="8">
        <v>828</v>
      </c>
      <c r="P74" s="18">
        <v>830</v>
      </c>
      <c r="V74">
        <v>1.0039198606271778</v>
      </c>
      <c r="W74">
        <v>1.0195907705703091</v>
      </c>
    </row>
    <row r="75" spans="2:23" x14ac:dyDescent="0.3">
      <c r="B75" s="5">
        <v>39202</v>
      </c>
      <c r="C75" s="6">
        <v>819</v>
      </c>
      <c r="D75" s="6">
        <v>821.6</v>
      </c>
      <c r="E75" s="6">
        <v>832</v>
      </c>
      <c r="F75" s="6">
        <v>820</v>
      </c>
      <c r="G75" s="17">
        <v>826</v>
      </c>
      <c r="K75" s="5">
        <v>39202</v>
      </c>
      <c r="L75" s="6">
        <v>829.2</v>
      </c>
      <c r="M75" s="6">
        <v>829.8</v>
      </c>
      <c r="N75" s="6">
        <v>839</v>
      </c>
      <c r="O75" s="6">
        <v>829</v>
      </c>
      <c r="P75" s="17">
        <v>829.8</v>
      </c>
      <c r="V75">
        <v>1.0612944706386627</v>
      </c>
      <c r="W75">
        <v>1.0613445378151261</v>
      </c>
    </row>
    <row r="76" spans="2:23" x14ac:dyDescent="0.3">
      <c r="B76" s="7">
        <v>39200</v>
      </c>
      <c r="C76" s="8">
        <v>811.2</v>
      </c>
      <c r="D76" s="8">
        <v>812.6</v>
      </c>
      <c r="E76" s="8">
        <v>822</v>
      </c>
      <c r="F76" s="8">
        <v>812.6</v>
      </c>
      <c r="G76" s="18">
        <v>819</v>
      </c>
      <c r="K76" s="7">
        <v>39200</v>
      </c>
      <c r="L76" s="8">
        <v>821.8</v>
      </c>
      <c r="M76" s="8">
        <v>825</v>
      </c>
      <c r="N76" s="8">
        <v>831</v>
      </c>
      <c r="O76" s="8">
        <v>825</v>
      </c>
      <c r="P76" s="18">
        <v>829.2</v>
      </c>
      <c r="V76">
        <v>0.98220640569395012</v>
      </c>
      <c r="W76">
        <v>0.97438882421420259</v>
      </c>
    </row>
    <row r="77" spans="2:23" x14ac:dyDescent="0.3">
      <c r="B77" s="5">
        <v>39199</v>
      </c>
      <c r="C77" s="6">
        <v>816.4</v>
      </c>
      <c r="D77" s="6">
        <v>813</v>
      </c>
      <c r="E77" s="6">
        <v>814.8</v>
      </c>
      <c r="F77" s="6">
        <v>808.4</v>
      </c>
      <c r="G77" s="17">
        <v>811.2</v>
      </c>
      <c r="K77" s="5">
        <v>39199</v>
      </c>
      <c r="L77" s="6">
        <v>829.6</v>
      </c>
      <c r="M77" s="6">
        <v>824</v>
      </c>
      <c r="N77" s="6">
        <v>824</v>
      </c>
      <c r="O77" s="6">
        <v>819</v>
      </c>
      <c r="P77" s="17">
        <v>821.8</v>
      </c>
      <c r="V77">
        <v>0.95228467448443188</v>
      </c>
      <c r="W77">
        <v>0.94374009508716328</v>
      </c>
    </row>
    <row r="78" spans="2:23" x14ac:dyDescent="0.3">
      <c r="B78" s="9">
        <v>39198</v>
      </c>
      <c r="C78" s="10">
        <v>808.2</v>
      </c>
      <c r="D78" s="10">
        <v>812</v>
      </c>
      <c r="E78" s="10">
        <v>825</v>
      </c>
      <c r="F78" s="10">
        <v>812</v>
      </c>
      <c r="G78" s="19">
        <v>816.4</v>
      </c>
      <c r="K78" s="7">
        <v>39198</v>
      </c>
      <c r="L78" s="8">
        <v>820.4</v>
      </c>
      <c r="M78" s="8">
        <v>820</v>
      </c>
      <c r="N78" s="8">
        <v>835.4</v>
      </c>
      <c r="O78" s="8">
        <v>820</v>
      </c>
      <c r="P78" s="18">
        <v>829.6</v>
      </c>
      <c r="S78" s="26"/>
      <c r="V78">
        <v>0.97900923593618805</v>
      </c>
      <c r="W78">
        <v>0.98022249690976515</v>
      </c>
    </row>
    <row r="79" spans="2:23" x14ac:dyDescent="0.3">
      <c r="B79" s="5">
        <v>39197</v>
      </c>
      <c r="C79" s="6">
        <v>812.2</v>
      </c>
      <c r="D79" s="6">
        <v>807</v>
      </c>
      <c r="E79" s="6">
        <v>810</v>
      </c>
      <c r="F79" s="6">
        <v>796</v>
      </c>
      <c r="G79" s="17">
        <v>808.2</v>
      </c>
      <c r="K79" s="5">
        <v>39197</v>
      </c>
      <c r="L79" s="6">
        <v>821.8</v>
      </c>
      <c r="M79" s="6">
        <v>820</v>
      </c>
      <c r="N79" s="6">
        <v>824.6</v>
      </c>
      <c r="O79" s="6">
        <v>809</v>
      </c>
      <c r="P79" s="17">
        <v>820.4</v>
      </c>
      <c r="V79">
        <v>0.98444070647603032</v>
      </c>
      <c r="W79">
        <v>0.97049180327868856</v>
      </c>
    </row>
    <row r="80" spans="2:23" x14ac:dyDescent="0.3">
      <c r="B80" s="7">
        <v>39196</v>
      </c>
      <c r="C80" s="8">
        <v>836.4</v>
      </c>
      <c r="D80" s="8">
        <v>834</v>
      </c>
      <c r="E80" s="8">
        <v>834</v>
      </c>
      <c r="F80" s="8">
        <v>807</v>
      </c>
      <c r="G80" s="18">
        <v>812.2</v>
      </c>
      <c r="K80" s="7">
        <v>39196</v>
      </c>
      <c r="L80" s="8">
        <v>845.6</v>
      </c>
      <c r="M80" s="8">
        <v>845</v>
      </c>
      <c r="N80" s="8">
        <v>845</v>
      </c>
      <c r="O80" s="8">
        <v>814</v>
      </c>
      <c r="P80" s="18">
        <v>821.8</v>
      </c>
      <c r="V80">
        <v>1.0960973562736047</v>
      </c>
      <c r="W80">
        <v>1.1223167274200081</v>
      </c>
    </row>
    <row r="81" spans="1:23" x14ac:dyDescent="0.3">
      <c r="B81" s="5">
        <v>39195</v>
      </c>
      <c r="C81" s="6">
        <v>843.2</v>
      </c>
      <c r="D81" s="6">
        <v>842.6</v>
      </c>
      <c r="E81" s="6">
        <v>842.6</v>
      </c>
      <c r="F81" s="6">
        <v>835</v>
      </c>
      <c r="G81" s="17">
        <v>836.4</v>
      </c>
      <c r="K81" s="9">
        <v>39195</v>
      </c>
      <c r="L81" s="10">
        <v>853.4</v>
      </c>
      <c r="M81" s="10">
        <v>852</v>
      </c>
      <c r="N81" s="10">
        <v>854</v>
      </c>
      <c r="O81" s="10">
        <v>842.2</v>
      </c>
      <c r="P81" s="19">
        <v>845.6</v>
      </c>
      <c r="V81">
        <v>1.090520313613685</v>
      </c>
      <c r="W81">
        <v>1.0453910614525139</v>
      </c>
    </row>
    <row r="82" spans="1:23" x14ac:dyDescent="0.3">
      <c r="B82" s="7">
        <v>39193</v>
      </c>
      <c r="C82" s="8">
        <v>852.4</v>
      </c>
      <c r="D82" s="8">
        <v>854</v>
      </c>
      <c r="E82" s="8">
        <v>854</v>
      </c>
      <c r="F82" s="8">
        <v>842.6</v>
      </c>
      <c r="G82" s="18">
        <v>843.2</v>
      </c>
      <c r="K82" s="7">
        <v>39193</v>
      </c>
      <c r="L82" s="8">
        <v>861.8</v>
      </c>
      <c r="M82" s="8">
        <v>858.4</v>
      </c>
      <c r="N82" s="8">
        <v>859</v>
      </c>
      <c r="O82" s="8">
        <v>851</v>
      </c>
      <c r="P82" s="18">
        <v>853.4</v>
      </c>
      <c r="V82">
        <v>0.9418449197860963</v>
      </c>
      <c r="W82">
        <v>0.93104608139926004</v>
      </c>
    </row>
    <row r="83" spans="1:23" x14ac:dyDescent="0.3">
      <c r="B83" s="9">
        <v>39192</v>
      </c>
      <c r="C83" s="10">
        <v>849.4</v>
      </c>
      <c r="D83" s="10">
        <v>847</v>
      </c>
      <c r="E83" s="10">
        <v>854.8</v>
      </c>
      <c r="F83" s="10">
        <v>841.2</v>
      </c>
      <c r="G83" s="19">
        <v>852.4</v>
      </c>
      <c r="K83" s="5">
        <v>39192</v>
      </c>
      <c r="L83" s="6">
        <v>864</v>
      </c>
      <c r="M83" s="6">
        <v>864.6</v>
      </c>
      <c r="N83" s="6">
        <v>864.8</v>
      </c>
      <c r="O83" s="6">
        <v>855</v>
      </c>
      <c r="P83" s="17">
        <v>861.8</v>
      </c>
      <c r="V83">
        <v>1.0896797153024911</v>
      </c>
      <c r="W83">
        <v>1.1081175647305808</v>
      </c>
    </row>
    <row r="84" spans="1:23" x14ac:dyDescent="0.3">
      <c r="V84">
        <v>0.9775353016688062</v>
      </c>
      <c r="W84">
        <v>0.97385003150598615</v>
      </c>
    </row>
    <row r="85" spans="1:23" x14ac:dyDescent="0.3">
      <c r="V85">
        <v>1.0058027079303675</v>
      </c>
      <c r="W85">
        <v>1.0025340513145391</v>
      </c>
    </row>
    <row r="86" spans="1:23" x14ac:dyDescent="0.3">
      <c r="A86" s="11">
        <v>39253</v>
      </c>
      <c r="J86" s="11">
        <v>39283</v>
      </c>
      <c r="V86">
        <v>1.0009425070688029</v>
      </c>
      <c r="W86">
        <v>0.99476439790575921</v>
      </c>
    </row>
    <row r="87" spans="1:23" x14ac:dyDescent="0.3">
      <c r="B87" s="7">
        <v>39252</v>
      </c>
      <c r="C87" s="8">
        <v>765.8</v>
      </c>
      <c r="D87" s="8">
        <v>764</v>
      </c>
      <c r="E87" s="8">
        <v>764</v>
      </c>
      <c r="F87" s="8">
        <v>754.2</v>
      </c>
      <c r="G87" s="18">
        <v>760</v>
      </c>
      <c r="H87" s="21">
        <f>G87/G114</f>
        <v>0.96667514627321283</v>
      </c>
      <c r="K87" s="7">
        <v>39252</v>
      </c>
      <c r="L87" s="8">
        <v>783.6</v>
      </c>
      <c r="M87" s="8">
        <v>782.4</v>
      </c>
      <c r="N87" s="8">
        <v>786.4</v>
      </c>
      <c r="O87" s="8">
        <v>782</v>
      </c>
      <c r="P87" s="18">
        <v>783</v>
      </c>
      <c r="Q87" s="28">
        <f>P87/P114</f>
        <v>0.99038704781178843</v>
      </c>
      <c r="V87">
        <v>0.96794081381011099</v>
      </c>
      <c r="W87">
        <v>0.96008466888418509</v>
      </c>
    </row>
    <row r="88" spans="1:23" x14ac:dyDescent="0.3">
      <c r="B88" s="5">
        <v>39251</v>
      </c>
      <c r="C88" s="6">
        <v>768.8</v>
      </c>
      <c r="D88" s="6">
        <v>763</v>
      </c>
      <c r="E88" s="6">
        <v>774</v>
      </c>
      <c r="F88" s="6">
        <v>761.2</v>
      </c>
      <c r="G88" s="17">
        <v>765.8</v>
      </c>
      <c r="K88" s="5">
        <v>39251</v>
      </c>
      <c r="L88" s="6">
        <v>788.4</v>
      </c>
      <c r="M88" s="6">
        <v>791</v>
      </c>
      <c r="N88" s="6">
        <v>791.6</v>
      </c>
      <c r="O88" s="6">
        <v>781</v>
      </c>
      <c r="P88" s="17">
        <v>783.6</v>
      </c>
      <c r="V88">
        <v>0.98955696202531651</v>
      </c>
      <c r="W88">
        <v>0.99937965260545902</v>
      </c>
    </row>
    <row r="89" spans="1:23" x14ac:dyDescent="0.3">
      <c r="B89" s="7">
        <v>39249</v>
      </c>
      <c r="C89" s="8">
        <v>771</v>
      </c>
      <c r="D89" s="8">
        <v>768.2</v>
      </c>
      <c r="E89" s="8">
        <v>771.8</v>
      </c>
      <c r="F89" s="8">
        <v>766.2</v>
      </c>
      <c r="G89" s="18">
        <v>768.8</v>
      </c>
      <c r="K89" s="9">
        <v>39249</v>
      </c>
      <c r="L89" s="10">
        <v>788.4</v>
      </c>
      <c r="M89" s="10">
        <v>791.8</v>
      </c>
      <c r="N89" s="10">
        <v>792</v>
      </c>
      <c r="O89" s="10">
        <v>787.2</v>
      </c>
      <c r="P89" s="19">
        <v>788.4</v>
      </c>
      <c r="V89">
        <v>1.0162094763092269</v>
      </c>
      <c r="W89">
        <v>1.0263884627186253</v>
      </c>
    </row>
    <row r="90" spans="1:23" x14ac:dyDescent="0.3">
      <c r="B90" s="5">
        <v>39248</v>
      </c>
      <c r="C90" s="6">
        <v>774.8</v>
      </c>
      <c r="D90" s="6">
        <v>774</v>
      </c>
      <c r="E90" s="6">
        <v>775</v>
      </c>
      <c r="F90" s="6">
        <v>767.4</v>
      </c>
      <c r="G90" s="17">
        <v>771</v>
      </c>
      <c r="K90" s="5">
        <v>39248</v>
      </c>
      <c r="L90" s="6">
        <v>794.8</v>
      </c>
      <c r="M90" s="6">
        <v>794</v>
      </c>
      <c r="N90" s="6">
        <v>794</v>
      </c>
      <c r="O90" s="6">
        <v>783.6</v>
      </c>
      <c r="P90" s="17">
        <v>788.4</v>
      </c>
      <c r="V90">
        <v>1.0503875968992249</v>
      </c>
      <c r="W90">
        <v>1.1111442193087009</v>
      </c>
    </row>
    <row r="91" spans="1:23" x14ac:dyDescent="0.3">
      <c r="B91" s="7">
        <v>39247</v>
      </c>
      <c r="C91" s="8">
        <v>784.4</v>
      </c>
      <c r="D91" s="8">
        <v>775</v>
      </c>
      <c r="E91" s="8">
        <v>778</v>
      </c>
      <c r="F91" s="8">
        <v>773</v>
      </c>
      <c r="G91" s="18">
        <v>774.8</v>
      </c>
      <c r="K91" s="7">
        <v>39247</v>
      </c>
      <c r="L91" s="8">
        <v>798.8</v>
      </c>
      <c r="M91" s="8">
        <v>795.2</v>
      </c>
      <c r="N91" s="8">
        <v>797.8</v>
      </c>
      <c r="O91" s="8">
        <v>790</v>
      </c>
      <c r="P91" s="18">
        <v>794.8</v>
      </c>
      <c r="V91">
        <v>0.99542149205494213</v>
      </c>
      <c r="W91">
        <v>0.9921896040937247</v>
      </c>
    </row>
    <row r="92" spans="1:23" x14ac:dyDescent="0.3">
      <c r="B92" s="5">
        <v>39246</v>
      </c>
      <c r="C92" s="6">
        <v>797.4</v>
      </c>
      <c r="D92" s="6">
        <v>795.2</v>
      </c>
      <c r="E92" s="6">
        <v>795.2</v>
      </c>
      <c r="F92" s="6">
        <v>777</v>
      </c>
      <c r="G92" s="17">
        <v>784.4</v>
      </c>
      <c r="K92" s="5">
        <v>39246</v>
      </c>
      <c r="L92" s="6">
        <v>814.8</v>
      </c>
      <c r="M92" s="6">
        <v>812</v>
      </c>
      <c r="N92" s="6">
        <v>812</v>
      </c>
      <c r="O92" s="6">
        <v>795.2</v>
      </c>
      <c r="P92" s="17">
        <v>798.8</v>
      </c>
      <c r="V92">
        <v>1.0070648683365446</v>
      </c>
      <c r="W92">
        <v>1.0411227154046998</v>
      </c>
    </row>
    <row r="93" spans="1:23" x14ac:dyDescent="0.3">
      <c r="B93" s="7">
        <v>39245</v>
      </c>
      <c r="C93" s="8">
        <v>797.4</v>
      </c>
      <c r="D93" s="8">
        <v>800</v>
      </c>
      <c r="E93" s="8">
        <v>802</v>
      </c>
      <c r="F93" s="8">
        <v>794.4</v>
      </c>
      <c r="G93" s="18">
        <v>797.4</v>
      </c>
      <c r="K93" s="7">
        <v>39245</v>
      </c>
      <c r="L93" s="8">
        <v>813.6</v>
      </c>
      <c r="M93" s="8">
        <v>815</v>
      </c>
      <c r="N93" s="8">
        <v>821</v>
      </c>
      <c r="O93" s="8">
        <v>809</v>
      </c>
      <c r="P93" s="18">
        <v>814.8</v>
      </c>
      <c r="V93">
        <v>0.90641627543035996</v>
      </c>
      <c r="W93">
        <v>0.90849875930521096</v>
      </c>
    </row>
    <row r="94" spans="1:23" x14ac:dyDescent="0.3">
      <c r="B94" s="5">
        <v>39244</v>
      </c>
      <c r="C94" s="6">
        <v>794.2</v>
      </c>
      <c r="D94" s="6">
        <v>794.2</v>
      </c>
      <c r="E94" s="6">
        <v>802.8</v>
      </c>
      <c r="F94" s="6">
        <v>794.2</v>
      </c>
      <c r="G94" s="17">
        <v>797.4</v>
      </c>
      <c r="K94" s="5">
        <v>39244</v>
      </c>
      <c r="L94" s="6">
        <v>806.6</v>
      </c>
      <c r="M94" s="6">
        <v>805.4</v>
      </c>
      <c r="N94" s="6">
        <v>819</v>
      </c>
      <c r="O94" s="6">
        <v>805.4</v>
      </c>
      <c r="P94" s="17">
        <v>813.6</v>
      </c>
      <c r="V94">
        <v>0.96049046321525888</v>
      </c>
      <c r="W94">
        <v>0.96488294314381273</v>
      </c>
    </row>
    <row r="95" spans="1:23" x14ac:dyDescent="0.3">
      <c r="B95" s="9">
        <v>39242</v>
      </c>
      <c r="C95" s="10">
        <v>788.4</v>
      </c>
      <c r="D95" s="10">
        <v>794.8</v>
      </c>
      <c r="E95" s="10">
        <v>796</v>
      </c>
      <c r="F95" s="10">
        <v>793</v>
      </c>
      <c r="G95" s="19">
        <v>794.2</v>
      </c>
      <c r="K95" s="7">
        <v>39242</v>
      </c>
      <c r="L95" s="8">
        <v>796.8</v>
      </c>
      <c r="M95" s="8">
        <v>800</v>
      </c>
      <c r="N95" s="8">
        <v>808</v>
      </c>
      <c r="O95" s="8">
        <v>800</v>
      </c>
      <c r="P95" s="18">
        <v>806.6</v>
      </c>
      <c r="V95">
        <v>0.99091226843760927</v>
      </c>
      <c r="W95">
        <v>0.97334244702665751</v>
      </c>
    </row>
    <row r="96" spans="1:23" x14ac:dyDescent="0.3">
      <c r="B96" s="5">
        <v>39241</v>
      </c>
      <c r="C96" s="6">
        <v>793.2</v>
      </c>
      <c r="D96" s="6">
        <v>795</v>
      </c>
      <c r="E96" s="6">
        <v>797</v>
      </c>
      <c r="F96" s="6">
        <v>787</v>
      </c>
      <c r="G96" s="17">
        <v>788.4</v>
      </c>
      <c r="K96" s="5">
        <v>39241</v>
      </c>
      <c r="L96" s="6">
        <v>802.2</v>
      </c>
      <c r="M96" s="6">
        <v>803.6</v>
      </c>
      <c r="N96" s="6">
        <v>807</v>
      </c>
      <c r="O96" s="6">
        <v>795.2</v>
      </c>
      <c r="P96" s="17">
        <v>796.8</v>
      </c>
      <c r="V96">
        <v>0.99789915966386555</v>
      </c>
      <c r="W96">
        <v>0.99380165289256195</v>
      </c>
    </row>
    <row r="97" spans="2:23" x14ac:dyDescent="0.3">
      <c r="B97" s="7">
        <v>39240</v>
      </c>
      <c r="C97" s="8">
        <v>791.8</v>
      </c>
      <c r="D97" s="8">
        <v>783</v>
      </c>
      <c r="E97" s="8">
        <v>799</v>
      </c>
      <c r="F97" s="8">
        <v>783</v>
      </c>
      <c r="G97" s="18">
        <v>793.2</v>
      </c>
      <c r="K97" s="7">
        <v>39240</v>
      </c>
      <c r="L97" s="8">
        <v>803.6</v>
      </c>
      <c r="M97" s="8">
        <v>802</v>
      </c>
      <c r="N97" s="8">
        <v>814</v>
      </c>
      <c r="O97" s="8">
        <v>798</v>
      </c>
      <c r="P97" s="18">
        <v>802.2</v>
      </c>
      <c r="V97">
        <v>0.9845995893223819</v>
      </c>
      <c r="W97">
        <v>0.99831422791638569</v>
      </c>
    </row>
    <row r="98" spans="2:23" x14ac:dyDescent="0.3">
      <c r="B98" s="5">
        <v>39239</v>
      </c>
      <c r="C98" s="6">
        <v>783.8</v>
      </c>
      <c r="D98" s="6">
        <v>788</v>
      </c>
      <c r="E98" s="6">
        <v>796</v>
      </c>
      <c r="F98" s="6">
        <v>787</v>
      </c>
      <c r="G98" s="17">
        <v>791.8</v>
      </c>
      <c r="K98" s="5">
        <v>39239</v>
      </c>
      <c r="L98" s="6">
        <v>798.6</v>
      </c>
      <c r="M98" s="6">
        <v>802.8</v>
      </c>
      <c r="N98" s="6">
        <v>809.8</v>
      </c>
      <c r="O98" s="6">
        <v>801</v>
      </c>
      <c r="P98" s="17">
        <v>803.6</v>
      </c>
      <c r="V98">
        <v>0.97111790689772337</v>
      </c>
      <c r="W98">
        <v>0.99832383506537048</v>
      </c>
    </row>
    <row r="99" spans="2:23" x14ac:dyDescent="0.3">
      <c r="B99" s="7">
        <v>39238</v>
      </c>
      <c r="C99" s="8">
        <v>774.4</v>
      </c>
      <c r="D99" s="8">
        <v>772</v>
      </c>
      <c r="E99" s="8">
        <v>789.8</v>
      </c>
      <c r="F99" s="8">
        <v>772</v>
      </c>
      <c r="G99" s="18">
        <v>783.8</v>
      </c>
      <c r="K99" s="9">
        <v>39238</v>
      </c>
      <c r="L99" s="10">
        <v>785</v>
      </c>
      <c r="M99" s="10">
        <v>780</v>
      </c>
      <c r="N99" s="10">
        <v>803.8</v>
      </c>
      <c r="O99" s="10">
        <v>780</v>
      </c>
      <c r="P99" s="19">
        <v>798.6</v>
      </c>
      <c r="V99">
        <v>1.0349227669576897</v>
      </c>
      <c r="W99">
        <v>0.98191214470284238</v>
      </c>
    </row>
    <row r="100" spans="2:23" x14ac:dyDescent="0.3">
      <c r="B100" s="5">
        <v>39237</v>
      </c>
      <c r="C100" s="6">
        <v>777.2</v>
      </c>
      <c r="D100" s="6">
        <v>777.8</v>
      </c>
      <c r="E100" s="6">
        <v>778</v>
      </c>
      <c r="F100" s="6">
        <v>771</v>
      </c>
      <c r="G100" s="17">
        <v>774.4</v>
      </c>
      <c r="K100" s="5">
        <v>39237</v>
      </c>
      <c r="L100" s="6">
        <v>786.2</v>
      </c>
      <c r="M100" s="6">
        <v>784.2</v>
      </c>
      <c r="N100" s="6">
        <v>787</v>
      </c>
      <c r="O100" s="6">
        <v>780</v>
      </c>
      <c r="P100" s="17">
        <v>785</v>
      </c>
      <c r="V100">
        <v>0.99082268108816784</v>
      </c>
      <c r="W100">
        <v>0.99934469200524245</v>
      </c>
    </row>
    <row r="101" spans="2:23" x14ac:dyDescent="0.3">
      <c r="B101" s="7">
        <v>39235</v>
      </c>
      <c r="C101" s="8">
        <v>775</v>
      </c>
      <c r="D101" s="8">
        <v>775.2</v>
      </c>
      <c r="E101" s="8">
        <v>778</v>
      </c>
      <c r="F101" s="8">
        <v>775.2</v>
      </c>
      <c r="G101" s="18">
        <v>778</v>
      </c>
      <c r="K101" s="7">
        <v>39235</v>
      </c>
      <c r="L101" s="8">
        <v>782.6</v>
      </c>
      <c r="M101" s="8">
        <v>783</v>
      </c>
      <c r="N101" s="8">
        <v>787.8</v>
      </c>
      <c r="O101" s="8">
        <v>783</v>
      </c>
      <c r="P101" s="18">
        <v>786.2</v>
      </c>
      <c r="V101">
        <v>1.0104279036317871</v>
      </c>
      <c r="W101">
        <v>1.0045710267229255</v>
      </c>
    </row>
    <row r="102" spans="2:23" x14ac:dyDescent="0.3">
      <c r="B102" s="5">
        <v>39234</v>
      </c>
      <c r="C102" s="6">
        <v>764.8</v>
      </c>
      <c r="D102" s="6">
        <v>766.8</v>
      </c>
      <c r="E102" s="6">
        <v>781</v>
      </c>
      <c r="F102" s="6">
        <v>766.8</v>
      </c>
      <c r="G102" s="17">
        <v>775</v>
      </c>
      <c r="K102" s="5">
        <v>39234</v>
      </c>
      <c r="L102" s="6">
        <v>774.8</v>
      </c>
      <c r="M102" s="6">
        <v>776</v>
      </c>
      <c r="N102" s="6">
        <v>790</v>
      </c>
      <c r="O102" s="6">
        <v>776</v>
      </c>
      <c r="P102" s="17">
        <v>782.6</v>
      </c>
      <c r="V102">
        <v>1.0252100840336134</v>
      </c>
      <c r="W102">
        <v>1.003114186851211</v>
      </c>
    </row>
    <row r="103" spans="2:23" x14ac:dyDescent="0.3">
      <c r="B103" s="7">
        <v>39233</v>
      </c>
      <c r="C103" s="8">
        <v>762.8</v>
      </c>
      <c r="D103" s="8">
        <v>763</v>
      </c>
      <c r="E103" s="8">
        <v>766.8</v>
      </c>
      <c r="F103" s="8">
        <v>763</v>
      </c>
      <c r="G103" s="18">
        <v>766</v>
      </c>
      <c r="K103" s="7">
        <v>39233</v>
      </c>
      <c r="L103" s="8">
        <v>773.4</v>
      </c>
      <c r="M103" s="8">
        <v>770</v>
      </c>
      <c r="N103" s="8">
        <v>776</v>
      </c>
      <c r="O103" s="8">
        <v>770</v>
      </c>
      <c r="P103" s="18">
        <v>774.8</v>
      </c>
      <c r="V103">
        <v>1.0258888505350363</v>
      </c>
      <c r="W103">
        <v>1.0194009530292716</v>
      </c>
    </row>
    <row r="104" spans="2:23" x14ac:dyDescent="0.3">
      <c r="B104" s="5">
        <v>39232</v>
      </c>
      <c r="C104" s="6">
        <v>762.6</v>
      </c>
      <c r="D104" s="6">
        <v>763</v>
      </c>
      <c r="E104" s="6">
        <v>765</v>
      </c>
      <c r="F104" s="6">
        <v>761</v>
      </c>
      <c r="G104" s="17">
        <v>762.8</v>
      </c>
      <c r="K104" s="5">
        <v>39232</v>
      </c>
      <c r="L104" s="6">
        <v>771.6</v>
      </c>
      <c r="M104" s="6">
        <v>773</v>
      </c>
      <c r="N104" s="6">
        <v>774</v>
      </c>
      <c r="O104" s="6">
        <v>773</v>
      </c>
      <c r="P104" s="17">
        <v>773.4</v>
      </c>
      <c r="V104">
        <v>1.0632145258910559</v>
      </c>
      <c r="W104">
        <v>1.0544488711819389</v>
      </c>
    </row>
    <row r="105" spans="2:23" x14ac:dyDescent="0.3">
      <c r="B105" s="9">
        <v>39231</v>
      </c>
      <c r="C105" s="10">
        <v>764.6</v>
      </c>
      <c r="D105" s="10">
        <v>763</v>
      </c>
      <c r="E105" s="10">
        <v>765</v>
      </c>
      <c r="F105" s="10">
        <v>761</v>
      </c>
      <c r="G105" s="19">
        <v>762.6</v>
      </c>
      <c r="K105" s="7">
        <v>39231</v>
      </c>
      <c r="L105" s="8">
        <v>770.4</v>
      </c>
      <c r="M105" s="8">
        <v>775</v>
      </c>
      <c r="N105" s="8">
        <v>775</v>
      </c>
      <c r="O105" s="8">
        <v>770</v>
      </c>
      <c r="P105" s="18">
        <v>771.6</v>
      </c>
      <c r="V105">
        <v>1.0216165413533835</v>
      </c>
      <c r="W105">
        <v>1.014474899907607</v>
      </c>
    </row>
    <row r="106" spans="2:23" x14ac:dyDescent="0.3">
      <c r="B106" s="5">
        <v>39230</v>
      </c>
      <c r="C106" s="6">
        <v>766.2</v>
      </c>
      <c r="D106" s="6">
        <v>767</v>
      </c>
      <c r="E106" s="6">
        <v>767</v>
      </c>
      <c r="F106" s="6">
        <v>761.4</v>
      </c>
      <c r="G106" s="17">
        <v>764.6</v>
      </c>
      <c r="K106" s="5">
        <v>39230</v>
      </c>
      <c r="L106" s="6">
        <v>776.2</v>
      </c>
      <c r="M106" s="6">
        <v>773</v>
      </c>
      <c r="N106" s="6">
        <v>774</v>
      </c>
      <c r="O106" s="6">
        <v>768.2</v>
      </c>
      <c r="P106" s="17">
        <v>770.4</v>
      </c>
      <c r="V106">
        <v>1.0066991473812423</v>
      </c>
      <c r="W106">
        <v>1.0432706654729931</v>
      </c>
    </row>
    <row r="107" spans="2:23" x14ac:dyDescent="0.3">
      <c r="B107" s="7">
        <v>39228</v>
      </c>
      <c r="C107" s="8">
        <v>763.2</v>
      </c>
      <c r="D107" s="8">
        <v>760.4</v>
      </c>
      <c r="E107" s="8">
        <v>768.6</v>
      </c>
      <c r="F107" s="8">
        <v>760.2</v>
      </c>
      <c r="G107" s="18">
        <v>766.2</v>
      </c>
      <c r="K107" s="7">
        <v>39228</v>
      </c>
      <c r="L107" s="8">
        <v>771.2</v>
      </c>
      <c r="M107" s="8">
        <v>767</v>
      </c>
      <c r="N107" s="8">
        <v>777</v>
      </c>
      <c r="O107" s="8">
        <v>767</v>
      </c>
      <c r="P107" s="18">
        <v>776.2</v>
      </c>
      <c r="V107">
        <v>1.0112994350282485</v>
      </c>
      <c r="W107">
        <v>1.0117024240735581</v>
      </c>
    </row>
    <row r="108" spans="2:23" x14ac:dyDescent="0.3">
      <c r="B108" s="5">
        <v>39227</v>
      </c>
      <c r="C108" s="6">
        <v>775.2</v>
      </c>
      <c r="D108" s="6">
        <v>769.8</v>
      </c>
      <c r="E108" s="6">
        <v>772.2</v>
      </c>
      <c r="F108" s="6">
        <v>760</v>
      </c>
      <c r="G108" s="17">
        <v>763.2</v>
      </c>
      <c r="K108" s="5">
        <v>39227</v>
      </c>
      <c r="L108" s="6">
        <v>781.8</v>
      </c>
      <c r="M108" s="6">
        <v>782</v>
      </c>
      <c r="N108" s="6">
        <v>782</v>
      </c>
      <c r="O108" s="6">
        <v>766</v>
      </c>
      <c r="P108" s="17">
        <v>771.2</v>
      </c>
      <c r="V108">
        <v>1.0617283950617284</v>
      </c>
      <c r="W108">
        <v>1.008394259409694</v>
      </c>
    </row>
    <row r="109" spans="2:23" x14ac:dyDescent="0.3">
      <c r="B109" s="7">
        <v>39226</v>
      </c>
      <c r="C109" s="8">
        <v>768.8</v>
      </c>
      <c r="D109" s="8">
        <v>770.2</v>
      </c>
      <c r="E109" s="8">
        <v>776</v>
      </c>
      <c r="F109" s="8">
        <v>770</v>
      </c>
      <c r="G109" s="18">
        <v>775.2</v>
      </c>
      <c r="K109" s="9">
        <v>39226</v>
      </c>
      <c r="L109" s="10">
        <v>772.4</v>
      </c>
      <c r="M109" s="10">
        <v>775</v>
      </c>
      <c r="N109" s="10">
        <v>782.8</v>
      </c>
      <c r="O109" s="10">
        <v>774.8</v>
      </c>
      <c r="P109" s="19">
        <v>781.8</v>
      </c>
      <c r="V109">
        <v>1.0257787325456498</v>
      </c>
      <c r="W109">
        <v>0.97733127253992791</v>
      </c>
    </row>
    <row r="110" spans="2:23" x14ac:dyDescent="0.3">
      <c r="B110" s="5">
        <v>39225</v>
      </c>
      <c r="C110" s="6">
        <v>769.8</v>
      </c>
      <c r="D110" s="6">
        <v>769</v>
      </c>
      <c r="E110" s="6">
        <v>772</v>
      </c>
      <c r="F110" s="6">
        <v>765</v>
      </c>
      <c r="G110" s="17">
        <v>768.8</v>
      </c>
      <c r="K110" s="9">
        <v>39225</v>
      </c>
      <c r="L110" s="10">
        <v>777.2</v>
      </c>
      <c r="M110" s="10">
        <v>777</v>
      </c>
      <c r="N110" s="10">
        <v>780</v>
      </c>
      <c r="O110" s="10">
        <v>768</v>
      </c>
      <c r="P110" s="19">
        <v>772.4</v>
      </c>
      <c r="V110">
        <v>1.014760147601476</v>
      </c>
      <c r="W110">
        <v>1.005688622754491</v>
      </c>
    </row>
    <row r="111" spans="2:23" x14ac:dyDescent="0.3">
      <c r="B111" s="7">
        <v>39224</v>
      </c>
      <c r="C111" s="8">
        <v>776.8</v>
      </c>
      <c r="D111" s="8">
        <v>775</v>
      </c>
      <c r="E111" s="8">
        <v>775</v>
      </c>
      <c r="F111" s="8">
        <v>768</v>
      </c>
      <c r="G111" s="18">
        <v>769.8</v>
      </c>
      <c r="K111" s="7">
        <v>39224</v>
      </c>
      <c r="L111" s="8">
        <v>782.4</v>
      </c>
      <c r="M111" s="8">
        <v>776.6</v>
      </c>
      <c r="N111" s="8">
        <v>779.8</v>
      </c>
      <c r="O111" s="8">
        <v>776</v>
      </c>
      <c r="P111" s="18">
        <v>777.2</v>
      </c>
      <c r="V111">
        <v>1.0485842026825634</v>
      </c>
      <c r="W111">
        <v>1.0364063417498532</v>
      </c>
    </row>
    <row r="112" spans="2:23" x14ac:dyDescent="0.3">
      <c r="B112" s="5">
        <v>39223</v>
      </c>
      <c r="C112" s="6">
        <v>791.2</v>
      </c>
      <c r="D112" s="6">
        <v>786</v>
      </c>
      <c r="E112" s="6">
        <v>786</v>
      </c>
      <c r="F112" s="6">
        <v>775</v>
      </c>
      <c r="G112" s="17">
        <v>776.8</v>
      </c>
      <c r="K112" s="5">
        <v>39223</v>
      </c>
      <c r="L112" s="6">
        <v>792</v>
      </c>
      <c r="M112" s="6">
        <v>788.8</v>
      </c>
      <c r="N112" s="6">
        <v>788.8</v>
      </c>
      <c r="O112" s="6">
        <v>779</v>
      </c>
      <c r="P112" s="17">
        <v>782.4</v>
      </c>
      <c r="V112">
        <v>1.0165590794274488</v>
      </c>
      <c r="W112">
        <v>1.0239221140472878</v>
      </c>
    </row>
    <row r="113" spans="1:23" x14ac:dyDescent="0.3">
      <c r="B113" s="7">
        <v>39221</v>
      </c>
      <c r="C113" s="8">
        <v>786.2</v>
      </c>
      <c r="D113" s="8">
        <v>793.8</v>
      </c>
      <c r="E113" s="8">
        <v>788</v>
      </c>
      <c r="F113" s="8">
        <v>788</v>
      </c>
      <c r="G113" s="18">
        <v>791.2</v>
      </c>
      <c r="K113" s="7">
        <v>39221</v>
      </c>
      <c r="L113" s="8">
        <v>790.6</v>
      </c>
      <c r="M113" s="8">
        <v>795</v>
      </c>
      <c r="N113" s="8">
        <v>792</v>
      </c>
      <c r="O113" s="8">
        <v>788</v>
      </c>
      <c r="P113" s="18">
        <v>792</v>
      </c>
      <c r="V113">
        <v>0.99352051835853128</v>
      </c>
      <c r="W113">
        <v>0.9700503578054599</v>
      </c>
    </row>
    <row r="114" spans="1:23" x14ac:dyDescent="0.3">
      <c r="B114" s="9">
        <v>39220</v>
      </c>
      <c r="C114" s="10">
        <v>780.4</v>
      </c>
      <c r="D114" s="10">
        <v>781.8</v>
      </c>
      <c r="E114" s="10">
        <v>787.4</v>
      </c>
      <c r="F114" s="10">
        <v>781.2</v>
      </c>
      <c r="G114" s="19">
        <v>786.2</v>
      </c>
      <c r="K114" s="5">
        <v>39220</v>
      </c>
      <c r="L114" s="6">
        <v>785.2</v>
      </c>
      <c r="M114" s="6">
        <v>790</v>
      </c>
      <c r="N114" s="6">
        <v>793</v>
      </c>
      <c r="O114" s="6">
        <v>788</v>
      </c>
      <c r="P114" s="17">
        <v>790.6</v>
      </c>
      <c r="V114">
        <v>1.003265306122449</v>
      </c>
      <c r="W114">
        <v>0.98972695323060289</v>
      </c>
    </row>
    <row r="115" spans="1:23" x14ac:dyDescent="0.3">
      <c r="V115">
        <v>1.005708072845882</v>
      </c>
      <c r="W115">
        <v>1.0085630184640086</v>
      </c>
    </row>
    <row r="116" spans="1:23" x14ac:dyDescent="0.3">
      <c r="V116">
        <v>1.0168449197860963</v>
      </c>
      <c r="W116">
        <v>1.0084477296726504</v>
      </c>
    </row>
    <row r="117" spans="1:23" x14ac:dyDescent="0.3">
      <c r="A117" s="11">
        <v>39283</v>
      </c>
      <c r="J117" s="11">
        <v>39314</v>
      </c>
      <c r="V117">
        <v>1.0903645833333333</v>
      </c>
      <c r="W117">
        <v>1.0882582660765425</v>
      </c>
    </row>
    <row r="118" spans="1:23" x14ac:dyDescent="0.3">
      <c r="B118" s="7">
        <v>39282</v>
      </c>
      <c r="C118" s="8">
        <v>853.2</v>
      </c>
      <c r="D118" s="8">
        <v>868.8</v>
      </c>
      <c r="E118" s="8">
        <v>868.8</v>
      </c>
      <c r="F118" s="8">
        <v>861.2</v>
      </c>
      <c r="G118" s="18">
        <v>866.6</v>
      </c>
      <c r="H118" s="21">
        <f>G118/G143</f>
        <v>1.0983523447401775</v>
      </c>
      <c r="K118" s="5">
        <v>39282</v>
      </c>
      <c r="L118" s="6">
        <v>856.4</v>
      </c>
      <c r="M118" s="6">
        <v>853.2</v>
      </c>
      <c r="N118" s="6">
        <v>864.8</v>
      </c>
      <c r="O118" s="6">
        <v>853.2</v>
      </c>
      <c r="P118" s="17">
        <v>863.4</v>
      </c>
      <c r="Q118" s="28">
        <f>P118/P143</f>
        <v>1.0765586034912717</v>
      </c>
    </row>
    <row r="119" spans="1:23" x14ac:dyDescent="0.3">
      <c r="B119" s="5">
        <v>39281</v>
      </c>
      <c r="C119" s="6">
        <v>854.4</v>
      </c>
      <c r="D119" s="6">
        <v>852</v>
      </c>
      <c r="E119" s="6">
        <v>863</v>
      </c>
      <c r="F119" s="6">
        <v>848.4</v>
      </c>
      <c r="G119" s="17">
        <v>863</v>
      </c>
      <c r="K119" s="7">
        <v>39281</v>
      </c>
      <c r="L119" s="8">
        <v>851</v>
      </c>
      <c r="M119" s="8">
        <v>852</v>
      </c>
      <c r="N119" s="8">
        <v>860</v>
      </c>
      <c r="O119" s="8">
        <v>848.2</v>
      </c>
      <c r="P119" s="18">
        <v>856.4</v>
      </c>
    </row>
    <row r="120" spans="1:23" x14ac:dyDescent="0.3">
      <c r="B120" s="7">
        <v>39280</v>
      </c>
      <c r="C120" s="8">
        <v>865.6</v>
      </c>
      <c r="D120" s="8">
        <v>865</v>
      </c>
      <c r="E120" s="8">
        <v>865</v>
      </c>
      <c r="F120" s="8">
        <v>849</v>
      </c>
      <c r="G120" s="18">
        <v>854.4</v>
      </c>
      <c r="K120" s="5">
        <v>39280</v>
      </c>
      <c r="L120" s="6">
        <v>868.6</v>
      </c>
      <c r="M120" s="6">
        <v>868.8</v>
      </c>
      <c r="N120" s="6">
        <v>869.4</v>
      </c>
      <c r="O120" s="6">
        <v>848</v>
      </c>
      <c r="P120" s="17">
        <v>851</v>
      </c>
    </row>
    <row r="121" spans="1:23" x14ac:dyDescent="0.3">
      <c r="B121" s="5">
        <v>39279</v>
      </c>
      <c r="C121" s="6">
        <v>835</v>
      </c>
      <c r="D121" s="6">
        <v>839</v>
      </c>
      <c r="E121" s="6">
        <v>867</v>
      </c>
      <c r="F121" s="6">
        <v>829</v>
      </c>
      <c r="G121" s="17">
        <v>865.6</v>
      </c>
      <c r="K121" s="9">
        <v>39279</v>
      </c>
      <c r="L121" s="10">
        <v>865</v>
      </c>
      <c r="M121" s="10">
        <v>869</v>
      </c>
      <c r="N121" s="10">
        <v>872.8</v>
      </c>
      <c r="O121" s="10">
        <v>855</v>
      </c>
      <c r="P121" s="19">
        <v>868.6</v>
      </c>
    </row>
    <row r="122" spans="1:23" x14ac:dyDescent="0.3">
      <c r="B122" s="7">
        <v>39277</v>
      </c>
      <c r="C122" s="8">
        <v>832.4</v>
      </c>
      <c r="D122" s="8">
        <v>830</v>
      </c>
      <c r="E122" s="8">
        <v>841</v>
      </c>
      <c r="F122" s="8">
        <v>827.6</v>
      </c>
      <c r="G122" s="18">
        <v>835</v>
      </c>
      <c r="K122" s="5">
        <v>39277</v>
      </c>
      <c r="L122" s="6">
        <v>861.2</v>
      </c>
      <c r="M122" s="6">
        <v>861</v>
      </c>
      <c r="N122" s="6">
        <v>872</v>
      </c>
      <c r="O122" s="6">
        <v>855.6</v>
      </c>
      <c r="P122" s="17">
        <v>865</v>
      </c>
    </row>
    <row r="123" spans="1:23" x14ac:dyDescent="0.3">
      <c r="B123" s="5">
        <v>39276</v>
      </c>
      <c r="C123" s="6">
        <v>809</v>
      </c>
      <c r="D123" s="6">
        <v>818</v>
      </c>
      <c r="E123" s="6">
        <v>837</v>
      </c>
      <c r="F123" s="6">
        <v>817</v>
      </c>
      <c r="G123" s="17">
        <v>832.4</v>
      </c>
      <c r="K123" s="7">
        <v>39276</v>
      </c>
      <c r="L123" s="8">
        <v>844.8</v>
      </c>
      <c r="M123" s="8">
        <v>850</v>
      </c>
      <c r="N123" s="8">
        <v>865</v>
      </c>
      <c r="O123" s="8">
        <v>845</v>
      </c>
      <c r="P123" s="18">
        <v>861.2</v>
      </c>
    </row>
    <row r="124" spans="1:23" x14ac:dyDescent="0.3">
      <c r="B124" s="7">
        <v>39275</v>
      </c>
      <c r="C124" s="8">
        <v>800.8</v>
      </c>
      <c r="D124" s="8">
        <v>800</v>
      </c>
      <c r="E124" s="8">
        <v>816.8</v>
      </c>
      <c r="F124" s="8">
        <v>800</v>
      </c>
      <c r="G124" s="18">
        <v>809</v>
      </c>
      <c r="K124" s="5">
        <v>39275</v>
      </c>
      <c r="L124" s="6">
        <v>824</v>
      </c>
      <c r="M124" s="6">
        <v>827</v>
      </c>
      <c r="N124" s="6">
        <v>845.8</v>
      </c>
      <c r="O124" s="6">
        <v>827</v>
      </c>
      <c r="P124" s="17">
        <v>844.8</v>
      </c>
    </row>
    <row r="125" spans="1:23" x14ac:dyDescent="0.3">
      <c r="B125" s="5">
        <v>39274</v>
      </c>
      <c r="C125" s="6">
        <v>793.6</v>
      </c>
      <c r="D125" s="6">
        <v>794</v>
      </c>
      <c r="E125" s="6">
        <v>801</v>
      </c>
      <c r="F125" s="6">
        <v>793</v>
      </c>
      <c r="G125" s="17">
        <v>800.8</v>
      </c>
      <c r="K125" s="7">
        <v>39274</v>
      </c>
      <c r="L125" s="8">
        <v>817.2</v>
      </c>
      <c r="M125" s="8">
        <v>818.8</v>
      </c>
      <c r="N125" s="8">
        <v>824.6</v>
      </c>
      <c r="O125" s="8">
        <v>818.2</v>
      </c>
      <c r="P125" s="18">
        <v>824</v>
      </c>
    </row>
    <row r="126" spans="1:23" x14ac:dyDescent="0.3">
      <c r="B126" s="7">
        <v>39273</v>
      </c>
      <c r="C126" s="8">
        <v>795</v>
      </c>
      <c r="D126" s="8">
        <v>794</v>
      </c>
      <c r="E126" s="8">
        <v>794.8</v>
      </c>
      <c r="F126" s="8">
        <v>792</v>
      </c>
      <c r="G126" s="18">
        <v>793.6</v>
      </c>
      <c r="K126" s="5">
        <v>39273</v>
      </c>
      <c r="L126" s="6">
        <v>816.6</v>
      </c>
      <c r="M126" s="6">
        <v>815.4</v>
      </c>
      <c r="N126" s="6">
        <v>818.8</v>
      </c>
      <c r="O126" s="6">
        <v>815.4</v>
      </c>
      <c r="P126" s="17">
        <v>817.2</v>
      </c>
    </row>
    <row r="127" spans="1:23" x14ac:dyDescent="0.3">
      <c r="B127" s="5">
        <v>39272</v>
      </c>
      <c r="C127" s="6">
        <v>796.4</v>
      </c>
      <c r="D127" s="6">
        <v>792</v>
      </c>
      <c r="E127" s="6">
        <v>796</v>
      </c>
      <c r="F127" s="6">
        <v>792</v>
      </c>
      <c r="G127" s="17">
        <v>795</v>
      </c>
      <c r="K127" s="7">
        <v>39272</v>
      </c>
      <c r="L127" s="8">
        <v>818.4</v>
      </c>
      <c r="M127" s="8">
        <v>819.8</v>
      </c>
      <c r="N127" s="8">
        <v>819.8</v>
      </c>
      <c r="O127" s="8">
        <v>815.2</v>
      </c>
      <c r="P127" s="18">
        <v>816.6</v>
      </c>
    </row>
    <row r="128" spans="1:23" x14ac:dyDescent="0.3">
      <c r="B128" s="7">
        <v>39270</v>
      </c>
      <c r="C128" s="8">
        <v>792.4</v>
      </c>
      <c r="D128" s="8">
        <v>796.8</v>
      </c>
      <c r="E128" s="8">
        <v>799.8</v>
      </c>
      <c r="F128" s="8">
        <v>794</v>
      </c>
      <c r="G128" s="18">
        <v>796.4</v>
      </c>
      <c r="K128" s="5">
        <v>39270</v>
      </c>
      <c r="L128" s="6">
        <v>815.8</v>
      </c>
      <c r="M128" s="6">
        <v>817.8</v>
      </c>
      <c r="N128" s="6">
        <v>822</v>
      </c>
      <c r="O128" s="6">
        <v>817.4</v>
      </c>
      <c r="P128" s="17">
        <v>818.4</v>
      </c>
    </row>
    <row r="129" spans="2:16" x14ac:dyDescent="0.3">
      <c r="B129" s="5">
        <v>39269</v>
      </c>
      <c r="C129" s="6">
        <v>788.2</v>
      </c>
      <c r="D129" s="6">
        <v>795</v>
      </c>
      <c r="E129" s="6">
        <v>795</v>
      </c>
      <c r="F129" s="6">
        <v>790</v>
      </c>
      <c r="G129" s="17">
        <v>792.4</v>
      </c>
      <c r="K129" s="7">
        <v>39269</v>
      </c>
      <c r="L129" s="8">
        <v>810</v>
      </c>
      <c r="M129" s="8">
        <v>813.4</v>
      </c>
      <c r="N129" s="8">
        <v>817</v>
      </c>
      <c r="O129" s="8">
        <v>812</v>
      </c>
      <c r="P129" s="18">
        <v>815.8</v>
      </c>
    </row>
    <row r="130" spans="2:16" x14ac:dyDescent="0.3">
      <c r="B130" s="7">
        <v>39268</v>
      </c>
      <c r="C130" s="8">
        <v>791.2</v>
      </c>
      <c r="D130" s="8">
        <v>786</v>
      </c>
      <c r="E130" s="8">
        <v>791</v>
      </c>
      <c r="F130" s="8">
        <v>786</v>
      </c>
      <c r="G130" s="18">
        <v>791</v>
      </c>
      <c r="K130" s="5">
        <v>39268</v>
      </c>
      <c r="L130" s="6">
        <v>812.6</v>
      </c>
      <c r="M130" s="6">
        <v>812.8</v>
      </c>
      <c r="N130" s="6">
        <v>814.8</v>
      </c>
      <c r="O130" s="6">
        <v>807.2</v>
      </c>
      <c r="P130" s="17">
        <v>810</v>
      </c>
    </row>
    <row r="131" spans="2:16" x14ac:dyDescent="0.3">
      <c r="B131" s="5">
        <v>39267</v>
      </c>
      <c r="C131" s="6">
        <v>796.6</v>
      </c>
      <c r="D131" s="6">
        <v>794</v>
      </c>
      <c r="E131" s="6">
        <v>795</v>
      </c>
      <c r="F131" s="6">
        <v>787</v>
      </c>
      <c r="G131" s="17">
        <v>791.2</v>
      </c>
      <c r="K131" s="9">
        <v>39267</v>
      </c>
      <c r="L131" s="10">
        <v>815.6</v>
      </c>
      <c r="M131" s="10">
        <v>815</v>
      </c>
      <c r="N131" s="10">
        <v>818</v>
      </c>
      <c r="O131" s="10">
        <v>809</v>
      </c>
      <c r="P131" s="19">
        <v>812.6</v>
      </c>
    </row>
    <row r="132" spans="2:16" x14ac:dyDescent="0.3">
      <c r="B132" s="7">
        <v>39266</v>
      </c>
      <c r="C132" s="8">
        <v>801</v>
      </c>
      <c r="D132" s="8">
        <v>796</v>
      </c>
      <c r="E132" s="8">
        <v>798.8</v>
      </c>
      <c r="F132" s="8">
        <v>795</v>
      </c>
      <c r="G132" s="18">
        <v>796.6</v>
      </c>
      <c r="K132" s="5">
        <v>39266</v>
      </c>
      <c r="L132" s="6">
        <v>823</v>
      </c>
      <c r="M132" s="6">
        <v>820</v>
      </c>
      <c r="N132" s="6">
        <v>820</v>
      </c>
      <c r="O132" s="6">
        <v>814.8</v>
      </c>
      <c r="P132" s="17">
        <v>815.6</v>
      </c>
    </row>
    <row r="133" spans="2:16" x14ac:dyDescent="0.3">
      <c r="B133" s="5">
        <v>39265</v>
      </c>
      <c r="C133" s="6">
        <v>798.8</v>
      </c>
      <c r="D133" s="6">
        <v>800</v>
      </c>
      <c r="E133" s="6">
        <v>804</v>
      </c>
      <c r="F133" s="6">
        <v>797.6</v>
      </c>
      <c r="G133" s="17">
        <v>801</v>
      </c>
      <c r="K133" s="7">
        <v>39265</v>
      </c>
      <c r="L133" s="8">
        <v>820.8</v>
      </c>
      <c r="M133" s="8">
        <v>823.8</v>
      </c>
      <c r="N133" s="8">
        <v>827</v>
      </c>
      <c r="O133" s="8">
        <v>821</v>
      </c>
      <c r="P133" s="18">
        <v>823</v>
      </c>
    </row>
    <row r="134" spans="2:16" x14ac:dyDescent="0.3">
      <c r="B134" s="7">
        <v>39263</v>
      </c>
      <c r="C134" s="8">
        <v>795.8</v>
      </c>
      <c r="D134" s="8">
        <v>795.8</v>
      </c>
      <c r="E134" s="8">
        <v>802</v>
      </c>
      <c r="F134" s="8">
        <v>795.8</v>
      </c>
      <c r="G134" s="18">
        <v>798.8</v>
      </c>
      <c r="K134" s="5">
        <v>39263</v>
      </c>
      <c r="L134" s="6">
        <v>816.8</v>
      </c>
      <c r="M134" s="6">
        <v>817</v>
      </c>
      <c r="N134" s="6">
        <v>825</v>
      </c>
      <c r="O134" s="6">
        <v>816</v>
      </c>
      <c r="P134" s="17">
        <v>820.8</v>
      </c>
    </row>
    <row r="135" spans="2:16" x14ac:dyDescent="0.3">
      <c r="B135" s="5">
        <v>39262</v>
      </c>
      <c r="C135" s="6">
        <v>796.8</v>
      </c>
      <c r="D135" s="6">
        <v>794.4</v>
      </c>
      <c r="E135" s="6">
        <v>797.8</v>
      </c>
      <c r="F135" s="6">
        <v>794</v>
      </c>
      <c r="G135" s="17">
        <v>795.8</v>
      </c>
      <c r="K135" s="7">
        <v>39262</v>
      </c>
      <c r="L135" s="8">
        <v>816.8</v>
      </c>
      <c r="M135" s="8">
        <v>812</v>
      </c>
      <c r="N135" s="8">
        <v>817</v>
      </c>
      <c r="O135" s="8">
        <v>812</v>
      </c>
      <c r="P135" s="18">
        <v>816.8</v>
      </c>
    </row>
    <row r="136" spans="2:16" x14ac:dyDescent="0.3">
      <c r="B136" s="9">
        <v>39261</v>
      </c>
      <c r="C136" s="10">
        <v>794</v>
      </c>
      <c r="D136" s="10">
        <v>795</v>
      </c>
      <c r="E136" s="10">
        <v>802.2</v>
      </c>
      <c r="F136" s="10">
        <v>790</v>
      </c>
      <c r="G136" s="19">
        <v>796.8</v>
      </c>
      <c r="K136" s="5">
        <v>39261</v>
      </c>
      <c r="L136" s="6">
        <v>811.2</v>
      </c>
      <c r="M136" s="6">
        <v>818</v>
      </c>
      <c r="N136" s="6">
        <v>821.2</v>
      </c>
      <c r="O136" s="6">
        <v>809.2</v>
      </c>
      <c r="P136" s="17">
        <v>816.8</v>
      </c>
    </row>
    <row r="137" spans="2:16" x14ac:dyDescent="0.3">
      <c r="B137" s="5">
        <v>39260</v>
      </c>
      <c r="C137" s="6">
        <v>787.4</v>
      </c>
      <c r="D137" s="6">
        <v>788.6</v>
      </c>
      <c r="E137" s="6">
        <v>797</v>
      </c>
      <c r="F137" s="6">
        <v>788</v>
      </c>
      <c r="G137" s="17">
        <v>794</v>
      </c>
      <c r="K137" s="7">
        <v>39260</v>
      </c>
      <c r="L137" s="8">
        <v>802.4</v>
      </c>
      <c r="M137" s="8">
        <v>804</v>
      </c>
      <c r="N137" s="8">
        <v>815</v>
      </c>
      <c r="O137" s="8">
        <v>804</v>
      </c>
      <c r="P137" s="18">
        <v>811.2</v>
      </c>
    </row>
    <row r="138" spans="2:16" x14ac:dyDescent="0.3">
      <c r="B138" s="7">
        <v>39259</v>
      </c>
      <c r="C138" s="8">
        <v>788.4</v>
      </c>
      <c r="D138" s="8">
        <v>784</v>
      </c>
      <c r="E138" s="8">
        <v>789.4</v>
      </c>
      <c r="F138" s="8">
        <v>784</v>
      </c>
      <c r="G138" s="18">
        <v>787.4</v>
      </c>
      <c r="K138" s="5">
        <v>39259</v>
      </c>
      <c r="L138" s="6">
        <v>804</v>
      </c>
      <c r="M138" s="6">
        <v>799</v>
      </c>
      <c r="N138" s="6">
        <v>805</v>
      </c>
      <c r="O138" s="6">
        <v>798</v>
      </c>
      <c r="P138" s="17">
        <v>802.4</v>
      </c>
    </row>
    <row r="139" spans="2:16" x14ac:dyDescent="0.3">
      <c r="B139" s="5">
        <v>39258</v>
      </c>
      <c r="C139" s="6">
        <v>789.4</v>
      </c>
      <c r="D139" s="6">
        <v>788</v>
      </c>
      <c r="E139" s="6">
        <v>790</v>
      </c>
      <c r="F139" s="6">
        <v>785.2</v>
      </c>
      <c r="G139" s="17">
        <v>788.4</v>
      </c>
      <c r="K139" s="7">
        <v>39258</v>
      </c>
      <c r="L139" s="8">
        <v>804.2</v>
      </c>
      <c r="M139" s="8">
        <v>800.4</v>
      </c>
      <c r="N139" s="8">
        <v>806.6</v>
      </c>
      <c r="O139" s="8">
        <v>800.4</v>
      </c>
      <c r="P139" s="18">
        <v>804</v>
      </c>
    </row>
    <row r="140" spans="2:16" x14ac:dyDescent="0.3">
      <c r="B140" s="7">
        <v>39256</v>
      </c>
      <c r="C140" s="8">
        <v>788.4</v>
      </c>
      <c r="D140" s="8">
        <v>787.6</v>
      </c>
      <c r="E140" s="8">
        <v>792</v>
      </c>
      <c r="F140" s="8">
        <v>787</v>
      </c>
      <c r="G140" s="18">
        <v>789.4</v>
      </c>
      <c r="K140" s="5">
        <v>39256</v>
      </c>
      <c r="L140" s="6">
        <v>802.8</v>
      </c>
      <c r="M140" s="6">
        <v>802</v>
      </c>
      <c r="N140" s="6">
        <v>807.8</v>
      </c>
      <c r="O140" s="6">
        <v>800</v>
      </c>
      <c r="P140" s="17">
        <v>804.2</v>
      </c>
    </row>
    <row r="141" spans="2:16" x14ac:dyDescent="0.3">
      <c r="B141" s="5">
        <v>39255</v>
      </c>
      <c r="C141" s="6">
        <v>793.6</v>
      </c>
      <c r="D141" s="6">
        <v>795</v>
      </c>
      <c r="E141" s="6">
        <v>799</v>
      </c>
      <c r="F141" s="6">
        <v>785.2</v>
      </c>
      <c r="G141" s="17">
        <v>788.4</v>
      </c>
      <c r="K141" s="9">
        <v>39255</v>
      </c>
      <c r="L141" s="10">
        <v>805.6</v>
      </c>
      <c r="M141" s="10">
        <v>810</v>
      </c>
      <c r="N141" s="10">
        <v>811</v>
      </c>
      <c r="O141" s="10">
        <v>802</v>
      </c>
      <c r="P141" s="19">
        <v>802.8</v>
      </c>
    </row>
    <row r="142" spans="2:16" x14ac:dyDescent="0.3">
      <c r="B142" s="7">
        <v>39254</v>
      </c>
      <c r="C142" s="8">
        <v>789</v>
      </c>
      <c r="D142" s="8">
        <v>792</v>
      </c>
      <c r="E142" s="8">
        <v>799.8</v>
      </c>
      <c r="F142" s="8">
        <v>790</v>
      </c>
      <c r="G142" s="18">
        <v>793.6</v>
      </c>
      <c r="K142" s="5">
        <v>39254</v>
      </c>
      <c r="L142" s="6">
        <v>802</v>
      </c>
      <c r="M142" s="6">
        <v>808</v>
      </c>
      <c r="N142" s="6">
        <v>816</v>
      </c>
      <c r="O142" s="6">
        <v>803.4</v>
      </c>
      <c r="P142" s="17">
        <v>805.6</v>
      </c>
    </row>
    <row r="143" spans="2:16" x14ac:dyDescent="0.3">
      <c r="B143" s="9">
        <v>39253</v>
      </c>
      <c r="C143" s="10">
        <v>783</v>
      </c>
      <c r="D143" s="10">
        <v>782</v>
      </c>
      <c r="E143" s="10">
        <v>795</v>
      </c>
      <c r="F143" s="10">
        <v>781.4</v>
      </c>
      <c r="G143" s="19">
        <v>789</v>
      </c>
      <c r="K143" s="9">
        <v>39253</v>
      </c>
      <c r="L143" s="10">
        <v>796.4</v>
      </c>
      <c r="M143" s="10">
        <v>796</v>
      </c>
      <c r="N143" s="10">
        <v>807</v>
      </c>
      <c r="O143" s="10">
        <v>796</v>
      </c>
      <c r="P143" s="19">
        <v>802</v>
      </c>
    </row>
    <row r="146" spans="1:17" x14ac:dyDescent="0.3">
      <c r="A146" s="11">
        <v>39314</v>
      </c>
      <c r="J146" s="11">
        <v>39345</v>
      </c>
    </row>
    <row r="147" spans="1:17" x14ac:dyDescent="0.3">
      <c r="B147" s="7">
        <v>39312</v>
      </c>
      <c r="C147" s="8">
        <v>873</v>
      </c>
      <c r="D147" s="8">
        <v>875</v>
      </c>
      <c r="E147" s="8">
        <v>876</v>
      </c>
      <c r="F147" s="8">
        <v>872.2</v>
      </c>
      <c r="G147" s="18">
        <v>874.8</v>
      </c>
      <c r="H147" s="21">
        <f>$G147/$G171</f>
        <v>1.0272428370126818</v>
      </c>
      <c r="K147" s="7">
        <v>39312</v>
      </c>
      <c r="L147" s="8">
        <v>873.8</v>
      </c>
      <c r="M147" s="8">
        <v>878</v>
      </c>
      <c r="N147" s="8">
        <v>883.8</v>
      </c>
      <c r="O147" s="8">
        <v>878</v>
      </c>
      <c r="P147" s="18">
        <v>881.6</v>
      </c>
      <c r="Q147" s="28">
        <f>P147/P171</f>
        <v>1.0184842883548983</v>
      </c>
    </row>
    <row r="148" spans="1:17" x14ac:dyDescent="0.3">
      <c r="B148" s="5">
        <v>39311</v>
      </c>
      <c r="C148" s="6">
        <v>859.4</v>
      </c>
      <c r="D148" s="6">
        <v>878.8</v>
      </c>
      <c r="E148" s="6">
        <v>878.8</v>
      </c>
      <c r="F148" s="6">
        <v>866</v>
      </c>
      <c r="G148" s="17">
        <v>873</v>
      </c>
      <c r="K148" s="5">
        <v>39311</v>
      </c>
      <c r="L148" s="6">
        <v>867</v>
      </c>
      <c r="M148" s="6">
        <v>867</v>
      </c>
      <c r="N148" s="6">
        <v>878</v>
      </c>
      <c r="O148" s="6">
        <v>867</v>
      </c>
      <c r="P148" s="17">
        <v>873.8</v>
      </c>
    </row>
    <row r="149" spans="1:17" x14ac:dyDescent="0.3">
      <c r="B149" s="7">
        <v>39310</v>
      </c>
      <c r="C149" s="8">
        <v>865.2</v>
      </c>
      <c r="D149" s="8">
        <v>863</v>
      </c>
      <c r="E149" s="8">
        <v>863</v>
      </c>
      <c r="F149" s="8">
        <v>855.2</v>
      </c>
      <c r="G149" s="18">
        <v>859.4</v>
      </c>
      <c r="K149" s="9">
        <v>39310</v>
      </c>
      <c r="L149" s="10">
        <v>875.2</v>
      </c>
      <c r="M149" s="10">
        <v>875.2</v>
      </c>
      <c r="N149" s="10">
        <v>875.6</v>
      </c>
      <c r="O149" s="10">
        <v>865</v>
      </c>
      <c r="P149" s="19">
        <v>867</v>
      </c>
    </row>
    <row r="150" spans="1:17" x14ac:dyDescent="0.3">
      <c r="B150" s="5">
        <v>39308</v>
      </c>
      <c r="C150" s="6">
        <v>868.8</v>
      </c>
      <c r="D150" s="6">
        <v>871</v>
      </c>
      <c r="E150" s="6">
        <v>872</v>
      </c>
      <c r="F150" s="6">
        <v>861.8</v>
      </c>
      <c r="G150" s="17">
        <v>865.2</v>
      </c>
      <c r="K150" s="5">
        <v>39308</v>
      </c>
      <c r="L150" s="6">
        <v>879.8</v>
      </c>
      <c r="M150" s="6">
        <v>880</v>
      </c>
      <c r="N150" s="6">
        <v>880</v>
      </c>
      <c r="O150" s="6">
        <v>873.4</v>
      </c>
      <c r="P150" s="17">
        <v>875.2</v>
      </c>
    </row>
    <row r="151" spans="1:17" x14ac:dyDescent="0.3">
      <c r="B151" s="7">
        <v>39307</v>
      </c>
      <c r="C151" s="8">
        <v>877.6</v>
      </c>
      <c r="D151" s="8">
        <v>874</v>
      </c>
      <c r="E151" s="8">
        <v>874.2</v>
      </c>
      <c r="F151" s="8">
        <v>867</v>
      </c>
      <c r="G151" s="18">
        <v>868.8</v>
      </c>
      <c r="K151" s="7">
        <v>39307</v>
      </c>
      <c r="L151" s="8">
        <v>889.4</v>
      </c>
      <c r="M151" s="8">
        <v>886.6</v>
      </c>
      <c r="N151" s="8">
        <v>886.6</v>
      </c>
      <c r="O151" s="8">
        <v>878</v>
      </c>
      <c r="P151" s="18">
        <v>879.8</v>
      </c>
    </row>
    <row r="152" spans="1:17" x14ac:dyDescent="0.3">
      <c r="B152" s="5">
        <v>39305</v>
      </c>
      <c r="C152" s="6">
        <v>871</v>
      </c>
      <c r="D152" s="6">
        <v>876</v>
      </c>
      <c r="E152" s="6">
        <v>879</v>
      </c>
      <c r="F152" s="6">
        <v>875</v>
      </c>
      <c r="G152" s="17">
        <v>877.6</v>
      </c>
      <c r="K152" s="5">
        <v>39305</v>
      </c>
      <c r="L152" s="6">
        <v>885</v>
      </c>
      <c r="M152" s="6">
        <v>886</v>
      </c>
      <c r="N152" s="6">
        <v>891.8</v>
      </c>
      <c r="O152" s="6">
        <v>886</v>
      </c>
      <c r="P152" s="17">
        <v>889.4</v>
      </c>
    </row>
    <row r="153" spans="1:17" x14ac:dyDescent="0.3">
      <c r="B153" s="7">
        <v>39304</v>
      </c>
      <c r="C153" s="8">
        <v>871.2</v>
      </c>
      <c r="D153" s="8">
        <v>870</v>
      </c>
      <c r="E153" s="8">
        <v>875</v>
      </c>
      <c r="F153" s="8">
        <v>868.2</v>
      </c>
      <c r="G153" s="18">
        <v>871</v>
      </c>
      <c r="K153" s="7">
        <v>39304</v>
      </c>
      <c r="L153" s="8">
        <v>884</v>
      </c>
      <c r="M153" s="8">
        <v>886</v>
      </c>
      <c r="N153" s="8">
        <v>886</v>
      </c>
      <c r="O153" s="8">
        <v>878.4</v>
      </c>
      <c r="P153" s="18">
        <v>885</v>
      </c>
    </row>
    <row r="154" spans="1:17" x14ac:dyDescent="0.3">
      <c r="B154" s="5">
        <v>39303</v>
      </c>
      <c r="C154" s="6">
        <v>866.8</v>
      </c>
      <c r="D154" s="6">
        <v>869.8</v>
      </c>
      <c r="E154" s="6">
        <v>873.6</v>
      </c>
      <c r="F154" s="6">
        <v>866.8</v>
      </c>
      <c r="G154" s="17">
        <v>871.2</v>
      </c>
      <c r="K154" s="5">
        <v>39303</v>
      </c>
      <c r="L154" s="6">
        <v>882</v>
      </c>
      <c r="M154" s="6">
        <v>884</v>
      </c>
      <c r="N154" s="6">
        <v>887</v>
      </c>
      <c r="O154" s="6">
        <v>882</v>
      </c>
      <c r="P154" s="17">
        <v>884</v>
      </c>
    </row>
    <row r="155" spans="1:17" x14ac:dyDescent="0.3">
      <c r="B155" s="9">
        <v>39302</v>
      </c>
      <c r="C155" s="10">
        <v>862.2</v>
      </c>
      <c r="D155" s="10">
        <v>861</v>
      </c>
      <c r="E155" s="10">
        <v>870</v>
      </c>
      <c r="F155" s="10">
        <v>861</v>
      </c>
      <c r="G155" s="19">
        <v>866.8</v>
      </c>
      <c r="K155" s="7">
        <v>39302</v>
      </c>
      <c r="L155" s="8">
        <v>871.2</v>
      </c>
      <c r="M155" s="8">
        <v>871</v>
      </c>
      <c r="N155" s="8">
        <v>884.4</v>
      </c>
      <c r="O155" s="8">
        <v>871</v>
      </c>
      <c r="P155" s="18">
        <v>882</v>
      </c>
    </row>
    <row r="156" spans="1:17" x14ac:dyDescent="0.3">
      <c r="B156" s="5">
        <v>39301</v>
      </c>
      <c r="C156" s="6">
        <v>853.4</v>
      </c>
      <c r="D156" s="6">
        <v>855</v>
      </c>
      <c r="E156" s="6">
        <v>865</v>
      </c>
      <c r="F156" s="6">
        <v>855</v>
      </c>
      <c r="G156" s="17">
        <v>862.2</v>
      </c>
      <c r="K156" s="5">
        <v>39301</v>
      </c>
      <c r="L156" s="6">
        <v>868.6</v>
      </c>
      <c r="M156" s="6">
        <v>871</v>
      </c>
      <c r="N156" s="6">
        <v>873</v>
      </c>
      <c r="O156" s="6">
        <v>869.2</v>
      </c>
      <c r="P156" s="17">
        <v>871.2</v>
      </c>
    </row>
    <row r="157" spans="1:17" x14ac:dyDescent="0.3">
      <c r="B157" s="7">
        <v>39300</v>
      </c>
      <c r="C157" s="8">
        <v>849</v>
      </c>
      <c r="D157" s="8">
        <v>850</v>
      </c>
      <c r="E157" s="8">
        <v>856</v>
      </c>
      <c r="F157" s="8">
        <v>848.4</v>
      </c>
      <c r="G157" s="18">
        <v>853.4</v>
      </c>
      <c r="K157" s="7">
        <v>39300</v>
      </c>
      <c r="L157" s="8">
        <v>862.2</v>
      </c>
      <c r="M157" s="8">
        <v>864</v>
      </c>
      <c r="N157" s="8">
        <v>870.6</v>
      </c>
      <c r="O157" s="8">
        <v>864</v>
      </c>
      <c r="P157" s="18">
        <v>868.6</v>
      </c>
    </row>
    <row r="158" spans="1:17" x14ac:dyDescent="0.3">
      <c r="B158" s="5">
        <v>39298</v>
      </c>
      <c r="C158" s="6">
        <v>848.2</v>
      </c>
      <c r="D158" s="6">
        <v>850</v>
      </c>
      <c r="E158" s="6">
        <v>850</v>
      </c>
      <c r="F158" s="6">
        <v>846</v>
      </c>
      <c r="G158" s="17">
        <v>848.2</v>
      </c>
      <c r="K158" s="5">
        <v>39298</v>
      </c>
      <c r="L158" s="6">
        <v>862.4</v>
      </c>
      <c r="M158" s="6">
        <v>860</v>
      </c>
      <c r="N158" s="6">
        <v>863.8</v>
      </c>
      <c r="O158" s="6">
        <v>858.2</v>
      </c>
      <c r="P158" s="17">
        <v>862.2</v>
      </c>
    </row>
    <row r="159" spans="1:17" x14ac:dyDescent="0.3">
      <c r="B159" s="7">
        <v>39297</v>
      </c>
      <c r="C159" s="8">
        <v>849.8</v>
      </c>
      <c r="D159" s="8">
        <v>848</v>
      </c>
      <c r="E159" s="8">
        <v>849.4</v>
      </c>
      <c r="F159" s="8">
        <v>846.6</v>
      </c>
      <c r="G159" s="18">
        <v>848.2</v>
      </c>
      <c r="K159" s="9">
        <v>39297</v>
      </c>
      <c r="L159" s="10">
        <v>863.4</v>
      </c>
      <c r="M159" s="10">
        <v>863</v>
      </c>
      <c r="N159" s="10">
        <v>863.4</v>
      </c>
      <c r="O159" s="10">
        <v>861.4</v>
      </c>
      <c r="P159" s="19">
        <v>863.4</v>
      </c>
    </row>
    <row r="160" spans="1:17" x14ac:dyDescent="0.3">
      <c r="B160" s="5">
        <v>39296</v>
      </c>
      <c r="C160" s="6">
        <v>851.4</v>
      </c>
      <c r="D160" s="6">
        <v>850</v>
      </c>
      <c r="E160" s="6">
        <v>851</v>
      </c>
      <c r="F160" s="6">
        <v>847.6</v>
      </c>
      <c r="G160" s="17">
        <v>850.8</v>
      </c>
      <c r="K160" s="5">
        <v>39296</v>
      </c>
      <c r="L160" s="6">
        <v>866.2</v>
      </c>
      <c r="M160" s="6">
        <v>862.6</v>
      </c>
      <c r="N160" s="6">
        <v>865</v>
      </c>
      <c r="O160" s="6">
        <v>862</v>
      </c>
      <c r="P160" s="17">
        <v>863.4</v>
      </c>
    </row>
    <row r="161" spans="1:17" x14ac:dyDescent="0.3">
      <c r="B161" s="7">
        <v>39295</v>
      </c>
      <c r="C161" s="8">
        <v>855</v>
      </c>
      <c r="D161" s="8">
        <v>855</v>
      </c>
      <c r="E161" s="8">
        <v>855</v>
      </c>
      <c r="F161" s="8">
        <v>849</v>
      </c>
      <c r="G161" s="18">
        <v>851.4</v>
      </c>
      <c r="K161" s="7">
        <v>39295</v>
      </c>
      <c r="L161" s="8">
        <v>871.6</v>
      </c>
      <c r="M161" s="8">
        <v>870</v>
      </c>
      <c r="N161" s="8">
        <v>870</v>
      </c>
      <c r="O161" s="8">
        <v>863</v>
      </c>
      <c r="P161" s="18">
        <v>866.2</v>
      </c>
    </row>
    <row r="162" spans="1:17" x14ac:dyDescent="0.3">
      <c r="B162" s="5">
        <v>39294</v>
      </c>
      <c r="C162" s="6">
        <v>857.2</v>
      </c>
      <c r="D162" s="6">
        <v>854.6</v>
      </c>
      <c r="E162" s="6">
        <v>856.8</v>
      </c>
      <c r="F162" s="6">
        <v>854</v>
      </c>
      <c r="G162" s="17">
        <v>855</v>
      </c>
      <c r="K162" s="5">
        <v>39294</v>
      </c>
      <c r="L162" s="6">
        <v>876.6</v>
      </c>
      <c r="M162" s="6">
        <v>876</v>
      </c>
      <c r="N162" s="6">
        <v>876</v>
      </c>
      <c r="O162" s="6">
        <v>869.2</v>
      </c>
      <c r="P162" s="17">
        <v>871.6</v>
      </c>
    </row>
    <row r="163" spans="1:17" x14ac:dyDescent="0.3">
      <c r="B163" s="7">
        <v>39293</v>
      </c>
      <c r="C163" s="8">
        <v>850.6</v>
      </c>
      <c r="D163" s="8">
        <v>850</v>
      </c>
      <c r="E163" s="8">
        <v>860</v>
      </c>
      <c r="F163" s="8">
        <v>850</v>
      </c>
      <c r="G163" s="18">
        <v>857.2</v>
      </c>
      <c r="K163" s="7">
        <v>39293</v>
      </c>
      <c r="L163" s="8">
        <v>869.4</v>
      </c>
      <c r="M163" s="8">
        <v>870</v>
      </c>
      <c r="N163" s="8">
        <v>879.8</v>
      </c>
      <c r="O163" s="8">
        <v>870</v>
      </c>
      <c r="P163" s="18">
        <v>876.6</v>
      </c>
    </row>
    <row r="164" spans="1:17" x14ac:dyDescent="0.3">
      <c r="B164" s="9">
        <v>39291</v>
      </c>
      <c r="C164" s="10">
        <v>857.4</v>
      </c>
      <c r="D164" s="10">
        <v>854</v>
      </c>
      <c r="E164" s="10">
        <v>856</v>
      </c>
      <c r="F164" s="10">
        <v>849</v>
      </c>
      <c r="G164" s="19">
        <v>850.6</v>
      </c>
      <c r="K164" s="5">
        <v>39291</v>
      </c>
      <c r="L164" s="6">
        <v>872</v>
      </c>
      <c r="M164" s="6">
        <v>870</v>
      </c>
      <c r="N164" s="6">
        <v>874.2</v>
      </c>
      <c r="O164" s="6">
        <v>869</v>
      </c>
      <c r="P164" s="17">
        <v>869.4</v>
      </c>
    </row>
    <row r="165" spans="1:17" x14ac:dyDescent="0.3">
      <c r="B165" s="7">
        <v>39290</v>
      </c>
      <c r="C165" s="8">
        <v>858.2</v>
      </c>
      <c r="D165" s="8">
        <v>859.6</v>
      </c>
      <c r="E165" s="8">
        <v>861.6</v>
      </c>
      <c r="F165" s="8">
        <v>852</v>
      </c>
      <c r="G165" s="18">
        <v>857.4</v>
      </c>
      <c r="K165" s="7">
        <v>39290</v>
      </c>
      <c r="L165" s="8">
        <v>874</v>
      </c>
      <c r="M165" s="8">
        <v>874</v>
      </c>
      <c r="N165" s="8">
        <v>874</v>
      </c>
      <c r="O165" s="8">
        <v>867</v>
      </c>
      <c r="P165" s="18">
        <v>872</v>
      </c>
    </row>
    <row r="166" spans="1:17" x14ac:dyDescent="0.3">
      <c r="B166" s="9">
        <v>39289</v>
      </c>
      <c r="C166" s="10">
        <v>854.2</v>
      </c>
      <c r="D166" s="10">
        <v>854</v>
      </c>
      <c r="E166" s="10">
        <v>859.8</v>
      </c>
      <c r="F166" s="10">
        <v>849</v>
      </c>
      <c r="G166" s="19">
        <v>858.2</v>
      </c>
      <c r="K166" s="5">
        <v>39289</v>
      </c>
      <c r="L166" s="6">
        <v>865.2</v>
      </c>
      <c r="M166" s="6">
        <v>868</v>
      </c>
      <c r="N166" s="6">
        <v>875</v>
      </c>
      <c r="O166" s="6">
        <v>863</v>
      </c>
      <c r="P166" s="17">
        <v>874</v>
      </c>
    </row>
    <row r="167" spans="1:17" x14ac:dyDescent="0.3">
      <c r="B167" s="7">
        <v>39288</v>
      </c>
      <c r="C167" s="8">
        <v>853.4</v>
      </c>
      <c r="D167" s="8">
        <v>858.6</v>
      </c>
      <c r="E167" s="8">
        <v>858.6</v>
      </c>
      <c r="F167" s="8">
        <v>851</v>
      </c>
      <c r="G167" s="18">
        <v>854.2</v>
      </c>
      <c r="K167" s="7">
        <v>39288</v>
      </c>
      <c r="L167" s="8">
        <v>864.4</v>
      </c>
      <c r="M167" s="8">
        <v>865</v>
      </c>
      <c r="N167" s="8">
        <v>868.2</v>
      </c>
      <c r="O167" s="8">
        <v>864</v>
      </c>
      <c r="P167" s="18">
        <v>865.2</v>
      </c>
    </row>
    <row r="168" spans="1:17" x14ac:dyDescent="0.3">
      <c r="B168" s="5">
        <v>39287</v>
      </c>
      <c r="C168" s="6">
        <v>844.4</v>
      </c>
      <c r="D168" s="6">
        <v>843.4</v>
      </c>
      <c r="E168" s="6">
        <v>854.8</v>
      </c>
      <c r="F168" s="6">
        <v>843.4</v>
      </c>
      <c r="G168" s="17">
        <v>853.4</v>
      </c>
      <c r="K168" s="5">
        <v>39287</v>
      </c>
      <c r="L168" s="6">
        <v>856.4</v>
      </c>
      <c r="M168" s="6">
        <v>855.2</v>
      </c>
      <c r="N168" s="6">
        <v>866.6</v>
      </c>
      <c r="O168" s="6">
        <v>855</v>
      </c>
      <c r="P168" s="17">
        <v>864.4</v>
      </c>
    </row>
    <row r="169" spans="1:17" x14ac:dyDescent="0.3">
      <c r="B169" s="7">
        <v>39286</v>
      </c>
      <c r="C169" s="8">
        <v>843.2</v>
      </c>
      <c r="D169" s="8">
        <v>841</v>
      </c>
      <c r="E169" s="8">
        <v>847</v>
      </c>
      <c r="F169" s="8">
        <v>841</v>
      </c>
      <c r="G169" s="18">
        <v>844.4</v>
      </c>
      <c r="K169" s="9">
        <v>39286</v>
      </c>
      <c r="L169" s="10">
        <v>857.2</v>
      </c>
      <c r="M169" s="10">
        <v>857</v>
      </c>
      <c r="N169" s="10">
        <v>858</v>
      </c>
      <c r="O169" s="10">
        <v>855</v>
      </c>
      <c r="P169" s="19">
        <v>856.4</v>
      </c>
    </row>
    <row r="170" spans="1:17" x14ac:dyDescent="0.3">
      <c r="B170" s="5">
        <v>39284</v>
      </c>
      <c r="C170" s="6">
        <v>851.6</v>
      </c>
      <c r="D170" s="6">
        <v>853</v>
      </c>
      <c r="E170" s="6">
        <v>853</v>
      </c>
      <c r="F170" s="6">
        <v>838.6</v>
      </c>
      <c r="G170" s="17">
        <v>843.2</v>
      </c>
      <c r="K170" s="5">
        <v>39284</v>
      </c>
      <c r="L170" s="6">
        <v>865.6</v>
      </c>
      <c r="M170" s="6">
        <v>865</v>
      </c>
      <c r="N170" s="6">
        <v>865</v>
      </c>
      <c r="O170" s="6">
        <v>852.2</v>
      </c>
      <c r="P170" s="17">
        <v>857.2</v>
      </c>
    </row>
    <row r="171" spans="1:17" x14ac:dyDescent="0.3">
      <c r="B171" s="7">
        <v>39283</v>
      </c>
      <c r="C171" s="8">
        <v>863.4</v>
      </c>
      <c r="D171" s="8">
        <v>861.2</v>
      </c>
      <c r="E171" s="8">
        <v>864</v>
      </c>
      <c r="F171" s="8">
        <v>849.2</v>
      </c>
      <c r="G171" s="18">
        <v>851.6</v>
      </c>
      <c r="K171" s="9">
        <v>39283</v>
      </c>
      <c r="L171" s="10">
        <v>873.2</v>
      </c>
      <c r="M171" s="10">
        <v>872.2</v>
      </c>
      <c r="N171" s="10">
        <v>872.2</v>
      </c>
      <c r="O171" s="10">
        <v>862</v>
      </c>
      <c r="P171" s="19">
        <v>865.6</v>
      </c>
    </row>
    <row r="174" spans="1:17" x14ac:dyDescent="0.3">
      <c r="A174" s="11">
        <v>39345</v>
      </c>
      <c r="J174" s="11">
        <v>39374</v>
      </c>
    </row>
    <row r="175" spans="1:17" x14ac:dyDescent="0.3">
      <c r="B175" s="7">
        <v>39344</v>
      </c>
      <c r="C175" s="8">
        <v>1201.8</v>
      </c>
      <c r="D175" s="8">
        <v>1212</v>
      </c>
      <c r="E175" s="8">
        <v>1212</v>
      </c>
      <c r="F175" s="8">
        <v>1183</v>
      </c>
      <c r="G175" s="18">
        <v>1193.4000000000001</v>
      </c>
      <c r="H175" s="21">
        <f>$G175/$G200</f>
        <v>1.3343023255813955</v>
      </c>
      <c r="K175" s="7">
        <v>39344</v>
      </c>
      <c r="L175" s="8">
        <v>1168.8</v>
      </c>
      <c r="M175" s="8">
        <v>1165</v>
      </c>
      <c r="N175" s="8">
        <v>1166</v>
      </c>
      <c r="O175" s="8">
        <v>1116</v>
      </c>
      <c r="P175" s="18">
        <v>1129.2</v>
      </c>
      <c r="Q175" s="28">
        <f>P175/P200</f>
        <v>1.2397891963109355</v>
      </c>
    </row>
    <row r="176" spans="1:17" x14ac:dyDescent="0.3">
      <c r="B176" s="5">
        <v>39343</v>
      </c>
      <c r="C176" s="6">
        <v>1190.4000000000001</v>
      </c>
      <c r="D176" s="6">
        <v>1189</v>
      </c>
      <c r="E176" s="6">
        <v>1225</v>
      </c>
      <c r="F176" s="6">
        <v>1189</v>
      </c>
      <c r="G176" s="17">
        <v>1201.8</v>
      </c>
      <c r="K176" s="5">
        <v>39343</v>
      </c>
      <c r="L176" s="6">
        <v>1182.5999999999999</v>
      </c>
      <c r="M176" s="6">
        <v>1176</v>
      </c>
      <c r="N176" s="6">
        <v>1184.8</v>
      </c>
      <c r="O176" s="6">
        <v>1153</v>
      </c>
      <c r="P176" s="17">
        <v>1168.8</v>
      </c>
    </row>
    <row r="177" spans="2:16" x14ac:dyDescent="0.3">
      <c r="B177" s="7">
        <v>39342</v>
      </c>
      <c r="C177" s="8">
        <v>1151.2</v>
      </c>
      <c r="D177" s="8">
        <v>1184</v>
      </c>
      <c r="E177" s="8">
        <v>1197.4000000000001</v>
      </c>
      <c r="F177" s="8">
        <v>1174</v>
      </c>
      <c r="G177" s="18">
        <v>1190.4000000000001</v>
      </c>
      <c r="K177" s="7">
        <v>39342</v>
      </c>
      <c r="L177" s="8">
        <v>1148.5999999999999</v>
      </c>
      <c r="M177" s="8">
        <v>1151</v>
      </c>
      <c r="N177" s="8">
        <v>1188.2</v>
      </c>
      <c r="O177" s="8">
        <v>1151</v>
      </c>
      <c r="P177" s="18">
        <v>1182.5999999999999</v>
      </c>
    </row>
    <row r="178" spans="2:16" x14ac:dyDescent="0.3">
      <c r="B178" s="5">
        <v>39339</v>
      </c>
      <c r="C178" s="6">
        <v>1106.8</v>
      </c>
      <c r="D178" s="6">
        <v>1117.5999999999999</v>
      </c>
      <c r="E178" s="6">
        <v>1151.2</v>
      </c>
      <c r="F178" s="6">
        <v>1112.2</v>
      </c>
      <c r="G178" s="17">
        <v>1151</v>
      </c>
      <c r="K178" s="9">
        <v>39339</v>
      </c>
      <c r="L178" s="10">
        <v>1104.4000000000001</v>
      </c>
      <c r="M178" s="10">
        <v>1108</v>
      </c>
      <c r="N178" s="10">
        <v>1148.5999999999999</v>
      </c>
      <c r="O178" s="10">
        <v>1104.5999999999999</v>
      </c>
      <c r="P178" s="19">
        <v>1144.5999999999999</v>
      </c>
    </row>
    <row r="179" spans="2:16" x14ac:dyDescent="0.3">
      <c r="B179" s="7">
        <v>39338</v>
      </c>
      <c r="C179" s="8">
        <v>1129.5999999999999</v>
      </c>
      <c r="D179" s="8">
        <v>1121</v>
      </c>
      <c r="E179" s="8">
        <v>1130.2</v>
      </c>
      <c r="F179" s="8">
        <v>1103</v>
      </c>
      <c r="G179" s="18">
        <v>1106.8</v>
      </c>
      <c r="K179" s="7">
        <v>39338</v>
      </c>
      <c r="L179" s="8">
        <v>1118</v>
      </c>
      <c r="M179" s="8">
        <v>1111</v>
      </c>
      <c r="N179" s="8">
        <v>1130.8</v>
      </c>
      <c r="O179" s="8">
        <v>1095</v>
      </c>
      <c r="P179" s="18">
        <v>1104.4000000000001</v>
      </c>
    </row>
    <row r="180" spans="2:16" x14ac:dyDescent="0.3">
      <c r="B180" s="5">
        <v>39337</v>
      </c>
      <c r="C180" s="6">
        <v>1165.8</v>
      </c>
      <c r="D180" s="6">
        <v>1154</v>
      </c>
      <c r="E180" s="6">
        <v>1169</v>
      </c>
      <c r="F180" s="6">
        <v>1125</v>
      </c>
      <c r="G180" s="17">
        <v>1129.5999999999999</v>
      </c>
      <c r="K180" s="5">
        <v>39337</v>
      </c>
      <c r="L180" s="6">
        <v>1154.2</v>
      </c>
      <c r="M180" s="6">
        <v>1151</v>
      </c>
      <c r="N180" s="6">
        <v>1168</v>
      </c>
      <c r="O180" s="6">
        <v>1112.5999999999999</v>
      </c>
      <c r="P180" s="17">
        <v>1118</v>
      </c>
    </row>
    <row r="181" spans="2:16" x14ac:dyDescent="0.3">
      <c r="B181" s="7">
        <v>39336</v>
      </c>
      <c r="C181" s="8">
        <v>1124.8</v>
      </c>
      <c r="D181" s="8">
        <v>1136</v>
      </c>
      <c r="E181" s="8">
        <v>1175.4000000000001</v>
      </c>
      <c r="F181" s="8">
        <v>1090</v>
      </c>
      <c r="G181" s="18">
        <v>1165.8</v>
      </c>
      <c r="K181" s="7">
        <v>39336</v>
      </c>
      <c r="L181" s="8">
        <v>1112.2</v>
      </c>
      <c r="M181" s="8">
        <v>1120</v>
      </c>
      <c r="N181" s="8">
        <v>1167</v>
      </c>
      <c r="O181" s="8">
        <v>1080</v>
      </c>
      <c r="P181" s="18">
        <v>1154.2</v>
      </c>
    </row>
    <row r="182" spans="2:16" x14ac:dyDescent="0.3">
      <c r="B182" s="5">
        <v>39335</v>
      </c>
      <c r="C182" s="6">
        <v>1061</v>
      </c>
      <c r="D182" s="6">
        <v>1074</v>
      </c>
      <c r="E182" s="6">
        <v>1124.8</v>
      </c>
      <c r="F182" s="6">
        <v>1074</v>
      </c>
      <c r="G182" s="17">
        <v>1111.4000000000001</v>
      </c>
      <c r="K182" s="5">
        <v>39335</v>
      </c>
      <c r="L182" s="6">
        <v>1049.2</v>
      </c>
      <c r="M182" s="6">
        <v>1067</v>
      </c>
      <c r="N182" s="6">
        <v>1112.2</v>
      </c>
      <c r="O182" s="6">
        <v>1067</v>
      </c>
      <c r="P182" s="17">
        <v>1111.4000000000001</v>
      </c>
    </row>
    <row r="183" spans="2:16" x14ac:dyDescent="0.3">
      <c r="B183" s="9">
        <v>39333</v>
      </c>
      <c r="C183" s="10">
        <v>1033.2</v>
      </c>
      <c r="D183" s="10">
        <v>1040</v>
      </c>
      <c r="E183" s="10">
        <v>1072</v>
      </c>
      <c r="F183" s="10">
        <v>1029.5999999999999</v>
      </c>
      <c r="G183" s="19">
        <v>1061</v>
      </c>
      <c r="K183" s="7">
        <v>39333</v>
      </c>
      <c r="L183" s="8">
        <v>1028</v>
      </c>
      <c r="M183" s="8">
        <v>1032.2</v>
      </c>
      <c r="N183" s="8">
        <v>1064</v>
      </c>
      <c r="O183" s="8">
        <v>1025</v>
      </c>
      <c r="P183" s="18">
        <v>1049.2</v>
      </c>
    </row>
    <row r="184" spans="2:16" x14ac:dyDescent="0.3">
      <c r="B184" s="5">
        <v>39332</v>
      </c>
      <c r="C184" s="6">
        <v>996.2</v>
      </c>
      <c r="D184" s="6">
        <v>991</v>
      </c>
      <c r="E184" s="6">
        <v>1035</v>
      </c>
      <c r="F184" s="6">
        <v>990.2</v>
      </c>
      <c r="G184" s="17">
        <v>1033.2</v>
      </c>
      <c r="K184" s="5">
        <v>39332</v>
      </c>
      <c r="L184" s="6">
        <v>985.8</v>
      </c>
      <c r="M184" s="6">
        <v>990</v>
      </c>
      <c r="N184" s="6">
        <v>1032</v>
      </c>
      <c r="O184" s="6">
        <v>982</v>
      </c>
      <c r="P184" s="17">
        <v>1028</v>
      </c>
    </row>
    <row r="185" spans="2:16" x14ac:dyDescent="0.3">
      <c r="B185" s="7">
        <v>39331</v>
      </c>
      <c r="C185" s="8">
        <v>1002.4</v>
      </c>
      <c r="D185" s="8">
        <v>1010</v>
      </c>
      <c r="E185" s="8">
        <v>1037.8</v>
      </c>
      <c r="F185" s="8">
        <v>988</v>
      </c>
      <c r="G185" s="18">
        <v>996.2</v>
      </c>
      <c r="K185" s="7">
        <v>39331</v>
      </c>
      <c r="L185" s="8">
        <v>1006</v>
      </c>
      <c r="M185" s="8">
        <v>1015</v>
      </c>
      <c r="N185" s="8">
        <v>1037</v>
      </c>
      <c r="O185" s="8">
        <v>977.2</v>
      </c>
      <c r="P185" s="18">
        <v>985.8</v>
      </c>
    </row>
    <row r="186" spans="2:16" x14ac:dyDescent="0.3">
      <c r="B186" s="5">
        <v>39330</v>
      </c>
      <c r="C186" s="6">
        <v>982.4</v>
      </c>
      <c r="D186" s="6">
        <v>991</v>
      </c>
      <c r="E186" s="6">
        <v>1009</v>
      </c>
      <c r="F186" s="6">
        <v>986</v>
      </c>
      <c r="G186" s="17">
        <v>1002.4</v>
      </c>
      <c r="K186" s="5">
        <v>39330</v>
      </c>
      <c r="L186" s="6">
        <v>983.4</v>
      </c>
      <c r="M186" s="6">
        <v>992</v>
      </c>
      <c r="N186" s="6">
        <v>1010</v>
      </c>
      <c r="O186" s="6">
        <v>985.6</v>
      </c>
      <c r="P186" s="17">
        <v>1006</v>
      </c>
    </row>
    <row r="187" spans="2:16" x14ac:dyDescent="0.3">
      <c r="B187" s="7">
        <v>39329</v>
      </c>
      <c r="C187" s="8">
        <v>963.8</v>
      </c>
      <c r="D187" s="8">
        <v>961.2</v>
      </c>
      <c r="E187" s="8">
        <v>988</v>
      </c>
      <c r="F187" s="8">
        <v>960.2</v>
      </c>
      <c r="G187" s="18">
        <v>982.4</v>
      </c>
      <c r="K187" s="7">
        <v>39329</v>
      </c>
      <c r="L187" s="8">
        <v>967.4</v>
      </c>
      <c r="M187" s="8">
        <v>967</v>
      </c>
      <c r="N187" s="8">
        <v>988.8</v>
      </c>
      <c r="O187" s="8">
        <v>965.2</v>
      </c>
      <c r="P187" s="18">
        <v>983.4</v>
      </c>
    </row>
    <row r="188" spans="2:16" x14ac:dyDescent="0.3">
      <c r="B188" s="5">
        <v>39328</v>
      </c>
      <c r="C188" s="6">
        <v>968</v>
      </c>
      <c r="D188" s="6">
        <v>973.4</v>
      </c>
      <c r="E188" s="6">
        <v>973.4</v>
      </c>
      <c r="F188" s="6">
        <v>958</v>
      </c>
      <c r="G188" s="17">
        <v>963.8</v>
      </c>
      <c r="K188" s="5">
        <v>39328</v>
      </c>
      <c r="L188" s="6">
        <v>974.2</v>
      </c>
      <c r="M188" s="6">
        <v>976.8</v>
      </c>
      <c r="N188" s="6">
        <v>980</v>
      </c>
      <c r="O188" s="6">
        <v>962</v>
      </c>
      <c r="P188" s="17">
        <v>967.4</v>
      </c>
    </row>
    <row r="189" spans="2:16" x14ac:dyDescent="0.3">
      <c r="B189" s="7">
        <v>39326</v>
      </c>
      <c r="C189" s="8">
        <v>966.4</v>
      </c>
      <c r="D189" s="8">
        <v>969</v>
      </c>
      <c r="E189" s="8">
        <v>971</v>
      </c>
      <c r="F189" s="8">
        <v>963</v>
      </c>
      <c r="G189" s="18">
        <v>968</v>
      </c>
      <c r="K189" s="9">
        <v>39326</v>
      </c>
      <c r="L189" s="10">
        <v>976.4</v>
      </c>
      <c r="M189" s="10">
        <v>979</v>
      </c>
      <c r="N189" s="10">
        <v>979</v>
      </c>
      <c r="O189" s="10">
        <v>971</v>
      </c>
      <c r="P189" s="19">
        <v>974.2</v>
      </c>
    </row>
    <row r="190" spans="2:16" x14ac:dyDescent="0.3">
      <c r="B190" s="5">
        <v>39325</v>
      </c>
      <c r="C190" s="6">
        <v>938</v>
      </c>
      <c r="D190" s="6">
        <v>950</v>
      </c>
      <c r="E190" s="6">
        <v>969.4</v>
      </c>
      <c r="F190" s="6">
        <v>948.2</v>
      </c>
      <c r="G190" s="17">
        <v>966.4</v>
      </c>
      <c r="K190" s="5">
        <v>39325</v>
      </c>
      <c r="L190" s="6">
        <v>948.8</v>
      </c>
      <c r="M190" s="6">
        <v>958</v>
      </c>
      <c r="N190" s="6">
        <v>981</v>
      </c>
      <c r="O190" s="6">
        <v>958</v>
      </c>
      <c r="P190" s="17">
        <v>976.4</v>
      </c>
    </row>
    <row r="191" spans="2:16" x14ac:dyDescent="0.3">
      <c r="B191" s="7">
        <v>39324</v>
      </c>
      <c r="C191" s="8">
        <v>930.4</v>
      </c>
      <c r="D191" s="8">
        <v>935</v>
      </c>
      <c r="E191" s="8">
        <v>943</v>
      </c>
      <c r="F191" s="8">
        <v>932.4</v>
      </c>
      <c r="G191" s="18">
        <v>938</v>
      </c>
      <c r="K191" s="7">
        <v>39324</v>
      </c>
      <c r="L191" s="8">
        <v>942</v>
      </c>
      <c r="M191" s="8">
        <v>947</v>
      </c>
      <c r="N191" s="8">
        <v>953.8</v>
      </c>
      <c r="O191" s="8">
        <v>943</v>
      </c>
      <c r="P191" s="18">
        <v>948.8</v>
      </c>
    </row>
    <row r="192" spans="2:16" x14ac:dyDescent="0.3">
      <c r="B192" s="5">
        <v>39323</v>
      </c>
      <c r="C192" s="6">
        <v>925.4</v>
      </c>
      <c r="D192" s="6">
        <v>921</v>
      </c>
      <c r="E192" s="6">
        <v>933.8</v>
      </c>
      <c r="F192" s="6">
        <v>920</v>
      </c>
      <c r="G192" s="17">
        <v>930.4</v>
      </c>
      <c r="K192" s="5">
        <v>39323</v>
      </c>
      <c r="L192" s="6">
        <v>932</v>
      </c>
      <c r="M192" s="6">
        <v>936.8</v>
      </c>
      <c r="N192" s="6">
        <v>946.6</v>
      </c>
      <c r="O192" s="6">
        <v>935</v>
      </c>
      <c r="P192" s="17">
        <v>942</v>
      </c>
    </row>
    <row r="193" spans="1:17" x14ac:dyDescent="0.3">
      <c r="B193" s="9">
        <v>39322</v>
      </c>
      <c r="C193" s="10">
        <v>920.2</v>
      </c>
      <c r="D193" s="10">
        <v>920</v>
      </c>
      <c r="E193" s="10">
        <v>926</v>
      </c>
      <c r="F193" s="10">
        <v>915.2</v>
      </c>
      <c r="G193" s="19">
        <v>925.4</v>
      </c>
      <c r="K193" s="7">
        <v>39322</v>
      </c>
      <c r="L193" s="8">
        <v>933.4</v>
      </c>
      <c r="M193" s="8">
        <v>932</v>
      </c>
      <c r="N193" s="8">
        <v>937.6</v>
      </c>
      <c r="O193" s="8">
        <v>928.6</v>
      </c>
      <c r="P193" s="18">
        <v>932</v>
      </c>
    </row>
    <row r="194" spans="1:17" x14ac:dyDescent="0.3">
      <c r="B194" s="5">
        <v>39321</v>
      </c>
      <c r="C194" s="6">
        <v>920.8</v>
      </c>
      <c r="D194" s="6">
        <v>922</v>
      </c>
      <c r="E194" s="6">
        <v>936</v>
      </c>
      <c r="F194" s="6">
        <v>918.4</v>
      </c>
      <c r="G194" s="17">
        <v>920.2</v>
      </c>
      <c r="K194" s="5">
        <v>39321</v>
      </c>
      <c r="L194" s="6">
        <v>933.2</v>
      </c>
      <c r="M194" s="6">
        <v>937</v>
      </c>
      <c r="N194" s="6">
        <v>951.6</v>
      </c>
      <c r="O194" s="6">
        <v>930</v>
      </c>
      <c r="P194" s="17">
        <v>933.4</v>
      </c>
    </row>
    <row r="195" spans="1:17" x14ac:dyDescent="0.3">
      <c r="B195" s="7">
        <v>39319</v>
      </c>
      <c r="C195" s="8">
        <v>929.6</v>
      </c>
      <c r="D195" s="8">
        <v>929.4</v>
      </c>
      <c r="E195" s="8">
        <v>929.4</v>
      </c>
      <c r="F195" s="8">
        <v>918</v>
      </c>
      <c r="G195" s="18">
        <v>920.8</v>
      </c>
      <c r="K195" s="7">
        <v>39319</v>
      </c>
      <c r="L195" s="8">
        <v>944.4</v>
      </c>
      <c r="M195" s="8">
        <v>941</v>
      </c>
      <c r="N195" s="8">
        <v>941</v>
      </c>
      <c r="O195" s="8">
        <v>932</v>
      </c>
      <c r="P195" s="18">
        <v>933.2</v>
      </c>
    </row>
    <row r="196" spans="1:17" x14ac:dyDescent="0.3">
      <c r="B196" s="5">
        <v>39318</v>
      </c>
      <c r="C196" s="6">
        <v>939.2</v>
      </c>
      <c r="D196" s="6">
        <v>945</v>
      </c>
      <c r="E196" s="6">
        <v>948</v>
      </c>
      <c r="F196" s="6">
        <v>927.8</v>
      </c>
      <c r="G196" s="17">
        <v>929.6</v>
      </c>
      <c r="K196" s="5">
        <v>39318</v>
      </c>
      <c r="L196" s="6">
        <v>952.4</v>
      </c>
      <c r="M196" s="6">
        <v>955</v>
      </c>
      <c r="N196" s="6">
        <v>955</v>
      </c>
      <c r="O196" s="6">
        <v>943</v>
      </c>
      <c r="P196" s="17">
        <v>944.4</v>
      </c>
    </row>
    <row r="197" spans="1:17" x14ac:dyDescent="0.3">
      <c r="B197" s="7">
        <v>39317</v>
      </c>
      <c r="C197" s="8">
        <v>935.2</v>
      </c>
      <c r="D197" s="8">
        <v>938.8</v>
      </c>
      <c r="E197" s="8">
        <v>952.2</v>
      </c>
      <c r="F197" s="8">
        <v>934.4</v>
      </c>
      <c r="G197" s="18">
        <v>939.2</v>
      </c>
      <c r="K197" s="7">
        <v>39317</v>
      </c>
      <c r="L197" s="8">
        <v>944.4</v>
      </c>
      <c r="M197" s="8">
        <v>949</v>
      </c>
      <c r="N197" s="8">
        <v>963.8</v>
      </c>
      <c r="O197" s="8">
        <v>948</v>
      </c>
      <c r="P197" s="18">
        <v>952.4</v>
      </c>
    </row>
    <row r="198" spans="1:17" x14ac:dyDescent="0.3">
      <c r="B198" s="5">
        <v>39316</v>
      </c>
      <c r="C198" s="6">
        <v>926</v>
      </c>
      <c r="D198" s="6">
        <v>930.4</v>
      </c>
      <c r="E198" s="6">
        <v>940</v>
      </c>
      <c r="F198" s="6">
        <v>925</v>
      </c>
      <c r="G198" s="17">
        <v>935.2</v>
      </c>
      <c r="K198" s="9">
        <v>39316</v>
      </c>
      <c r="L198" s="10">
        <v>936.8</v>
      </c>
      <c r="M198" s="10">
        <v>940</v>
      </c>
      <c r="N198" s="10">
        <v>947.8</v>
      </c>
      <c r="O198" s="10">
        <v>934</v>
      </c>
      <c r="P198" s="19">
        <v>944.4</v>
      </c>
    </row>
    <row r="199" spans="1:17" x14ac:dyDescent="0.3">
      <c r="B199" s="7">
        <v>39315</v>
      </c>
      <c r="C199" s="8">
        <v>894.4</v>
      </c>
      <c r="D199" s="8">
        <v>899</v>
      </c>
      <c r="E199" s="8">
        <v>930</v>
      </c>
      <c r="F199" s="8">
        <v>899</v>
      </c>
      <c r="G199" s="18">
        <v>926</v>
      </c>
      <c r="K199" s="7">
        <v>39315</v>
      </c>
      <c r="L199" s="8">
        <v>910.8</v>
      </c>
      <c r="M199" s="8">
        <v>918</v>
      </c>
      <c r="N199" s="8">
        <v>942</v>
      </c>
      <c r="O199" s="8">
        <v>913.8</v>
      </c>
      <c r="P199" s="18">
        <v>936.8</v>
      </c>
    </row>
    <row r="200" spans="1:17" x14ac:dyDescent="0.3">
      <c r="B200" s="9">
        <v>39314</v>
      </c>
      <c r="C200" s="10">
        <v>881.6</v>
      </c>
      <c r="D200" s="10">
        <v>888.8</v>
      </c>
      <c r="E200" s="10">
        <v>903</v>
      </c>
      <c r="F200" s="10">
        <v>886.4</v>
      </c>
      <c r="G200" s="19">
        <v>894.4</v>
      </c>
      <c r="K200" s="5">
        <v>39314</v>
      </c>
      <c r="L200" s="6">
        <v>896.8</v>
      </c>
      <c r="M200" s="6">
        <v>904.8</v>
      </c>
      <c r="N200" s="6">
        <v>917.8</v>
      </c>
      <c r="O200" s="6">
        <v>904</v>
      </c>
      <c r="P200" s="17">
        <v>910.8</v>
      </c>
    </row>
    <row r="203" spans="1:17" x14ac:dyDescent="0.3">
      <c r="A203" s="11">
        <v>39374</v>
      </c>
      <c r="J203" s="11">
        <v>39406</v>
      </c>
    </row>
    <row r="204" spans="1:17" x14ac:dyDescent="0.3">
      <c r="B204" s="7">
        <v>39373</v>
      </c>
      <c r="C204" s="8">
        <v>1225.4000000000001</v>
      </c>
      <c r="D204" s="8">
        <v>1225</v>
      </c>
      <c r="E204" s="8">
        <v>1229</v>
      </c>
      <c r="F204" s="8">
        <v>1216</v>
      </c>
      <c r="G204" s="18">
        <v>1220.4000000000001</v>
      </c>
      <c r="H204" s="21">
        <f>G204/G227</f>
        <v>1.0699631772751186</v>
      </c>
      <c r="K204" s="5">
        <v>39373</v>
      </c>
      <c r="L204" s="6">
        <v>1212.5999999999999</v>
      </c>
      <c r="M204" s="6">
        <v>1216</v>
      </c>
      <c r="N204" s="6">
        <v>1221</v>
      </c>
      <c r="O204" s="6">
        <v>1195.2</v>
      </c>
      <c r="P204" s="17">
        <v>1198.2</v>
      </c>
      <c r="Q204" s="28">
        <f>P204/P227</f>
        <v>1.0534552488130824</v>
      </c>
    </row>
    <row r="205" spans="1:17" x14ac:dyDescent="0.3">
      <c r="B205" s="5">
        <v>39372</v>
      </c>
      <c r="C205" s="6">
        <v>1224</v>
      </c>
      <c r="D205" s="6">
        <v>1230.2</v>
      </c>
      <c r="E205" s="6">
        <v>1230.2</v>
      </c>
      <c r="F205" s="6">
        <v>1223</v>
      </c>
      <c r="G205" s="17">
        <v>1225.4000000000001</v>
      </c>
      <c r="K205" s="9">
        <v>39372</v>
      </c>
      <c r="L205" s="10">
        <v>1214.8</v>
      </c>
      <c r="M205" s="10">
        <v>1217</v>
      </c>
      <c r="N205" s="10">
        <v>1220.5999999999999</v>
      </c>
      <c r="O205" s="10">
        <v>1209</v>
      </c>
      <c r="P205" s="19">
        <v>1212.5999999999999</v>
      </c>
    </row>
    <row r="206" spans="1:17" x14ac:dyDescent="0.3">
      <c r="B206" s="7">
        <v>39371</v>
      </c>
      <c r="C206" s="8">
        <v>1222.8</v>
      </c>
      <c r="D206" s="8">
        <v>1223.4000000000001</v>
      </c>
      <c r="E206" s="8">
        <v>1231</v>
      </c>
      <c r="F206" s="8">
        <v>1221</v>
      </c>
      <c r="G206" s="18">
        <v>1224</v>
      </c>
      <c r="K206" s="5">
        <v>39371</v>
      </c>
      <c r="L206" s="6">
        <v>1209.8</v>
      </c>
      <c r="M206" s="6">
        <v>1210</v>
      </c>
      <c r="N206" s="6">
        <v>1223</v>
      </c>
      <c r="O206" s="6">
        <v>1206.2</v>
      </c>
      <c r="P206" s="17">
        <v>1214.8</v>
      </c>
    </row>
    <row r="207" spans="1:17" x14ac:dyDescent="0.3">
      <c r="B207" s="5">
        <v>39370</v>
      </c>
      <c r="C207" s="6">
        <v>1216.8</v>
      </c>
      <c r="D207" s="6">
        <v>1222</v>
      </c>
      <c r="E207" s="6">
        <v>1228</v>
      </c>
      <c r="F207" s="6">
        <v>1210</v>
      </c>
      <c r="G207" s="17">
        <v>1222.8</v>
      </c>
      <c r="K207" s="7">
        <v>39370</v>
      </c>
      <c r="L207" s="8">
        <v>1207.5999999999999</v>
      </c>
      <c r="M207" s="8">
        <v>1207</v>
      </c>
      <c r="N207" s="8">
        <v>1214.8</v>
      </c>
      <c r="O207" s="8">
        <v>1202</v>
      </c>
      <c r="P207" s="18">
        <v>1209.8</v>
      </c>
    </row>
    <row r="208" spans="1:17" x14ac:dyDescent="0.3">
      <c r="B208" s="7">
        <v>39368</v>
      </c>
      <c r="C208" s="8">
        <v>1192.8</v>
      </c>
      <c r="D208" s="8">
        <v>1163</v>
      </c>
      <c r="E208" s="8">
        <v>1219.8</v>
      </c>
      <c r="F208" s="8">
        <v>1163</v>
      </c>
      <c r="G208" s="18">
        <v>1216.8</v>
      </c>
      <c r="K208" s="5">
        <v>39368</v>
      </c>
      <c r="L208" s="6">
        <v>1178</v>
      </c>
      <c r="M208" s="6">
        <v>1166</v>
      </c>
      <c r="N208" s="6">
        <v>1212</v>
      </c>
      <c r="O208" s="6">
        <v>1166</v>
      </c>
      <c r="P208" s="17">
        <v>1207.5999999999999</v>
      </c>
    </row>
    <row r="209" spans="2:16" x14ac:dyDescent="0.3">
      <c r="B209" s="5">
        <v>39367</v>
      </c>
      <c r="C209" s="6">
        <v>1175.5999999999999</v>
      </c>
      <c r="D209" s="6">
        <v>1188</v>
      </c>
      <c r="E209" s="6">
        <v>1196</v>
      </c>
      <c r="F209" s="6">
        <v>1180</v>
      </c>
      <c r="G209" s="17">
        <v>1192.8</v>
      </c>
      <c r="K209" s="7">
        <v>39367</v>
      </c>
      <c r="L209" s="8">
        <v>1168.8</v>
      </c>
      <c r="M209" s="8">
        <v>1170</v>
      </c>
      <c r="N209" s="8">
        <v>1180.4000000000001</v>
      </c>
      <c r="O209" s="8">
        <v>1169</v>
      </c>
      <c r="P209" s="18">
        <v>1178</v>
      </c>
    </row>
    <row r="210" spans="2:16" x14ac:dyDescent="0.3">
      <c r="B210" s="7">
        <v>39366</v>
      </c>
      <c r="C210" s="8">
        <v>1182.2</v>
      </c>
      <c r="D210" s="8">
        <v>1180</v>
      </c>
      <c r="E210" s="8">
        <v>1188.4000000000001</v>
      </c>
      <c r="F210" s="8">
        <v>1164</v>
      </c>
      <c r="G210" s="18">
        <v>1175.5999999999999</v>
      </c>
      <c r="K210" s="5">
        <v>39366</v>
      </c>
      <c r="L210" s="6">
        <v>1180.2</v>
      </c>
      <c r="M210" s="6">
        <v>1179</v>
      </c>
      <c r="N210" s="6">
        <v>1186</v>
      </c>
      <c r="O210" s="6">
        <v>1157</v>
      </c>
      <c r="P210" s="17">
        <v>1168.8</v>
      </c>
    </row>
    <row r="211" spans="2:16" x14ac:dyDescent="0.3">
      <c r="B211" s="5">
        <v>39365</v>
      </c>
      <c r="C211" s="6">
        <v>1182.8</v>
      </c>
      <c r="D211" s="6">
        <v>1188</v>
      </c>
      <c r="E211" s="6">
        <v>1204</v>
      </c>
      <c r="F211" s="6">
        <v>1180</v>
      </c>
      <c r="G211" s="17">
        <v>1182.2</v>
      </c>
      <c r="K211" s="7">
        <v>39365</v>
      </c>
      <c r="L211" s="8">
        <v>1180.8</v>
      </c>
      <c r="M211" s="8">
        <v>1184</v>
      </c>
      <c r="N211" s="8">
        <v>1198.8</v>
      </c>
      <c r="O211" s="8">
        <v>1175</v>
      </c>
      <c r="P211" s="18">
        <v>1180.2</v>
      </c>
    </row>
    <row r="212" spans="2:16" x14ac:dyDescent="0.3">
      <c r="B212" s="9">
        <v>39364</v>
      </c>
      <c r="C212" s="10">
        <v>1157</v>
      </c>
      <c r="D212" s="10">
        <v>1159</v>
      </c>
      <c r="E212" s="10">
        <v>1185</v>
      </c>
      <c r="F212" s="10">
        <v>1155</v>
      </c>
      <c r="G212" s="19">
        <v>1182.8</v>
      </c>
      <c r="K212" s="5">
        <v>39364</v>
      </c>
      <c r="L212" s="6">
        <v>1153.5999999999999</v>
      </c>
      <c r="M212" s="6">
        <v>1151</v>
      </c>
      <c r="N212" s="6">
        <v>1182</v>
      </c>
      <c r="O212" s="6">
        <v>1150.2</v>
      </c>
      <c r="P212" s="17">
        <v>1180.8</v>
      </c>
    </row>
    <row r="213" spans="2:16" x14ac:dyDescent="0.3">
      <c r="B213" s="5">
        <v>39363</v>
      </c>
      <c r="C213" s="6">
        <v>1174.8</v>
      </c>
      <c r="D213" s="6">
        <v>1168</v>
      </c>
      <c r="E213" s="6">
        <v>1170</v>
      </c>
      <c r="F213" s="6">
        <v>1145</v>
      </c>
      <c r="G213" s="17">
        <v>1157</v>
      </c>
      <c r="K213" s="7">
        <v>39363</v>
      </c>
      <c r="L213" s="8">
        <v>1170.8</v>
      </c>
      <c r="M213" s="8">
        <v>1165</v>
      </c>
      <c r="N213" s="8">
        <v>1167</v>
      </c>
      <c r="O213" s="8">
        <v>1138</v>
      </c>
      <c r="P213" s="18">
        <v>1153.5999999999999</v>
      </c>
    </row>
    <row r="214" spans="2:16" x14ac:dyDescent="0.3">
      <c r="B214" s="7">
        <v>39361</v>
      </c>
      <c r="C214" s="8">
        <v>1174</v>
      </c>
      <c r="D214" s="8">
        <v>1173</v>
      </c>
      <c r="E214" s="8">
        <v>1182.8</v>
      </c>
      <c r="F214" s="8">
        <v>1172</v>
      </c>
      <c r="G214" s="18">
        <v>1174.8</v>
      </c>
      <c r="K214" s="5">
        <v>39361</v>
      </c>
      <c r="L214" s="6">
        <v>1173.2</v>
      </c>
      <c r="M214" s="6">
        <v>1168.2</v>
      </c>
      <c r="N214" s="6">
        <v>1178.2</v>
      </c>
      <c r="O214" s="6">
        <v>1165</v>
      </c>
      <c r="P214" s="17">
        <v>1170.8</v>
      </c>
    </row>
    <row r="215" spans="2:16" x14ac:dyDescent="0.3">
      <c r="B215" s="5">
        <v>39360</v>
      </c>
      <c r="C215" s="6">
        <v>1177.8</v>
      </c>
      <c r="D215" s="6">
        <v>1176</v>
      </c>
      <c r="E215" s="6">
        <v>1195</v>
      </c>
      <c r="F215" s="6">
        <v>1170</v>
      </c>
      <c r="G215" s="17">
        <v>1174</v>
      </c>
      <c r="K215" s="9">
        <v>39360</v>
      </c>
      <c r="L215" s="10">
        <v>1175.8</v>
      </c>
      <c r="M215" s="10">
        <v>1175</v>
      </c>
      <c r="N215" s="10">
        <v>1191.2</v>
      </c>
      <c r="O215" s="10">
        <v>1168</v>
      </c>
      <c r="P215" s="19">
        <v>1173.2</v>
      </c>
    </row>
    <row r="216" spans="2:16" x14ac:dyDescent="0.3">
      <c r="B216" s="7">
        <v>39359</v>
      </c>
      <c r="C216" s="8">
        <v>1201</v>
      </c>
      <c r="D216" s="8">
        <v>1194</v>
      </c>
      <c r="E216" s="8">
        <v>1207</v>
      </c>
      <c r="F216" s="8">
        <v>1165.8</v>
      </c>
      <c r="G216" s="18">
        <v>1177.8</v>
      </c>
      <c r="K216" s="5">
        <v>39359</v>
      </c>
      <c r="L216" s="6">
        <v>1195.4000000000001</v>
      </c>
      <c r="M216" s="6">
        <v>1186</v>
      </c>
      <c r="N216" s="6">
        <v>1197.8</v>
      </c>
      <c r="O216" s="6">
        <v>1167</v>
      </c>
      <c r="P216" s="17">
        <v>1175.8</v>
      </c>
    </row>
    <row r="217" spans="2:16" x14ac:dyDescent="0.3">
      <c r="B217" s="5">
        <v>39358</v>
      </c>
      <c r="C217" s="6">
        <v>1231.5999999999999</v>
      </c>
      <c r="D217" s="6">
        <v>1223.4000000000001</v>
      </c>
      <c r="E217" s="6">
        <v>1230</v>
      </c>
      <c r="F217" s="6">
        <v>1191</v>
      </c>
      <c r="G217" s="17">
        <v>1201</v>
      </c>
      <c r="K217" s="7">
        <v>39358</v>
      </c>
      <c r="L217" s="8">
        <v>1230.4000000000001</v>
      </c>
      <c r="M217" s="8">
        <v>1220</v>
      </c>
      <c r="N217" s="8">
        <v>1225</v>
      </c>
      <c r="O217" s="8">
        <v>1187</v>
      </c>
      <c r="P217" s="18">
        <v>1195.4000000000001</v>
      </c>
    </row>
    <row r="218" spans="2:16" x14ac:dyDescent="0.3">
      <c r="B218" s="7">
        <v>39356</v>
      </c>
      <c r="C218" s="8">
        <v>1237.4000000000001</v>
      </c>
      <c r="D218" s="8">
        <v>1239.8</v>
      </c>
      <c r="E218" s="8">
        <v>1239.8</v>
      </c>
      <c r="F218" s="8">
        <v>1214</v>
      </c>
      <c r="G218" s="18">
        <v>1231.5999999999999</v>
      </c>
      <c r="K218" s="5">
        <v>39356</v>
      </c>
      <c r="L218" s="6">
        <v>1233.5999999999999</v>
      </c>
      <c r="M218" s="6">
        <v>1230</v>
      </c>
      <c r="N218" s="6">
        <v>1240</v>
      </c>
      <c r="O218" s="6">
        <v>1213</v>
      </c>
      <c r="P218" s="17">
        <v>1230.4000000000001</v>
      </c>
    </row>
    <row r="219" spans="2:16" x14ac:dyDescent="0.3">
      <c r="B219" s="5">
        <v>39354</v>
      </c>
      <c r="C219" s="6">
        <v>1216</v>
      </c>
      <c r="D219" s="6">
        <v>1221</v>
      </c>
      <c r="E219" s="6">
        <v>1240</v>
      </c>
      <c r="F219" s="6">
        <v>1221</v>
      </c>
      <c r="G219" s="17">
        <v>1237.4000000000001</v>
      </c>
      <c r="K219" s="7">
        <v>39354</v>
      </c>
      <c r="L219" s="8">
        <v>1218</v>
      </c>
      <c r="M219" s="8">
        <v>1220</v>
      </c>
      <c r="N219" s="8">
        <v>1238</v>
      </c>
      <c r="O219" s="8">
        <v>1215</v>
      </c>
      <c r="P219" s="18">
        <v>1233.5999999999999</v>
      </c>
    </row>
    <row r="220" spans="2:16" x14ac:dyDescent="0.3">
      <c r="B220" s="7">
        <v>39353</v>
      </c>
      <c r="C220" s="8">
        <v>1219.4000000000001</v>
      </c>
      <c r="D220" s="8">
        <v>1224</v>
      </c>
      <c r="E220" s="8">
        <v>1224.5999999999999</v>
      </c>
      <c r="F220" s="8">
        <v>1210.5999999999999</v>
      </c>
      <c r="G220" s="18">
        <v>1216</v>
      </c>
      <c r="K220" s="5">
        <v>39353</v>
      </c>
      <c r="L220" s="6">
        <v>1220</v>
      </c>
      <c r="M220" s="6">
        <v>1217.2</v>
      </c>
      <c r="N220" s="6">
        <v>1225</v>
      </c>
      <c r="O220" s="6">
        <v>1211</v>
      </c>
      <c r="P220" s="17">
        <v>1218</v>
      </c>
    </row>
    <row r="221" spans="2:16" x14ac:dyDescent="0.3">
      <c r="B221" s="5">
        <v>39352</v>
      </c>
      <c r="C221" s="6">
        <v>1201</v>
      </c>
      <c r="D221" s="6">
        <v>1205.8</v>
      </c>
      <c r="E221" s="6">
        <v>1225</v>
      </c>
      <c r="F221" s="6">
        <v>1205.8</v>
      </c>
      <c r="G221" s="17">
        <v>1219.4000000000001</v>
      </c>
      <c r="K221" s="7">
        <v>39352</v>
      </c>
      <c r="L221" s="8">
        <v>1200.5999999999999</v>
      </c>
      <c r="M221" s="8">
        <v>1206.2</v>
      </c>
      <c r="N221" s="8">
        <v>1223</v>
      </c>
      <c r="O221" s="8">
        <v>1200</v>
      </c>
      <c r="P221" s="18">
        <v>1220</v>
      </c>
    </row>
    <row r="222" spans="2:16" x14ac:dyDescent="0.3">
      <c r="B222" s="9">
        <v>39351</v>
      </c>
      <c r="C222" s="10">
        <v>1186.4000000000001</v>
      </c>
      <c r="D222" s="10">
        <v>1185</v>
      </c>
      <c r="E222" s="10">
        <v>1207.8</v>
      </c>
      <c r="F222" s="10">
        <v>1180</v>
      </c>
      <c r="G222" s="19">
        <v>1201</v>
      </c>
      <c r="K222" s="5">
        <v>39351</v>
      </c>
      <c r="L222" s="6">
        <v>1185.5999999999999</v>
      </c>
      <c r="M222" s="6">
        <v>1185</v>
      </c>
      <c r="N222" s="6">
        <v>1209</v>
      </c>
      <c r="O222" s="6">
        <v>1178.2</v>
      </c>
      <c r="P222" s="17">
        <v>1200.5999999999999</v>
      </c>
    </row>
    <row r="223" spans="2:16" x14ac:dyDescent="0.3">
      <c r="B223" s="5">
        <v>39350</v>
      </c>
      <c r="C223" s="6">
        <v>1208.5999999999999</v>
      </c>
      <c r="D223" s="6">
        <v>1205</v>
      </c>
      <c r="E223" s="6">
        <v>1210</v>
      </c>
      <c r="F223" s="6">
        <v>1171</v>
      </c>
      <c r="G223" s="17">
        <v>1186.4000000000001</v>
      </c>
      <c r="K223" s="7">
        <v>39350</v>
      </c>
      <c r="L223" s="8">
        <v>1209.5999999999999</v>
      </c>
      <c r="M223" s="8">
        <v>1204.2</v>
      </c>
      <c r="N223" s="8">
        <v>1208</v>
      </c>
      <c r="O223" s="8">
        <v>1172</v>
      </c>
      <c r="P223" s="18">
        <v>1185.5999999999999</v>
      </c>
    </row>
    <row r="224" spans="2:16" x14ac:dyDescent="0.3">
      <c r="B224" s="7">
        <v>39349</v>
      </c>
      <c r="C224" s="8">
        <v>1190</v>
      </c>
      <c r="D224" s="8">
        <v>1197</v>
      </c>
      <c r="E224" s="8">
        <v>1218</v>
      </c>
      <c r="F224" s="8">
        <v>1173</v>
      </c>
      <c r="G224" s="18">
        <v>1208.5999999999999</v>
      </c>
      <c r="K224" s="5">
        <v>39349</v>
      </c>
      <c r="L224" s="6">
        <v>1185.8</v>
      </c>
      <c r="M224" s="6">
        <v>1194</v>
      </c>
      <c r="N224" s="6">
        <v>1219</v>
      </c>
      <c r="O224" s="6">
        <v>1180</v>
      </c>
      <c r="P224" s="17">
        <v>1209.5999999999999</v>
      </c>
    </row>
    <row r="225" spans="1:17" x14ac:dyDescent="0.3">
      <c r="B225" s="5">
        <v>39347</v>
      </c>
      <c r="C225" s="6">
        <v>1160.4000000000001</v>
      </c>
      <c r="D225" s="6">
        <v>1170</v>
      </c>
      <c r="E225" s="6">
        <v>1194.8</v>
      </c>
      <c r="F225" s="6">
        <v>1163.2</v>
      </c>
      <c r="G225" s="17">
        <v>1190</v>
      </c>
      <c r="K225" s="9">
        <v>39347</v>
      </c>
      <c r="L225" s="10">
        <v>1160</v>
      </c>
      <c r="M225" s="10">
        <v>1170</v>
      </c>
      <c r="N225" s="10">
        <v>1189</v>
      </c>
      <c r="O225" s="10">
        <v>1161.8</v>
      </c>
      <c r="P225" s="19">
        <v>1185.8</v>
      </c>
    </row>
    <row r="226" spans="1:17" x14ac:dyDescent="0.3">
      <c r="B226" s="7">
        <v>39346</v>
      </c>
      <c r="C226" s="8">
        <v>1140.5999999999999</v>
      </c>
      <c r="D226" s="8">
        <v>1144</v>
      </c>
      <c r="E226" s="8">
        <v>1168</v>
      </c>
      <c r="F226" s="8">
        <v>1139</v>
      </c>
      <c r="G226" s="18">
        <v>1160.4000000000001</v>
      </c>
      <c r="K226" s="5">
        <v>39346</v>
      </c>
      <c r="L226" s="6">
        <v>1137.4000000000001</v>
      </c>
      <c r="M226" s="6">
        <v>1137</v>
      </c>
      <c r="N226" s="6">
        <v>1166.8</v>
      </c>
      <c r="O226" s="6">
        <v>1137</v>
      </c>
      <c r="P226" s="17">
        <v>1160</v>
      </c>
    </row>
    <row r="227" spans="1:17" x14ac:dyDescent="0.3">
      <c r="B227" s="9">
        <v>39345</v>
      </c>
      <c r="C227" s="10">
        <v>1129.2</v>
      </c>
      <c r="D227" s="10">
        <v>1134</v>
      </c>
      <c r="E227" s="10">
        <v>1146.8</v>
      </c>
      <c r="F227" s="10">
        <v>1128</v>
      </c>
      <c r="G227" s="19">
        <v>1140.5999999999999</v>
      </c>
      <c r="K227" s="9">
        <v>39345</v>
      </c>
      <c r="L227" s="10">
        <v>1121.5999999999999</v>
      </c>
      <c r="M227" s="10">
        <v>1130</v>
      </c>
      <c r="N227" s="10">
        <v>1141</v>
      </c>
      <c r="O227" s="10">
        <v>1123</v>
      </c>
      <c r="P227" s="19">
        <v>1137.4000000000001</v>
      </c>
    </row>
    <row r="230" spans="1:17" x14ac:dyDescent="0.3">
      <c r="A230" s="11">
        <v>39406</v>
      </c>
      <c r="J230" s="11">
        <v>39436</v>
      </c>
    </row>
    <row r="231" spans="1:17" x14ac:dyDescent="0.3">
      <c r="B231" s="7">
        <v>39405</v>
      </c>
      <c r="C231" s="8">
        <v>1254.2</v>
      </c>
      <c r="D231" s="8">
        <v>1245</v>
      </c>
      <c r="E231" s="8">
        <v>1260</v>
      </c>
      <c r="F231" s="8">
        <v>1245</v>
      </c>
      <c r="G231" s="18">
        <v>1254.4000000000001</v>
      </c>
      <c r="H231" s="21">
        <f>G231/G257</f>
        <v>1.0372085331569374</v>
      </c>
      <c r="K231" s="7">
        <v>39405</v>
      </c>
      <c r="L231" s="8">
        <v>1207.8</v>
      </c>
      <c r="M231" s="8">
        <v>1205</v>
      </c>
      <c r="N231" s="8">
        <v>1214.8</v>
      </c>
      <c r="O231" s="8">
        <v>1198</v>
      </c>
      <c r="P231" s="18">
        <v>1210.8</v>
      </c>
      <c r="Q231" s="28">
        <f>P231/P257</f>
        <v>0.99900990099009901</v>
      </c>
    </row>
    <row r="232" spans="1:17" x14ac:dyDescent="0.3">
      <c r="B232" s="5">
        <v>39403</v>
      </c>
      <c r="C232" s="6">
        <v>1252.8</v>
      </c>
      <c r="D232" s="6">
        <v>1250</v>
      </c>
      <c r="E232" s="6">
        <v>1260</v>
      </c>
      <c r="F232" s="6">
        <v>1250</v>
      </c>
      <c r="G232" s="17">
        <v>1254.2</v>
      </c>
      <c r="K232" s="5">
        <v>39403</v>
      </c>
      <c r="L232" s="6">
        <v>1210.8</v>
      </c>
      <c r="M232" s="6">
        <v>1204</v>
      </c>
      <c r="N232" s="6">
        <v>1210</v>
      </c>
      <c r="O232" s="6">
        <v>1204</v>
      </c>
      <c r="P232" s="17">
        <v>1207.8</v>
      </c>
    </row>
    <row r="233" spans="1:17" x14ac:dyDescent="0.3">
      <c r="B233" s="7">
        <v>39402</v>
      </c>
      <c r="C233" s="8">
        <v>1255.8</v>
      </c>
      <c r="D233" s="8">
        <v>1249</v>
      </c>
      <c r="E233" s="8">
        <v>1258</v>
      </c>
      <c r="F233" s="8">
        <v>1247.8</v>
      </c>
      <c r="G233" s="18">
        <v>1252.8</v>
      </c>
      <c r="K233" s="9">
        <v>39402</v>
      </c>
      <c r="L233" s="10">
        <v>1214</v>
      </c>
      <c r="M233" s="10">
        <v>1214</v>
      </c>
      <c r="N233" s="10">
        <v>1214</v>
      </c>
      <c r="O233" s="10">
        <v>1208</v>
      </c>
      <c r="P233" s="19">
        <v>1210.8</v>
      </c>
    </row>
    <row r="234" spans="1:17" x14ac:dyDescent="0.3">
      <c r="B234" s="5">
        <v>39401</v>
      </c>
      <c r="C234" s="6">
        <v>1242</v>
      </c>
      <c r="D234" s="6">
        <v>1248</v>
      </c>
      <c r="E234" s="6">
        <v>1263</v>
      </c>
      <c r="F234" s="6">
        <v>1242</v>
      </c>
      <c r="G234" s="17">
        <v>1255.8</v>
      </c>
      <c r="K234" s="5">
        <v>39401</v>
      </c>
      <c r="L234" s="6">
        <v>1212.2</v>
      </c>
      <c r="M234" s="6">
        <v>1212</v>
      </c>
      <c r="N234" s="6">
        <v>1217</v>
      </c>
      <c r="O234" s="6">
        <v>1208</v>
      </c>
      <c r="P234" s="17">
        <v>1214</v>
      </c>
    </row>
    <row r="235" spans="1:17" x14ac:dyDescent="0.3">
      <c r="B235" s="7">
        <v>39400</v>
      </c>
      <c r="C235" s="8">
        <v>1235.8</v>
      </c>
      <c r="D235" s="8">
        <v>1238</v>
      </c>
      <c r="E235" s="8">
        <v>1248</v>
      </c>
      <c r="F235" s="8">
        <v>1236</v>
      </c>
      <c r="G235" s="18">
        <v>1242</v>
      </c>
      <c r="K235" s="7">
        <v>39400</v>
      </c>
      <c r="L235" s="8">
        <v>1204.8</v>
      </c>
      <c r="M235" s="8">
        <v>1210</v>
      </c>
      <c r="N235" s="8">
        <v>1214</v>
      </c>
      <c r="O235" s="8">
        <v>1206.2</v>
      </c>
      <c r="P235" s="18">
        <v>1212.2</v>
      </c>
    </row>
    <row r="236" spans="1:17" x14ac:dyDescent="0.3">
      <c r="B236" s="5">
        <v>39399</v>
      </c>
      <c r="C236" s="6">
        <v>1241.4000000000001</v>
      </c>
      <c r="D236" s="6">
        <v>1240</v>
      </c>
      <c r="E236" s="6">
        <v>1240</v>
      </c>
      <c r="F236" s="6">
        <v>1235</v>
      </c>
      <c r="G236" s="17">
        <v>1235.8</v>
      </c>
      <c r="K236" s="5">
        <v>39399</v>
      </c>
      <c r="L236" s="6">
        <v>1210</v>
      </c>
      <c r="M236" s="6">
        <v>1214</v>
      </c>
      <c r="N236" s="6">
        <v>1215</v>
      </c>
      <c r="O236" s="6">
        <v>1201</v>
      </c>
      <c r="P236" s="17">
        <v>1204.8</v>
      </c>
    </row>
    <row r="237" spans="1:17" x14ac:dyDescent="0.3">
      <c r="B237" s="7">
        <v>39398</v>
      </c>
      <c r="C237" s="8">
        <v>1247.8</v>
      </c>
      <c r="D237" s="8">
        <v>1243.5999999999999</v>
      </c>
      <c r="E237" s="8">
        <v>1245</v>
      </c>
      <c r="F237" s="8">
        <v>1237</v>
      </c>
      <c r="G237" s="18">
        <v>1241.4000000000001</v>
      </c>
      <c r="K237" s="7">
        <v>39398</v>
      </c>
      <c r="L237" s="8">
        <v>1223.2</v>
      </c>
      <c r="M237" s="8">
        <v>1223</v>
      </c>
      <c r="N237" s="8">
        <v>1224</v>
      </c>
      <c r="O237" s="8">
        <v>1207.2</v>
      </c>
      <c r="P237" s="18">
        <v>1210</v>
      </c>
    </row>
    <row r="238" spans="1:17" x14ac:dyDescent="0.3">
      <c r="B238" s="5">
        <v>39396</v>
      </c>
      <c r="C238" s="6">
        <v>1253.4000000000001</v>
      </c>
      <c r="D238" s="6">
        <v>1248</v>
      </c>
      <c r="E238" s="6">
        <v>1248.4000000000001</v>
      </c>
      <c r="F238" s="6">
        <v>1245</v>
      </c>
      <c r="G238" s="17">
        <v>1247.8</v>
      </c>
      <c r="K238" s="5">
        <v>39396</v>
      </c>
      <c r="L238" s="6">
        <v>1221.2</v>
      </c>
      <c r="M238" s="6">
        <v>1220</v>
      </c>
      <c r="N238" s="6">
        <v>1225</v>
      </c>
      <c r="O238" s="6">
        <v>1220</v>
      </c>
      <c r="P238" s="17">
        <v>1224</v>
      </c>
    </row>
    <row r="239" spans="1:17" x14ac:dyDescent="0.3">
      <c r="B239" s="9">
        <v>39395</v>
      </c>
      <c r="C239" s="10">
        <v>1252.4000000000001</v>
      </c>
      <c r="D239" s="10">
        <v>1255</v>
      </c>
      <c r="E239" s="10">
        <v>1255</v>
      </c>
      <c r="F239" s="10">
        <v>1245</v>
      </c>
      <c r="G239" s="19">
        <v>1245</v>
      </c>
      <c r="K239" s="7">
        <v>39395</v>
      </c>
      <c r="L239" s="8">
        <v>1228.5999999999999</v>
      </c>
      <c r="M239" s="8">
        <v>1221</v>
      </c>
      <c r="N239" s="8">
        <v>1221.2</v>
      </c>
      <c r="O239" s="8">
        <v>1221</v>
      </c>
      <c r="P239" s="18">
        <v>1221.2</v>
      </c>
    </row>
    <row r="240" spans="1:17" x14ac:dyDescent="0.3">
      <c r="B240" s="5">
        <v>39394</v>
      </c>
      <c r="C240" s="6">
        <v>1250.8</v>
      </c>
      <c r="D240" s="6">
        <v>1250</v>
      </c>
      <c r="E240" s="6">
        <v>1258</v>
      </c>
      <c r="F240" s="6">
        <v>1246.5999999999999</v>
      </c>
      <c r="G240" s="17">
        <v>1252.4000000000001</v>
      </c>
      <c r="K240" s="5">
        <v>39394</v>
      </c>
      <c r="L240" s="6">
        <v>1221.8</v>
      </c>
      <c r="M240" s="6">
        <v>1222</v>
      </c>
      <c r="N240" s="6">
        <v>1230</v>
      </c>
      <c r="O240" s="6">
        <v>1222</v>
      </c>
      <c r="P240" s="17">
        <v>1228.5999999999999</v>
      </c>
    </row>
    <row r="241" spans="2:16" x14ac:dyDescent="0.3">
      <c r="B241" s="7">
        <v>39393</v>
      </c>
      <c r="C241" s="8">
        <v>1236.8</v>
      </c>
      <c r="D241" s="8">
        <v>1247</v>
      </c>
      <c r="E241" s="8">
        <v>1258</v>
      </c>
      <c r="F241" s="8">
        <v>1242.2</v>
      </c>
      <c r="G241" s="18">
        <v>1250.8</v>
      </c>
      <c r="K241" s="7">
        <v>39393</v>
      </c>
      <c r="L241" s="8">
        <v>1208.2</v>
      </c>
      <c r="M241" s="8">
        <v>1212.2</v>
      </c>
      <c r="N241" s="8">
        <v>1229</v>
      </c>
      <c r="O241" s="8">
        <v>1212</v>
      </c>
      <c r="P241" s="18">
        <v>1221.8</v>
      </c>
    </row>
    <row r="242" spans="2:16" x14ac:dyDescent="0.3">
      <c r="B242" s="5">
        <v>39392</v>
      </c>
      <c r="C242" s="6">
        <v>1228.8</v>
      </c>
      <c r="D242" s="6">
        <v>1230</v>
      </c>
      <c r="E242" s="6">
        <v>1244.8</v>
      </c>
      <c r="F242" s="6">
        <v>1230</v>
      </c>
      <c r="G242" s="17">
        <v>1236.8</v>
      </c>
      <c r="K242" s="5">
        <v>39392</v>
      </c>
      <c r="L242" s="6">
        <v>1200.2</v>
      </c>
      <c r="M242" s="6">
        <v>1202</v>
      </c>
      <c r="N242" s="6">
        <v>1212.8</v>
      </c>
      <c r="O242" s="6">
        <v>1201</v>
      </c>
      <c r="P242" s="17">
        <v>1208.2</v>
      </c>
    </row>
    <row r="243" spans="2:16" x14ac:dyDescent="0.3">
      <c r="B243" s="7">
        <v>39391</v>
      </c>
      <c r="C243" s="8">
        <v>1236.4000000000001</v>
      </c>
      <c r="D243" s="8">
        <v>1236</v>
      </c>
      <c r="E243" s="8">
        <v>1240</v>
      </c>
      <c r="F243" s="8">
        <v>1224.2</v>
      </c>
      <c r="G243" s="18">
        <v>1228.8</v>
      </c>
      <c r="K243" s="9">
        <v>39391</v>
      </c>
      <c r="L243" s="10">
        <v>1227</v>
      </c>
      <c r="M243" s="10">
        <v>1225</v>
      </c>
      <c r="N243" s="10">
        <v>1225</v>
      </c>
      <c r="O243" s="10">
        <v>1195</v>
      </c>
      <c r="P243" s="19">
        <v>1200.2</v>
      </c>
    </row>
    <row r="244" spans="2:16" x14ac:dyDescent="0.3">
      <c r="B244" s="5">
        <v>39389</v>
      </c>
      <c r="C244" s="6">
        <v>1251</v>
      </c>
      <c r="D244" s="6">
        <v>1246.2</v>
      </c>
      <c r="E244" s="6">
        <v>1246.2</v>
      </c>
      <c r="F244" s="6">
        <v>1227.2</v>
      </c>
      <c r="G244" s="17">
        <v>1236.4000000000001</v>
      </c>
      <c r="K244" s="5">
        <v>39389</v>
      </c>
      <c r="L244" s="6">
        <v>1240.4000000000001</v>
      </c>
      <c r="M244" s="6">
        <v>1233.2</v>
      </c>
      <c r="N244" s="6">
        <v>1233.2</v>
      </c>
      <c r="O244" s="6">
        <v>1218.2</v>
      </c>
      <c r="P244" s="17">
        <v>1227</v>
      </c>
    </row>
    <row r="245" spans="2:16" x14ac:dyDescent="0.3">
      <c r="B245" s="7">
        <v>39388</v>
      </c>
      <c r="C245" s="8">
        <v>1263</v>
      </c>
      <c r="D245" s="8">
        <v>1254.5999999999999</v>
      </c>
      <c r="E245" s="8">
        <v>1258.8</v>
      </c>
      <c r="F245" s="8">
        <v>1246</v>
      </c>
      <c r="G245" s="18">
        <v>1251</v>
      </c>
      <c r="K245" s="7">
        <v>39388</v>
      </c>
      <c r="L245" s="8">
        <v>1260.2</v>
      </c>
      <c r="M245" s="8">
        <v>1250</v>
      </c>
      <c r="N245" s="8">
        <v>1250</v>
      </c>
      <c r="O245" s="8">
        <v>1234</v>
      </c>
      <c r="P245" s="18">
        <v>1240.4000000000001</v>
      </c>
    </row>
    <row r="246" spans="2:16" x14ac:dyDescent="0.3">
      <c r="B246" s="5">
        <v>39387</v>
      </c>
      <c r="C246" s="6">
        <v>1259.5999999999999</v>
      </c>
      <c r="D246" s="6">
        <v>1274</v>
      </c>
      <c r="E246" s="6">
        <v>1275</v>
      </c>
      <c r="F246" s="6">
        <v>1261</v>
      </c>
      <c r="G246" s="17">
        <v>1263</v>
      </c>
      <c r="K246" s="5">
        <v>39387</v>
      </c>
      <c r="L246" s="6">
        <v>1252</v>
      </c>
      <c r="M246" s="6">
        <v>1264.4000000000001</v>
      </c>
      <c r="N246" s="6">
        <v>1266</v>
      </c>
      <c r="O246" s="6">
        <v>1251</v>
      </c>
      <c r="P246" s="17">
        <v>1260.2</v>
      </c>
    </row>
    <row r="247" spans="2:16" x14ac:dyDescent="0.3">
      <c r="B247" s="7">
        <v>39386</v>
      </c>
      <c r="C247" s="8">
        <v>1263.5999999999999</v>
      </c>
      <c r="D247" s="8">
        <v>1261.8</v>
      </c>
      <c r="E247" s="8">
        <v>1266.8</v>
      </c>
      <c r="F247" s="8">
        <v>1249</v>
      </c>
      <c r="G247" s="18">
        <v>1259.5999999999999</v>
      </c>
      <c r="K247" s="7">
        <v>39386</v>
      </c>
      <c r="L247" s="8">
        <v>1260.5999999999999</v>
      </c>
      <c r="M247" s="8">
        <v>1259.8</v>
      </c>
      <c r="N247" s="8">
        <v>1264</v>
      </c>
      <c r="O247" s="8">
        <v>1242</v>
      </c>
      <c r="P247" s="18">
        <v>1252</v>
      </c>
    </row>
    <row r="248" spans="2:16" x14ac:dyDescent="0.3">
      <c r="B248" s="5">
        <v>39385</v>
      </c>
      <c r="C248" s="6">
        <v>1280.4000000000001</v>
      </c>
      <c r="D248" s="6">
        <v>1278</v>
      </c>
      <c r="E248" s="6">
        <v>1280</v>
      </c>
      <c r="F248" s="6">
        <v>1261.2</v>
      </c>
      <c r="G248" s="17">
        <v>1263.5999999999999</v>
      </c>
      <c r="K248" s="5">
        <v>39385</v>
      </c>
      <c r="L248" s="6">
        <v>1273.5999999999999</v>
      </c>
      <c r="M248" s="6">
        <v>1275</v>
      </c>
      <c r="N248" s="6">
        <v>1278</v>
      </c>
      <c r="O248" s="6">
        <v>1258</v>
      </c>
      <c r="P248" s="17">
        <v>1260.5999999999999</v>
      </c>
    </row>
    <row r="249" spans="2:16" x14ac:dyDescent="0.3">
      <c r="B249" s="9">
        <v>39384</v>
      </c>
      <c r="C249" s="10">
        <v>1266</v>
      </c>
      <c r="D249" s="10">
        <v>1263</v>
      </c>
      <c r="E249" s="10">
        <v>1282</v>
      </c>
      <c r="F249" s="10">
        <v>1263</v>
      </c>
      <c r="G249" s="19">
        <v>1280.4000000000001</v>
      </c>
      <c r="K249" s="7">
        <v>39384</v>
      </c>
      <c r="L249" s="8">
        <v>1261</v>
      </c>
      <c r="M249" s="8">
        <v>1261</v>
      </c>
      <c r="N249" s="8">
        <v>1275</v>
      </c>
      <c r="O249" s="8">
        <v>1261</v>
      </c>
      <c r="P249" s="18">
        <v>1273.5999999999999</v>
      </c>
    </row>
    <row r="250" spans="2:16" x14ac:dyDescent="0.3">
      <c r="B250" s="5">
        <v>39382</v>
      </c>
      <c r="C250" s="6">
        <v>1255.4000000000001</v>
      </c>
      <c r="D250" s="6">
        <v>1255.2</v>
      </c>
      <c r="E250" s="6">
        <v>1267.8</v>
      </c>
      <c r="F250" s="6">
        <v>1252.2</v>
      </c>
      <c r="G250" s="17">
        <v>1266</v>
      </c>
      <c r="K250" s="5">
        <v>39382</v>
      </c>
      <c r="L250" s="6">
        <v>1250.2</v>
      </c>
      <c r="M250" s="6">
        <v>1252</v>
      </c>
      <c r="N250" s="6">
        <v>1263</v>
      </c>
      <c r="O250" s="6">
        <v>1251</v>
      </c>
      <c r="P250" s="17">
        <v>1261</v>
      </c>
    </row>
    <row r="251" spans="2:16" x14ac:dyDescent="0.3">
      <c r="B251" s="7">
        <v>39381</v>
      </c>
      <c r="C251" s="8">
        <v>1244</v>
      </c>
      <c r="D251" s="8">
        <v>1251</v>
      </c>
      <c r="E251" s="8">
        <v>1258</v>
      </c>
      <c r="F251" s="8">
        <v>1250</v>
      </c>
      <c r="G251" s="18">
        <v>1255.4000000000001</v>
      </c>
      <c r="K251" s="7">
        <v>39381</v>
      </c>
      <c r="L251" s="8">
        <v>1235.2</v>
      </c>
      <c r="M251" s="8">
        <v>1240</v>
      </c>
      <c r="N251" s="8">
        <v>1252.8</v>
      </c>
      <c r="O251" s="8">
        <v>1240</v>
      </c>
      <c r="P251" s="18">
        <v>1250.2</v>
      </c>
    </row>
    <row r="252" spans="2:16" x14ac:dyDescent="0.3">
      <c r="B252" s="5">
        <v>39380</v>
      </c>
      <c r="C252" s="6">
        <v>1239.2</v>
      </c>
      <c r="D252" s="6">
        <v>1244</v>
      </c>
      <c r="E252" s="6">
        <v>1246.8</v>
      </c>
      <c r="F252" s="6">
        <v>1231</v>
      </c>
      <c r="G252" s="17">
        <v>1244</v>
      </c>
      <c r="K252" s="5">
        <v>39380</v>
      </c>
      <c r="L252" s="6">
        <v>1231.8</v>
      </c>
      <c r="M252" s="6">
        <v>1238.8</v>
      </c>
      <c r="N252" s="6">
        <v>1239</v>
      </c>
      <c r="O252" s="6">
        <v>1227</v>
      </c>
      <c r="P252" s="17">
        <v>1235.2</v>
      </c>
    </row>
    <row r="253" spans="2:16" x14ac:dyDescent="0.3">
      <c r="B253" s="7">
        <v>39379</v>
      </c>
      <c r="C253" s="8">
        <v>1232.2</v>
      </c>
      <c r="D253" s="8">
        <v>1232</v>
      </c>
      <c r="E253" s="8">
        <v>1247</v>
      </c>
      <c r="F253" s="8">
        <v>1227.4000000000001</v>
      </c>
      <c r="G253" s="18">
        <v>1239.2</v>
      </c>
      <c r="K253" s="7">
        <v>39379</v>
      </c>
      <c r="L253" s="8">
        <v>1227.2</v>
      </c>
      <c r="M253" s="8">
        <v>1223.4000000000001</v>
      </c>
      <c r="N253" s="8">
        <v>1238</v>
      </c>
      <c r="O253" s="8">
        <v>1223.4000000000001</v>
      </c>
      <c r="P253" s="18">
        <v>1231.8</v>
      </c>
    </row>
    <row r="254" spans="2:16" x14ac:dyDescent="0.3">
      <c r="B254" s="5">
        <v>39378</v>
      </c>
      <c r="C254" s="6">
        <v>1222.5999999999999</v>
      </c>
      <c r="D254" s="6">
        <v>1220.2</v>
      </c>
      <c r="E254" s="6">
        <v>1235.8</v>
      </c>
      <c r="F254" s="6">
        <v>1220</v>
      </c>
      <c r="G254" s="17">
        <v>1232.2</v>
      </c>
      <c r="K254" s="5">
        <v>39378</v>
      </c>
      <c r="L254" s="6">
        <v>1221.4000000000001</v>
      </c>
      <c r="M254" s="6">
        <v>1223</v>
      </c>
      <c r="N254" s="6">
        <v>1228</v>
      </c>
      <c r="O254" s="6">
        <v>1218</v>
      </c>
      <c r="P254" s="17">
        <v>1227.2</v>
      </c>
    </row>
    <row r="255" spans="2:16" x14ac:dyDescent="0.3">
      <c r="B255" s="7">
        <v>39377</v>
      </c>
      <c r="C255" s="8">
        <v>1212.5999999999999</v>
      </c>
      <c r="D255" s="8">
        <v>1215</v>
      </c>
      <c r="E255" s="8">
        <v>1227</v>
      </c>
      <c r="F255" s="8">
        <v>1208</v>
      </c>
      <c r="G255" s="18">
        <v>1222.5999999999999</v>
      </c>
      <c r="K255" s="7">
        <v>39377</v>
      </c>
      <c r="L255" s="8">
        <v>1213.2</v>
      </c>
      <c r="M255" s="8">
        <v>1215</v>
      </c>
      <c r="N255" s="8">
        <v>1226</v>
      </c>
      <c r="O255" s="8">
        <v>1215</v>
      </c>
      <c r="P255" s="18">
        <v>1221.4000000000001</v>
      </c>
    </row>
    <row r="256" spans="2:16" x14ac:dyDescent="0.3">
      <c r="B256" s="5">
        <v>39375</v>
      </c>
      <c r="C256" s="6">
        <v>1209.4000000000001</v>
      </c>
      <c r="D256" s="6">
        <v>1204</v>
      </c>
      <c r="E256" s="6">
        <v>1218</v>
      </c>
      <c r="F256" s="6">
        <v>1204</v>
      </c>
      <c r="G256" s="17">
        <v>1212.5999999999999</v>
      </c>
      <c r="K256" s="5">
        <v>39375</v>
      </c>
      <c r="L256" s="6">
        <v>1212</v>
      </c>
      <c r="M256" s="6">
        <v>1209.8</v>
      </c>
      <c r="N256" s="6">
        <v>1219.5999999999999</v>
      </c>
      <c r="O256" s="6">
        <v>1208.4000000000001</v>
      </c>
      <c r="P256" s="17">
        <v>1213.2</v>
      </c>
    </row>
    <row r="257" spans="1:17" x14ac:dyDescent="0.3">
      <c r="B257" s="9">
        <v>39374</v>
      </c>
      <c r="C257" s="10">
        <v>1198.2</v>
      </c>
      <c r="D257" s="10">
        <v>1196.5999999999999</v>
      </c>
      <c r="E257" s="10">
        <v>1218</v>
      </c>
      <c r="F257" s="10">
        <v>1187</v>
      </c>
      <c r="G257" s="19">
        <v>1209.4000000000001</v>
      </c>
      <c r="K257" s="9">
        <v>39374</v>
      </c>
      <c r="L257" s="10">
        <v>1204.8</v>
      </c>
      <c r="M257" s="10">
        <v>1202</v>
      </c>
      <c r="N257" s="10">
        <v>1218</v>
      </c>
      <c r="O257" s="10">
        <v>1196.2</v>
      </c>
      <c r="P257" s="19">
        <v>1212</v>
      </c>
    </row>
    <row r="261" spans="1:17" x14ac:dyDescent="0.3">
      <c r="A261" s="12">
        <v>39555</v>
      </c>
      <c r="J261" s="11">
        <v>39588</v>
      </c>
    </row>
    <row r="262" spans="1:17" x14ac:dyDescent="0.3">
      <c r="B262" s="7">
        <v>39554</v>
      </c>
      <c r="C262" s="8">
        <v>1055.2</v>
      </c>
      <c r="D262" s="8">
        <v>1034.2</v>
      </c>
      <c r="E262" s="8">
        <v>1049.5999999999999</v>
      </c>
      <c r="F262" s="8">
        <v>1030</v>
      </c>
      <c r="G262" s="18">
        <v>1035</v>
      </c>
      <c r="H262" s="21">
        <f>G262/G284</f>
        <v>0.96207473508087005</v>
      </c>
      <c r="K262" s="9">
        <v>39554</v>
      </c>
      <c r="L262" s="10">
        <v>1049.5999999999999</v>
      </c>
      <c r="M262" s="10">
        <v>1028.8</v>
      </c>
      <c r="N262" s="10">
        <v>1035.8</v>
      </c>
      <c r="O262" s="10">
        <v>1008</v>
      </c>
      <c r="P262" s="19">
        <v>1023</v>
      </c>
      <c r="Q262" s="28">
        <f>P262/P284</f>
        <v>0.91831238779174151</v>
      </c>
    </row>
    <row r="263" spans="1:17" x14ac:dyDescent="0.3">
      <c r="B263" s="5">
        <v>39553</v>
      </c>
      <c r="C263" s="6">
        <v>1099</v>
      </c>
      <c r="D263" s="6">
        <v>1080</v>
      </c>
      <c r="E263" s="6">
        <v>1080</v>
      </c>
      <c r="F263" s="6">
        <v>1055.2</v>
      </c>
      <c r="G263" s="17">
        <v>1055.2</v>
      </c>
      <c r="K263" s="5">
        <v>39553</v>
      </c>
      <c r="L263" s="6">
        <v>1093.2</v>
      </c>
      <c r="M263" s="6">
        <v>1072</v>
      </c>
      <c r="N263" s="6">
        <v>1072</v>
      </c>
      <c r="O263" s="6">
        <v>1049.5999999999999</v>
      </c>
      <c r="P263" s="17">
        <v>1051.4000000000001</v>
      </c>
    </row>
    <row r="264" spans="1:17" x14ac:dyDescent="0.3">
      <c r="B264" s="7">
        <v>39552</v>
      </c>
      <c r="C264" s="8">
        <v>1099</v>
      </c>
      <c r="D264" s="8">
        <v>0</v>
      </c>
      <c r="E264" s="8">
        <v>0</v>
      </c>
      <c r="F264" s="8">
        <v>0</v>
      </c>
      <c r="G264" s="18">
        <v>1099</v>
      </c>
      <c r="K264" s="7">
        <v>39552</v>
      </c>
      <c r="L264" s="8">
        <v>1093.2</v>
      </c>
      <c r="M264" s="8">
        <v>0</v>
      </c>
      <c r="N264" s="8">
        <v>0</v>
      </c>
      <c r="O264" s="8">
        <v>0</v>
      </c>
      <c r="P264" s="18">
        <v>1093.2</v>
      </c>
    </row>
    <row r="265" spans="1:17" x14ac:dyDescent="0.3">
      <c r="B265" s="5">
        <v>39550</v>
      </c>
      <c r="C265" s="6">
        <v>1099.4000000000001</v>
      </c>
      <c r="D265" s="6">
        <v>1098</v>
      </c>
      <c r="E265" s="6">
        <v>1100</v>
      </c>
      <c r="F265" s="6">
        <v>1098</v>
      </c>
      <c r="G265" s="17">
        <v>1100</v>
      </c>
      <c r="K265" s="5">
        <v>39550</v>
      </c>
      <c r="L265" s="6">
        <v>1088</v>
      </c>
      <c r="M265" s="6">
        <v>1095</v>
      </c>
      <c r="N265" s="6">
        <v>1098</v>
      </c>
      <c r="O265" s="6">
        <v>1089.8</v>
      </c>
      <c r="P265" s="17">
        <v>1093.2</v>
      </c>
    </row>
    <row r="266" spans="1:17" x14ac:dyDescent="0.3">
      <c r="B266" s="7">
        <v>39549</v>
      </c>
      <c r="C266" s="8">
        <v>1085.5999999999999</v>
      </c>
      <c r="D266" s="8">
        <v>1100</v>
      </c>
      <c r="E266" s="8">
        <v>1105</v>
      </c>
      <c r="F266" s="8">
        <v>1091</v>
      </c>
      <c r="G266" s="18">
        <v>1091</v>
      </c>
      <c r="K266" s="7">
        <v>39549</v>
      </c>
      <c r="L266" s="8">
        <v>1080</v>
      </c>
      <c r="M266" s="8">
        <v>1087</v>
      </c>
      <c r="N266" s="8">
        <v>1101</v>
      </c>
      <c r="O266" s="8">
        <v>1079.5999999999999</v>
      </c>
      <c r="P266" s="18">
        <v>1088</v>
      </c>
    </row>
    <row r="267" spans="1:17" x14ac:dyDescent="0.3">
      <c r="B267" s="5">
        <v>39548</v>
      </c>
      <c r="C267" s="6">
        <v>1073.4000000000001</v>
      </c>
      <c r="D267" s="6">
        <v>1090</v>
      </c>
      <c r="E267" s="6">
        <v>1090</v>
      </c>
      <c r="F267" s="6">
        <v>1075</v>
      </c>
      <c r="G267" s="17">
        <v>1087</v>
      </c>
      <c r="K267" s="5">
        <v>39548</v>
      </c>
      <c r="L267" s="6">
        <v>1062.2</v>
      </c>
      <c r="M267" s="6">
        <v>1070</v>
      </c>
      <c r="N267" s="6">
        <v>1088</v>
      </c>
      <c r="O267" s="6">
        <v>1070</v>
      </c>
      <c r="P267" s="17">
        <v>1080</v>
      </c>
    </row>
    <row r="268" spans="1:17" x14ac:dyDescent="0.3">
      <c r="B268" s="7">
        <v>39547</v>
      </c>
      <c r="C268" s="8">
        <v>1107</v>
      </c>
      <c r="D268" s="8">
        <v>1093</v>
      </c>
      <c r="E268" s="8">
        <v>1093</v>
      </c>
      <c r="F268" s="8">
        <v>1063</v>
      </c>
      <c r="G268" s="18">
        <v>1075</v>
      </c>
      <c r="K268" s="7">
        <v>39547</v>
      </c>
      <c r="L268" s="8">
        <v>1102.2</v>
      </c>
      <c r="M268" s="8">
        <v>1090</v>
      </c>
      <c r="N268" s="8">
        <v>1090</v>
      </c>
      <c r="O268" s="8">
        <v>1058.2</v>
      </c>
      <c r="P268" s="18">
        <v>1062.2</v>
      </c>
    </row>
    <row r="269" spans="1:17" x14ac:dyDescent="0.3">
      <c r="B269" s="5">
        <v>39546</v>
      </c>
      <c r="C269" s="6">
        <v>1138.2</v>
      </c>
      <c r="D269" s="6">
        <v>1115.5999999999999</v>
      </c>
      <c r="E269" s="6">
        <v>1115.5999999999999</v>
      </c>
      <c r="F269" s="6">
        <v>1096</v>
      </c>
      <c r="G269" s="17">
        <v>1096</v>
      </c>
      <c r="K269" s="5">
        <v>39546</v>
      </c>
      <c r="L269" s="6">
        <v>1137.5999999999999</v>
      </c>
      <c r="M269" s="6">
        <v>1115</v>
      </c>
      <c r="N269" s="6">
        <v>1121</v>
      </c>
      <c r="O269" s="6">
        <v>1096.4000000000001</v>
      </c>
      <c r="P269" s="17">
        <v>1102.2</v>
      </c>
    </row>
    <row r="270" spans="1:17" x14ac:dyDescent="0.3">
      <c r="B270" s="9">
        <v>39545</v>
      </c>
      <c r="C270" s="10">
        <v>1150.4000000000001</v>
      </c>
      <c r="D270" s="10">
        <v>1128</v>
      </c>
      <c r="E270" s="10">
        <v>1157.5999999999999</v>
      </c>
      <c r="F270" s="10">
        <v>1128</v>
      </c>
      <c r="G270" s="19">
        <v>1128</v>
      </c>
      <c r="K270" s="7">
        <v>39545</v>
      </c>
      <c r="L270" s="8">
        <v>1165.8</v>
      </c>
      <c r="M270" s="8">
        <v>1151</v>
      </c>
      <c r="N270" s="8">
        <v>1158</v>
      </c>
      <c r="O270" s="8">
        <v>1120</v>
      </c>
      <c r="P270" s="18">
        <v>1137.5999999999999</v>
      </c>
    </row>
    <row r="271" spans="1:17" x14ac:dyDescent="0.3">
      <c r="B271" s="5">
        <v>39543</v>
      </c>
      <c r="C271" s="6">
        <v>1149.5999999999999</v>
      </c>
      <c r="D271" s="6">
        <v>1144</v>
      </c>
      <c r="E271" s="6">
        <v>1158</v>
      </c>
      <c r="F271" s="6">
        <v>1144</v>
      </c>
      <c r="G271" s="17">
        <v>1158</v>
      </c>
      <c r="K271" s="5">
        <v>39543</v>
      </c>
      <c r="L271" s="6">
        <v>1174.4000000000001</v>
      </c>
      <c r="M271" s="6">
        <v>1166</v>
      </c>
      <c r="N271" s="6">
        <v>1178</v>
      </c>
      <c r="O271" s="6">
        <v>1163</v>
      </c>
      <c r="P271" s="17">
        <v>1165.8</v>
      </c>
    </row>
    <row r="272" spans="1:17" x14ac:dyDescent="0.3">
      <c r="B272" s="7">
        <v>39542</v>
      </c>
      <c r="C272" s="8">
        <v>1141.5999999999999</v>
      </c>
      <c r="D272" s="8">
        <v>1131.2</v>
      </c>
      <c r="E272" s="8">
        <v>1163.2</v>
      </c>
      <c r="F272" s="8">
        <v>1131.2</v>
      </c>
      <c r="G272" s="18">
        <v>1159</v>
      </c>
      <c r="K272" s="9">
        <v>39542</v>
      </c>
      <c r="L272" s="10">
        <v>1173</v>
      </c>
      <c r="M272" s="10">
        <v>1175</v>
      </c>
      <c r="N272" s="10">
        <v>1177.8</v>
      </c>
      <c r="O272" s="10">
        <v>1170</v>
      </c>
      <c r="P272" s="19">
        <v>1174.4000000000001</v>
      </c>
    </row>
    <row r="273" spans="1:16" x14ac:dyDescent="0.3">
      <c r="B273" s="5">
        <v>39541</v>
      </c>
      <c r="C273" s="6">
        <v>1143.4000000000001</v>
      </c>
      <c r="D273" s="6">
        <v>1138</v>
      </c>
      <c r="E273" s="6">
        <v>1144.4000000000001</v>
      </c>
      <c r="F273" s="6">
        <v>1138</v>
      </c>
      <c r="G273" s="17">
        <v>1143.5999999999999</v>
      </c>
      <c r="K273" s="5">
        <v>39541</v>
      </c>
      <c r="L273" s="6">
        <v>1171.5999999999999</v>
      </c>
      <c r="M273" s="6">
        <v>1157</v>
      </c>
      <c r="N273" s="6">
        <v>1175</v>
      </c>
      <c r="O273" s="6">
        <v>1157</v>
      </c>
      <c r="P273" s="17">
        <v>1173</v>
      </c>
    </row>
    <row r="274" spans="1:16" x14ac:dyDescent="0.3">
      <c r="B274" s="7">
        <v>39540</v>
      </c>
      <c r="C274" s="8">
        <v>1136.2</v>
      </c>
      <c r="D274" s="8">
        <v>1148</v>
      </c>
      <c r="E274" s="8">
        <v>1148</v>
      </c>
      <c r="F274" s="8">
        <v>1132</v>
      </c>
      <c r="G274" s="18">
        <v>1140</v>
      </c>
      <c r="K274" s="7">
        <v>39540</v>
      </c>
      <c r="L274" s="8">
        <v>1157.8</v>
      </c>
      <c r="M274" s="8">
        <v>1170</v>
      </c>
      <c r="N274" s="8">
        <v>1181</v>
      </c>
      <c r="O274" s="8">
        <v>1160</v>
      </c>
      <c r="P274" s="18">
        <v>1171.5999999999999</v>
      </c>
    </row>
    <row r="275" spans="1:16" x14ac:dyDescent="0.3">
      <c r="B275" s="5">
        <v>39539</v>
      </c>
      <c r="C275" s="6">
        <v>1138.8</v>
      </c>
      <c r="D275" s="6">
        <v>1120</v>
      </c>
      <c r="E275" s="6">
        <v>1144.2</v>
      </c>
      <c r="F275" s="6">
        <v>1120</v>
      </c>
      <c r="G275" s="17">
        <v>1144</v>
      </c>
      <c r="K275" s="5">
        <v>39539</v>
      </c>
      <c r="L275" s="6">
        <v>1140.2</v>
      </c>
      <c r="M275" s="6">
        <v>1130</v>
      </c>
      <c r="N275" s="6">
        <v>1162.8</v>
      </c>
      <c r="O275" s="6">
        <v>1126</v>
      </c>
      <c r="P275" s="17">
        <v>1157.8</v>
      </c>
    </row>
    <row r="276" spans="1:16" x14ac:dyDescent="0.3">
      <c r="B276" s="7">
        <v>39538</v>
      </c>
      <c r="C276" s="8">
        <v>1150.4000000000001</v>
      </c>
      <c r="D276" s="8">
        <v>1143</v>
      </c>
      <c r="E276" s="8">
        <v>1150</v>
      </c>
      <c r="F276" s="8">
        <v>1120</v>
      </c>
      <c r="G276" s="18">
        <v>1138.8</v>
      </c>
      <c r="K276" s="7">
        <v>39538</v>
      </c>
      <c r="L276" s="8">
        <v>1179.4000000000001</v>
      </c>
      <c r="M276" s="8">
        <v>1180</v>
      </c>
      <c r="N276" s="8">
        <v>1181</v>
      </c>
      <c r="O276" s="8">
        <v>1137</v>
      </c>
      <c r="P276" s="18">
        <v>1140.2</v>
      </c>
    </row>
    <row r="277" spans="1:16" x14ac:dyDescent="0.3">
      <c r="B277" s="5">
        <v>39536</v>
      </c>
      <c r="C277" s="6">
        <v>1164.4000000000001</v>
      </c>
      <c r="D277" s="6">
        <v>1154</v>
      </c>
      <c r="E277" s="6">
        <v>1166</v>
      </c>
      <c r="F277" s="6">
        <v>1142</v>
      </c>
      <c r="G277" s="17">
        <v>1150.4000000000001</v>
      </c>
      <c r="K277" s="5">
        <v>39536</v>
      </c>
      <c r="L277" s="6">
        <v>1188</v>
      </c>
      <c r="M277" s="6">
        <v>1166</v>
      </c>
      <c r="N277" s="6">
        <v>1188</v>
      </c>
      <c r="O277" s="6">
        <v>1165</v>
      </c>
      <c r="P277" s="17">
        <v>1179.4000000000001</v>
      </c>
    </row>
    <row r="278" spans="1:16" x14ac:dyDescent="0.3">
      <c r="B278" s="7">
        <v>39535</v>
      </c>
      <c r="C278" s="8">
        <v>1142.2</v>
      </c>
      <c r="D278" s="8">
        <v>1165.2</v>
      </c>
      <c r="E278" s="8">
        <v>1165.2</v>
      </c>
      <c r="F278" s="8">
        <v>1150</v>
      </c>
      <c r="G278" s="18">
        <v>1164.4000000000001</v>
      </c>
      <c r="K278" s="7">
        <v>39535</v>
      </c>
      <c r="L278" s="8">
        <v>1202.8</v>
      </c>
      <c r="M278" s="8">
        <v>1222</v>
      </c>
      <c r="N278" s="8">
        <v>1227</v>
      </c>
      <c r="O278" s="8">
        <v>1181</v>
      </c>
      <c r="P278" s="18">
        <v>1188</v>
      </c>
    </row>
    <row r="279" spans="1:16" x14ac:dyDescent="0.3">
      <c r="B279" s="5">
        <v>39534</v>
      </c>
      <c r="C279" s="6">
        <v>1119.8</v>
      </c>
      <c r="D279" s="6">
        <v>1123</v>
      </c>
      <c r="E279" s="6">
        <v>1142.2</v>
      </c>
      <c r="F279" s="6">
        <v>1122</v>
      </c>
      <c r="G279" s="17">
        <v>1135</v>
      </c>
      <c r="K279" s="5">
        <v>39534</v>
      </c>
      <c r="L279" s="6">
        <v>1167</v>
      </c>
      <c r="M279" s="6">
        <v>1171</v>
      </c>
      <c r="N279" s="6">
        <v>1213</v>
      </c>
      <c r="O279" s="6">
        <v>1167</v>
      </c>
      <c r="P279" s="17">
        <v>1202.8</v>
      </c>
    </row>
    <row r="280" spans="1:16" x14ac:dyDescent="0.3">
      <c r="B280" s="9">
        <v>39533</v>
      </c>
      <c r="C280" s="10">
        <v>1097.8</v>
      </c>
      <c r="D280" s="10">
        <v>1110</v>
      </c>
      <c r="E280" s="10">
        <v>1119.8</v>
      </c>
      <c r="F280" s="10">
        <v>1109</v>
      </c>
      <c r="G280" s="19">
        <v>1119.8</v>
      </c>
      <c r="K280" s="7">
        <v>39533</v>
      </c>
      <c r="L280" s="8">
        <v>1144</v>
      </c>
      <c r="M280" s="8">
        <v>1158</v>
      </c>
      <c r="N280" s="8">
        <v>1167</v>
      </c>
      <c r="O280" s="8">
        <v>1158</v>
      </c>
      <c r="P280" s="18">
        <v>1164.5999999999999</v>
      </c>
    </row>
    <row r="281" spans="1:16" x14ac:dyDescent="0.3">
      <c r="B281" s="5">
        <v>39532</v>
      </c>
      <c r="C281" s="6">
        <v>1086</v>
      </c>
      <c r="D281" s="6">
        <v>1094</v>
      </c>
      <c r="E281" s="6">
        <v>1107.5999999999999</v>
      </c>
      <c r="F281" s="6">
        <v>1091</v>
      </c>
      <c r="G281" s="17">
        <v>1097.8</v>
      </c>
      <c r="K281" s="5">
        <v>39532</v>
      </c>
      <c r="L281" s="6">
        <v>1121.4000000000001</v>
      </c>
      <c r="M281" s="6">
        <v>1122</v>
      </c>
      <c r="N281" s="6">
        <v>1144</v>
      </c>
      <c r="O281" s="6">
        <v>1122</v>
      </c>
      <c r="P281" s="17">
        <v>1142.2</v>
      </c>
    </row>
    <row r="282" spans="1:16" x14ac:dyDescent="0.3">
      <c r="B282" s="7">
        <v>39531</v>
      </c>
      <c r="C282" s="8">
        <v>1068.4000000000001</v>
      </c>
      <c r="D282" s="8">
        <v>1085</v>
      </c>
      <c r="E282" s="8">
        <v>1089.8</v>
      </c>
      <c r="F282" s="8">
        <v>1075.2</v>
      </c>
      <c r="G282" s="18">
        <v>1086</v>
      </c>
      <c r="K282" s="9">
        <v>39531</v>
      </c>
      <c r="L282" s="10">
        <v>1103.4000000000001</v>
      </c>
      <c r="M282" s="10">
        <v>1118</v>
      </c>
      <c r="N282" s="10">
        <v>1125.2</v>
      </c>
      <c r="O282" s="10">
        <v>1115.2</v>
      </c>
      <c r="P282" s="19">
        <v>1121.4000000000001</v>
      </c>
    </row>
    <row r="283" spans="1:16" x14ac:dyDescent="0.3">
      <c r="B283" s="5">
        <v>39527</v>
      </c>
      <c r="C283" s="6">
        <v>1075.8</v>
      </c>
      <c r="D283" s="6">
        <v>1054.4000000000001</v>
      </c>
      <c r="E283" s="6">
        <v>1077</v>
      </c>
      <c r="F283" s="6">
        <v>1054.4000000000001</v>
      </c>
      <c r="G283" s="17">
        <v>1068.4000000000001</v>
      </c>
      <c r="K283" s="5">
        <v>39527</v>
      </c>
      <c r="L283" s="6">
        <v>1109.4000000000001</v>
      </c>
      <c r="M283" s="6">
        <v>1101</v>
      </c>
      <c r="N283" s="6">
        <v>1109</v>
      </c>
      <c r="O283" s="6">
        <v>1091</v>
      </c>
      <c r="P283" s="17">
        <v>1105</v>
      </c>
    </row>
    <row r="284" spans="1:16" x14ac:dyDescent="0.3">
      <c r="B284" s="9">
        <v>39526</v>
      </c>
      <c r="C284" s="10">
        <v>1072.2</v>
      </c>
      <c r="D284" s="10">
        <v>1075</v>
      </c>
      <c r="E284" s="10">
        <v>1082</v>
      </c>
      <c r="F284" s="10">
        <v>1067.5999999999999</v>
      </c>
      <c r="G284" s="19">
        <v>1075.8</v>
      </c>
      <c r="K284" s="9">
        <v>39526</v>
      </c>
      <c r="L284" s="10">
        <v>1107.2</v>
      </c>
      <c r="M284" s="10">
        <v>1106</v>
      </c>
      <c r="N284" s="10">
        <v>1114</v>
      </c>
      <c r="O284" s="10">
        <v>1101.4000000000001</v>
      </c>
      <c r="P284" s="19">
        <v>1114</v>
      </c>
    </row>
    <row r="288" spans="1:16" x14ac:dyDescent="0.3">
      <c r="A288" s="11">
        <v>39588</v>
      </c>
      <c r="J288" s="11">
        <v>39619</v>
      </c>
    </row>
    <row r="289" spans="2:17" x14ac:dyDescent="0.3">
      <c r="B289" s="7">
        <v>39587</v>
      </c>
      <c r="C289" s="8">
        <v>1241.2</v>
      </c>
      <c r="D289" s="8">
        <v>0</v>
      </c>
      <c r="E289" s="8">
        <v>0</v>
      </c>
      <c r="F289" s="8">
        <v>0</v>
      </c>
      <c r="G289" s="18">
        <v>1241.2</v>
      </c>
      <c r="H289" s="21">
        <f>G289/G316</f>
        <v>1.1693989071038251</v>
      </c>
      <c r="K289" s="5">
        <v>39587</v>
      </c>
      <c r="L289" s="6">
        <v>1233.2</v>
      </c>
      <c r="M289" s="6">
        <v>0</v>
      </c>
      <c r="N289" s="6">
        <v>0</v>
      </c>
      <c r="O289" s="6">
        <v>0</v>
      </c>
      <c r="P289" s="17">
        <v>1233.2</v>
      </c>
      <c r="Q289" s="28">
        <f>P289/P316</f>
        <v>1.1210909090909091</v>
      </c>
    </row>
    <row r="290" spans="2:17" x14ac:dyDescent="0.3">
      <c r="B290" s="5">
        <v>39585</v>
      </c>
      <c r="C290" s="6">
        <v>1201.5999999999999</v>
      </c>
      <c r="D290" s="6">
        <v>1201</v>
      </c>
      <c r="E290" s="6">
        <v>1249</v>
      </c>
      <c r="F290" s="6">
        <v>1201</v>
      </c>
      <c r="G290" s="17">
        <v>1241.2</v>
      </c>
      <c r="K290" s="9">
        <v>39585</v>
      </c>
      <c r="L290" s="10">
        <v>1208</v>
      </c>
      <c r="M290" s="10">
        <v>1202</v>
      </c>
      <c r="N290" s="10">
        <v>1240</v>
      </c>
      <c r="O290" s="10">
        <v>1202</v>
      </c>
      <c r="P290" s="19">
        <v>1233.2</v>
      </c>
    </row>
    <row r="291" spans="2:17" x14ac:dyDescent="0.3">
      <c r="B291" s="7">
        <v>39584</v>
      </c>
      <c r="C291" s="8">
        <v>1184</v>
      </c>
      <c r="D291" s="8">
        <v>1200</v>
      </c>
      <c r="E291" s="8">
        <v>1207</v>
      </c>
      <c r="F291" s="8">
        <v>1199</v>
      </c>
      <c r="G291" s="18">
        <v>1201.5999999999999</v>
      </c>
      <c r="K291" s="5">
        <v>39584</v>
      </c>
      <c r="L291" s="6">
        <v>1175.5999999999999</v>
      </c>
      <c r="M291" s="6">
        <v>1185</v>
      </c>
      <c r="N291" s="6">
        <v>1211</v>
      </c>
      <c r="O291" s="6">
        <v>1184</v>
      </c>
      <c r="P291" s="17">
        <v>1208</v>
      </c>
    </row>
    <row r="292" spans="2:17" x14ac:dyDescent="0.3">
      <c r="B292" s="5">
        <v>39583</v>
      </c>
      <c r="C292" s="6">
        <v>1170.4000000000001</v>
      </c>
      <c r="D292" s="6">
        <v>1177</v>
      </c>
      <c r="E292" s="6">
        <v>1194</v>
      </c>
      <c r="F292" s="6">
        <v>1177</v>
      </c>
      <c r="G292" s="17">
        <v>1184</v>
      </c>
      <c r="K292" s="7">
        <v>39583</v>
      </c>
      <c r="L292" s="8">
        <v>1167.8</v>
      </c>
      <c r="M292" s="8">
        <v>1175</v>
      </c>
      <c r="N292" s="8">
        <v>1184.8</v>
      </c>
      <c r="O292" s="8">
        <v>1173</v>
      </c>
      <c r="P292" s="18">
        <v>1175.5999999999999</v>
      </c>
    </row>
    <row r="293" spans="2:17" x14ac:dyDescent="0.3">
      <c r="B293" s="7">
        <v>39582</v>
      </c>
      <c r="C293" s="8">
        <v>1175.8</v>
      </c>
      <c r="D293" s="8">
        <v>1156</v>
      </c>
      <c r="E293" s="8">
        <v>1176</v>
      </c>
      <c r="F293" s="8">
        <v>1156</v>
      </c>
      <c r="G293" s="18">
        <v>1170.4000000000001</v>
      </c>
      <c r="K293" s="5">
        <v>39582</v>
      </c>
      <c r="L293" s="6">
        <v>1171.5999999999999</v>
      </c>
      <c r="M293" s="6">
        <v>1164</v>
      </c>
      <c r="N293" s="6">
        <v>1170</v>
      </c>
      <c r="O293" s="6">
        <v>1164</v>
      </c>
      <c r="P293" s="17">
        <v>1167.8</v>
      </c>
    </row>
    <row r="294" spans="2:17" x14ac:dyDescent="0.3">
      <c r="B294" s="5">
        <v>39581</v>
      </c>
      <c r="C294" s="6">
        <v>1168.5999999999999</v>
      </c>
      <c r="D294" s="6">
        <v>1182</v>
      </c>
      <c r="E294" s="6">
        <v>1187</v>
      </c>
      <c r="F294" s="6">
        <v>1175</v>
      </c>
      <c r="G294" s="17">
        <v>1175.8</v>
      </c>
      <c r="K294" s="7">
        <v>39581</v>
      </c>
      <c r="L294" s="8">
        <v>1178.5999999999999</v>
      </c>
      <c r="M294" s="8">
        <v>1173.2</v>
      </c>
      <c r="N294" s="8">
        <v>1188</v>
      </c>
      <c r="O294" s="8">
        <v>1170</v>
      </c>
      <c r="P294" s="18">
        <v>1171.5999999999999</v>
      </c>
    </row>
    <row r="295" spans="2:17" x14ac:dyDescent="0.3">
      <c r="B295" s="7">
        <v>39580</v>
      </c>
      <c r="C295" s="8">
        <v>1169.8</v>
      </c>
      <c r="D295" s="8">
        <v>1161</v>
      </c>
      <c r="E295" s="8">
        <v>1184</v>
      </c>
      <c r="F295" s="8">
        <v>1155</v>
      </c>
      <c r="G295" s="18">
        <v>1168.5999999999999</v>
      </c>
      <c r="K295" s="5">
        <v>39580</v>
      </c>
      <c r="L295" s="6">
        <v>1171.2</v>
      </c>
      <c r="M295" s="6">
        <v>1163</v>
      </c>
      <c r="N295" s="6">
        <v>1183</v>
      </c>
      <c r="O295" s="6">
        <v>1154</v>
      </c>
      <c r="P295" s="17">
        <v>1178.5999999999999</v>
      </c>
    </row>
    <row r="296" spans="2:17" x14ac:dyDescent="0.3">
      <c r="B296" s="5">
        <v>39578</v>
      </c>
      <c r="C296" s="6">
        <v>1144</v>
      </c>
      <c r="D296" s="6">
        <v>1156</v>
      </c>
      <c r="E296" s="6">
        <v>1180</v>
      </c>
      <c r="F296" s="6">
        <v>1156</v>
      </c>
      <c r="G296" s="17">
        <v>1169.8</v>
      </c>
      <c r="K296" s="7">
        <v>39578</v>
      </c>
      <c r="L296" s="8">
        <v>1147.8</v>
      </c>
      <c r="M296" s="8">
        <v>1149</v>
      </c>
      <c r="N296" s="8">
        <v>1180</v>
      </c>
      <c r="O296" s="8">
        <v>1149</v>
      </c>
      <c r="P296" s="18">
        <v>1171.2</v>
      </c>
    </row>
    <row r="297" spans="2:17" x14ac:dyDescent="0.3">
      <c r="B297" s="9">
        <v>39577</v>
      </c>
      <c r="C297" s="10">
        <v>1132.5999999999999</v>
      </c>
      <c r="D297" s="10">
        <v>1135</v>
      </c>
      <c r="E297" s="10">
        <v>1153</v>
      </c>
      <c r="F297" s="10">
        <v>1135</v>
      </c>
      <c r="G297" s="19">
        <v>1144</v>
      </c>
      <c r="K297" s="5">
        <v>39577</v>
      </c>
      <c r="L297" s="6">
        <v>1133</v>
      </c>
      <c r="M297" s="6">
        <v>1135</v>
      </c>
      <c r="N297" s="6">
        <v>1152</v>
      </c>
      <c r="O297" s="6">
        <v>1135</v>
      </c>
      <c r="P297" s="17">
        <v>1147.8</v>
      </c>
    </row>
    <row r="298" spans="2:17" x14ac:dyDescent="0.3">
      <c r="B298" s="5">
        <v>39576</v>
      </c>
      <c r="C298" s="6">
        <v>1124.2</v>
      </c>
      <c r="D298" s="6">
        <v>1129</v>
      </c>
      <c r="E298" s="6">
        <v>1135.8</v>
      </c>
      <c r="F298" s="6">
        <v>1128</v>
      </c>
      <c r="G298" s="17">
        <v>1132.5999999999999</v>
      </c>
      <c r="K298" s="7">
        <v>39576</v>
      </c>
      <c r="L298" s="8">
        <v>1123.4000000000001</v>
      </c>
      <c r="M298" s="8">
        <v>1126.8</v>
      </c>
      <c r="N298" s="8">
        <v>1138</v>
      </c>
      <c r="O298" s="8">
        <v>1126.8</v>
      </c>
      <c r="P298" s="18">
        <v>1133</v>
      </c>
    </row>
    <row r="299" spans="2:17" x14ac:dyDescent="0.3">
      <c r="B299" s="7">
        <v>39575</v>
      </c>
      <c r="C299" s="8">
        <v>1121</v>
      </c>
      <c r="D299" s="8">
        <v>1116.2</v>
      </c>
      <c r="E299" s="8">
        <v>1127</v>
      </c>
      <c r="F299" s="8">
        <v>1116.2</v>
      </c>
      <c r="G299" s="18">
        <v>1124.2</v>
      </c>
      <c r="K299" s="9">
        <v>39575</v>
      </c>
      <c r="L299" s="10">
        <v>1120.5999999999999</v>
      </c>
      <c r="M299" s="10">
        <v>1118</v>
      </c>
      <c r="N299" s="10">
        <v>1127</v>
      </c>
      <c r="O299" s="10">
        <v>1118</v>
      </c>
      <c r="P299" s="19">
        <v>1123.4000000000001</v>
      </c>
    </row>
    <row r="300" spans="2:17" x14ac:dyDescent="0.3">
      <c r="B300" s="5">
        <v>39574</v>
      </c>
      <c r="C300" s="6">
        <v>1122.4000000000001</v>
      </c>
      <c r="D300" s="6">
        <v>1124</v>
      </c>
      <c r="E300" s="6">
        <v>1125</v>
      </c>
      <c r="F300" s="6">
        <v>1114</v>
      </c>
      <c r="G300" s="17">
        <v>1121</v>
      </c>
      <c r="K300" s="7">
        <v>39574</v>
      </c>
      <c r="L300" s="8">
        <v>1123.2</v>
      </c>
      <c r="M300" s="8">
        <v>1125.8</v>
      </c>
      <c r="N300" s="8">
        <v>1126</v>
      </c>
      <c r="O300" s="8">
        <v>1115</v>
      </c>
      <c r="P300" s="18">
        <v>1120.5999999999999</v>
      </c>
    </row>
    <row r="301" spans="2:17" x14ac:dyDescent="0.3">
      <c r="B301" s="7">
        <v>39573</v>
      </c>
      <c r="C301" s="8">
        <v>1135.4000000000001</v>
      </c>
      <c r="D301" s="8">
        <v>1128</v>
      </c>
      <c r="E301" s="8">
        <v>1130</v>
      </c>
      <c r="F301" s="8">
        <v>1117.4000000000001</v>
      </c>
      <c r="G301" s="18">
        <v>1122.4000000000001</v>
      </c>
      <c r="K301" s="5">
        <v>39573</v>
      </c>
      <c r="L301" s="6">
        <v>1135.5999999999999</v>
      </c>
      <c r="M301" s="6">
        <v>1130</v>
      </c>
      <c r="N301" s="6">
        <v>1130</v>
      </c>
      <c r="O301" s="6">
        <v>1118</v>
      </c>
      <c r="P301" s="17">
        <v>1123.2</v>
      </c>
    </row>
    <row r="302" spans="2:17" x14ac:dyDescent="0.3">
      <c r="B302" s="5">
        <v>39571</v>
      </c>
      <c r="C302" s="6">
        <v>1125.4000000000001</v>
      </c>
      <c r="D302" s="6">
        <v>1104</v>
      </c>
      <c r="E302" s="6">
        <v>1142</v>
      </c>
      <c r="F302" s="6">
        <v>1104</v>
      </c>
      <c r="G302" s="17">
        <v>1135.4000000000001</v>
      </c>
      <c r="K302" s="7">
        <v>39571</v>
      </c>
      <c r="L302" s="8">
        <v>1126.5999999999999</v>
      </c>
      <c r="M302" s="8">
        <v>1111</v>
      </c>
      <c r="N302" s="8">
        <v>1143.8</v>
      </c>
      <c r="O302" s="8">
        <v>1111</v>
      </c>
      <c r="P302" s="18">
        <v>1135.5999999999999</v>
      </c>
    </row>
    <row r="303" spans="2:17" x14ac:dyDescent="0.3">
      <c r="B303" s="7">
        <v>39570</v>
      </c>
      <c r="C303" s="8">
        <v>1103</v>
      </c>
      <c r="D303" s="8">
        <v>1098</v>
      </c>
      <c r="E303" s="8">
        <v>1130</v>
      </c>
      <c r="F303" s="8">
        <v>1096.5999999999999</v>
      </c>
      <c r="G303" s="18">
        <v>1125.4000000000001</v>
      </c>
      <c r="K303" s="5">
        <v>39570</v>
      </c>
      <c r="L303" s="6">
        <v>1107.2</v>
      </c>
      <c r="M303" s="6">
        <v>1111.8</v>
      </c>
      <c r="N303" s="6">
        <v>1130</v>
      </c>
      <c r="O303" s="6">
        <v>1091.2</v>
      </c>
      <c r="P303" s="17">
        <v>1126.5999999999999</v>
      </c>
    </row>
    <row r="304" spans="2:17" x14ac:dyDescent="0.3">
      <c r="B304" s="5">
        <v>39569</v>
      </c>
      <c r="C304" s="6">
        <v>1103</v>
      </c>
      <c r="D304" s="6">
        <v>0</v>
      </c>
      <c r="E304" s="6">
        <v>0</v>
      </c>
      <c r="F304" s="6">
        <v>0</v>
      </c>
      <c r="G304" s="17">
        <v>1103</v>
      </c>
      <c r="K304" s="7">
        <v>39569</v>
      </c>
      <c r="L304" s="8">
        <v>1107.2</v>
      </c>
      <c r="M304" s="8">
        <v>0</v>
      </c>
      <c r="N304" s="8">
        <v>0</v>
      </c>
      <c r="O304" s="8">
        <v>0</v>
      </c>
      <c r="P304" s="18">
        <v>1107.2</v>
      </c>
    </row>
    <row r="305" spans="1:16" x14ac:dyDescent="0.3">
      <c r="B305" s="7">
        <v>39568</v>
      </c>
      <c r="C305" s="8">
        <v>1097.2</v>
      </c>
      <c r="D305" s="8">
        <v>1096</v>
      </c>
      <c r="E305" s="8">
        <v>1110</v>
      </c>
      <c r="F305" s="8">
        <v>1095</v>
      </c>
      <c r="G305" s="18">
        <v>1103</v>
      </c>
      <c r="K305" s="5">
        <v>39568</v>
      </c>
      <c r="L305" s="6">
        <v>1096</v>
      </c>
      <c r="M305" s="6">
        <v>1103.8</v>
      </c>
      <c r="N305" s="6">
        <v>1110</v>
      </c>
      <c r="O305" s="6">
        <v>1101.4000000000001</v>
      </c>
      <c r="P305" s="17">
        <v>1107.2</v>
      </c>
    </row>
    <row r="306" spans="1:16" x14ac:dyDescent="0.3">
      <c r="B306" s="5">
        <v>39567</v>
      </c>
      <c r="C306" s="6">
        <v>1118.2</v>
      </c>
      <c r="D306" s="6">
        <v>1108</v>
      </c>
      <c r="E306" s="6">
        <v>1108</v>
      </c>
      <c r="F306" s="6">
        <v>1090.2</v>
      </c>
      <c r="G306" s="17">
        <v>1097.2</v>
      </c>
      <c r="K306" s="7">
        <v>39567</v>
      </c>
      <c r="L306" s="8">
        <v>1108.8</v>
      </c>
      <c r="M306" s="8">
        <v>1110</v>
      </c>
      <c r="N306" s="8">
        <v>1110</v>
      </c>
      <c r="O306" s="8">
        <v>1086.8</v>
      </c>
      <c r="P306" s="18">
        <v>1096</v>
      </c>
    </row>
    <row r="307" spans="1:16" x14ac:dyDescent="0.3">
      <c r="B307" s="7">
        <v>39566</v>
      </c>
      <c r="C307" s="8">
        <v>1147.8</v>
      </c>
      <c r="D307" s="8">
        <v>1145</v>
      </c>
      <c r="E307" s="8">
        <v>1145</v>
      </c>
      <c r="F307" s="8">
        <v>1102</v>
      </c>
      <c r="G307" s="18">
        <v>1118.2</v>
      </c>
      <c r="K307" s="5">
        <v>39566</v>
      </c>
      <c r="L307" s="6">
        <v>1150.8</v>
      </c>
      <c r="M307" s="6">
        <v>1150</v>
      </c>
      <c r="N307" s="6">
        <v>1150</v>
      </c>
      <c r="O307" s="6">
        <v>1105</v>
      </c>
      <c r="P307" s="17">
        <v>1108.8</v>
      </c>
    </row>
    <row r="308" spans="1:16" x14ac:dyDescent="0.3">
      <c r="B308" s="5">
        <v>39564</v>
      </c>
      <c r="C308" s="6">
        <v>1139.2</v>
      </c>
      <c r="D308" s="6">
        <v>1141.5999999999999</v>
      </c>
      <c r="E308" s="6">
        <v>1154</v>
      </c>
      <c r="F308" s="6">
        <v>1133</v>
      </c>
      <c r="G308" s="17">
        <v>1147.8</v>
      </c>
      <c r="K308" s="7">
        <v>39564</v>
      </c>
      <c r="L308" s="8">
        <v>1139.4000000000001</v>
      </c>
      <c r="M308" s="8">
        <v>1150</v>
      </c>
      <c r="N308" s="8">
        <v>1159.4000000000001</v>
      </c>
      <c r="O308" s="8">
        <v>1141</v>
      </c>
      <c r="P308" s="18">
        <v>1150.8</v>
      </c>
    </row>
    <row r="309" spans="1:16" x14ac:dyDescent="0.3">
      <c r="B309" s="7">
        <v>39563</v>
      </c>
      <c r="C309" s="8">
        <v>1118</v>
      </c>
      <c r="D309" s="8">
        <v>1125</v>
      </c>
      <c r="E309" s="8">
        <v>1141.8</v>
      </c>
      <c r="F309" s="8">
        <v>1119.4000000000001</v>
      </c>
      <c r="G309" s="18">
        <v>1139.2</v>
      </c>
      <c r="K309" s="5">
        <v>39563</v>
      </c>
      <c r="L309" s="6">
        <v>1117.8</v>
      </c>
      <c r="M309" s="6">
        <v>1139.8</v>
      </c>
      <c r="N309" s="6">
        <v>1147.2</v>
      </c>
      <c r="O309" s="6">
        <v>1130.8</v>
      </c>
      <c r="P309" s="17">
        <v>1139.4000000000001</v>
      </c>
    </row>
    <row r="310" spans="1:16" x14ac:dyDescent="0.3">
      <c r="B310" s="5">
        <v>39562</v>
      </c>
      <c r="C310" s="6">
        <v>1115.8</v>
      </c>
      <c r="D310" s="6">
        <v>1117</v>
      </c>
      <c r="E310" s="6">
        <v>1130</v>
      </c>
      <c r="F310" s="6">
        <v>1084</v>
      </c>
      <c r="G310" s="17">
        <v>1118</v>
      </c>
      <c r="K310" s="9">
        <v>39562</v>
      </c>
      <c r="L310" s="10">
        <v>1132.2</v>
      </c>
      <c r="M310" s="10">
        <v>1124.2</v>
      </c>
      <c r="N310" s="10">
        <v>1144</v>
      </c>
      <c r="O310" s="10">
        <v>1095</v>
      </c>
      <c r="P310" s="19">
        <v>1117.8</v>
      </c>
    </row>
    <row r="311" spans="1:16" x14ac:dyDescent="0.3">
      <c r="B311" s="7">
        <v>39561</v>
      </c>
      <c r="C311" s="8">
        <v>1090.8</v>
      </c>
      <c r="D311" s="8">
        <v>1105</v>
      </c>
      <c r="E311" s="8">
        <v>1129</v>
      </c>
      <c r="F311" s="8">
        <v>1105</v>
      </c>
      <c r="G311" s="18">
        <v>1115.8</v>
      </c>
      <c r="K311" s="5">
        <v>39561</v>
      </c>
      <c r="L311" s="6">
        <v>1112</v>
      </c>
      <c r="M311" s="6">
        <v>1125</v>
      </c>
      <c r="N311" s="6">
        <v>1134.4000000000001</v>
      </c>
      <c r="O311" s="6">
        <v>1125</v>
      </c>
      <c r="P311" s="17">
        <v>1132.2</v>
      </c>
    </row>
    <row r="312" spans="1:16" x14ac:dyDescent="0.3">
      <c r="B312" s="5">
        <v>39560</v>
      </c>
      <c r="C312" s="6">
        <v>1080</v>
      </c>
      <c r="D312" s="6">
        <v>1073.2</v>
      </c>
      <c r="E312" s="6">
        <v>1101.2</v>
      </c>
      <c r="F312" s="6">
        <v>1073</v>
      </c>
      <c r="G312" s="17">
        <v>1090.8</v>
      </c>
      <c r="K312" s="7">
        <v>39560</v>
      </c>
      <c r="L312" s="8">
        <v>1094</v>
      </c>
      <c r="M312" s="8">
        <v>1098</v>
      </c>
      <c r="N312" s="8">
        <v>1124.8</v>
      </c>
      <c r="O312" s="8">
        <v>1098</v>
      </c>
      <c r="P312" s="18">
        <v>1112</v>
      </c>
    </row>
    <row r="313" spans="1:16" x14ac:dyDescent="0.3">
      <c r="B313" s="7">
        <v>39559</v>
      </c>
      <c r="C313" s="8">
        <v>1103.2</v>
      </c>
      <c r="D313" s="8">
        <v>1098</v>
      </c>
      <c r="E313" s="8">
        <v>1098</v>
      </c>
      <c r="F313" s="8">
        <v>1068</v>
      </c>
      <c r="G313" s="18">
        <v>1080</v>
      </c>
      <c r="K313" s="5">
        <v>39559</v>
      </c>
      <c r="L313" s="6">
        <v>1114.4000000000001</v>
      </c>
      <c r="M313" s="6">
        <v>1094</v>
      </c>
      <c r="N313" s="6">
        <v>1098</v>
      </c>
      <c r="O313" s="6">
        <v>1092.4000000000001</v>
      </c>
      <c r="P313" s="17">
        <v>1094</v>
      </c>
    </row>
    <row r="314" spans="1:16" x14ac:dyDescent="0.3">
      <c r="B314" s="5">
        <v>39557</v>
      </c>
      <c r="C314" s="6">
        <v>1064</v>
      </c>
      <c r="D314" s="6">
        <v>1084</v>
      </c>
      <c r="E314" s="6">
        <v>1106</v>
      </c>
      <c r="F314" s="6">
        <v>1080.5999999999999</v>
      </c>
      <c r="G314" s="17">
        <v>1103.2</v>
      </c>
      <c r="K314" s="7">
        <v>39557</v>
      </c>
      <c r="L314" s="8">
        <v>1088.2</v>
      </c>
      <c r="M314" s="8">
        <v>1108</v>
      </c>
      <c r="N314" s="8">
        <v>1122.5999999999999</v>
      </c>
      <c r="O314" s="8">
        <v>1102</v>
      </c>
      <c r="P314" s="18">
        <v>1114.4000000000001</v>
      </c>
    </row>
    <row r="315" spans="1:16" x14ac:dyDescent="0.3">
      <c r="B315" s="7">
        <v>39556</v>
      </c>
      <c r="C315" s="8">
        <v>1064</v>
      </c>
      <c r="D315" s="8">
        <v>0</v>
      </c>
      <c r="E315" s="8">
        <v>0</v>
      </c>
      <c r="F315" s="8">
        <v>0</v>
      </c>
      <c r="G315" s="18">
        <v>1064</v>
      </c>
      <c r="K315" s="5">
        <v>39556</v>
      </c>
      <c r="L315" s="6">
        <v>1088.2</v>
      </c>
      <c r="M315" s="6">
        <v>0</v>
      </c>
      <c r="N315" s="6">
        <v>0</v>
      </c>
      <c r="O315" s="6">
        <v>0</v>
      </c>
      <c r="P315" s="17">
        <v>1088.2</v>
      </c>
    </row>
    <row r="316" spans="1:16" x14ac:dyDescent="0.3">
      <c r="B316" s="9">
        <v>39555</v>
      </c>
      <c r="C316" s="10">
        <v>1023</v>
      </c>
      <c r="D316" s="10">
        <v>1025</v>
      </c>
      <c r="E316" s="10">
        <v>1064</v>
      </c>
      <c r="F316" s="10">
        <v>1020.2</v>
      </c>
      <c r="G316" s="19">
        <v>1061.4000000000001</v>
      </c>
      <c r="K316" s="9">
        <v>39555</v>
      </c>
      <c r="L316" s="10">
        <v>1105.4000000000001</v>
      </c>
      <c r="M316" s="10">
        <v>1083.4000000000001</v>
      </c>
      <c r="N316" s="10">
        <v>1100</v>
      </c>
      <c r="O316" s="10">
        <v>1083.4000000000001</v>
      </c>
      <c r="P316" s="19">
        <v>1100</v>
      </c>
    </row>
    <row r="320" spans="1:16" x14ac:dyDescent="0.3">
      <c r="A320" s="11">
        <v>39619</v>
      </c>
      <c r="J320" s="11">
        <v>39647</v>
      </c>
    </row>
    <row r="321" spans="2:17" x14ac:dyDescent="0.3">
      <c r="B321" s="7">
        <v>39618</v>
      </c>
      <c r="C321" s="8">
        <v>1368.8</v>
      </c>
      <c r="D321" s="8">
        <v>1365</v>
      </c>
      <c r="E321" s="8">
        <v>1369</v>
      </c>
      <c r="F321" s="8">
        <v>1363</v>
      </c>
      <c r="G321" s="18">
        <v>1366.4</v>
      </c>
      <c r="H321" s="21">
        <f>G321/G347</f>
        <v>1.0755667506297228</v>
      </c>
      <c r="K321" s="7">
        <v>39618</v>
      </c>
      <c r="L321" s="8">
        <v>1363</v>
      </c>
      <c r="M321" s="8">
        <v>1350</v>
      </c>
      <c r="N321" s="8">
        <v>1363</v>
      </c>
      <c r="O321" s="8">
        <v>1350</v>
      </c>
      <c r="P321" s="18">
        <v>1357.8</v>
      </c>
      <c r="Q321" s="28">
        <f>P321/P347</f>
        <v>1.0639398213446167</v>
      </c>
    </row>
    <row r="322" spans="2:17" x14ac:dyDescent="0.3">
      <c r="B322" s="5">
        <v>39617</v>
      </c>
      <c r="C322" s="6">
        <v>1363</v>
      </c>
      <c r="D322" s="6">
        <v>1366.8</v>
      </c>
      <c r="E322" s="6">
        <v>1378</v>
      </c>
      <c r="F322" s="6">
        <v>1361</v>
      </c>
      <c r="G322" s="17">
        <v>1368.8</v>
      </c>
      <c r="K322" s="5">
        <v>39617</v>
      </c>
      <c r="L322" s="6">
        <v>1365.4</v>
      </c>
      <c r="M322" s="6">
        <v>1365</v>
      </c>
      <c r="N322" s="6">
        <v>1375.8</v>
      </c>
      <c r="O322" s="6">
        <v>1357</v>
      </c>
      <c r="P322" s="17">
        <v>1363</v>
      </c>
    </row>
    <row r="323" spans="2:17" x14ac:dyDescent="0.3">
      <c r="B323" s="7">
        <v>39616</v>
      </c>
      <c r="C323" s="8">
        <v>1369.8</v>
      </c>
      <c r="D323" s="8">
        <v>1369</v>
      </c>
      <c r="E323" s="8">
        <v>1371</v>
      </c>
      <c r="F323" s="8">
        <v>1356</v>
      </c>
      <c r="G323" s="18">
        <v>1363</v>
      </c>
      <c r="K323" s="7">
        <v>39616</v>
      </c>
      <c r="L323" s="8">
        <v>1379.6</v>
      </c>
      <c r="M323" s="8">
        <v>1377</v>
      </c>
      <c r="N323" s="8">
        <v>1377</v>
      </c>
      <c r="O323" s="8">
        <v>1357</v>
      </c>
      <c r="P323" s="18">
        <v>1365.4</v>
      </c>
    </row>
    <row r="324" spans="2:17" x14ac:dyDescent="0.3">
      <c r="B324" s="5">
        <v>39615</v>
      </c>
      <c r="C324" s="6">
        <v>1366.6</v>
      </c>
      <c r="D324" s="6">
        <v>1362</v>
      </c>
      <c r="E324" s="6">
        <v>1375</v>
      </c>
      <c r="F324" s="6">
        <v>1360</v>
      </c>
      <c r="G324" s="17">
        <v>1369.8</v>
      </c>
      <c r="K324" s="5">
        <v>39615</v>
      </c>
      <c r="L324" s="6">
        <v>1375.2</v>
      </c>
      <c r="M324" s="6">
        <v>1372</v>
      </c>
      <c r="N324" s="6">
        <v>1387</v>
      </c>
      <c r="O324" s="6">
        <v>1372</v>
      </c>
      <c r="P324" s="17">
        <v>1379.6</v>
      </c>
    </row>
    <row r="325" spans="2:17" x14ac:dyDescent="0.3">
      <c r="B325" s="7">
        <v>39613</v>
      </c>
      <c r="C325" s="8">
        <v>1365.2</v>
      </c>
      <c r="D325" s="8">
        <v>1372.8</v>
      </c>
      <c r="E325" s="8">
        <v>1372.8</v>
      </c>
      <c r="F325" s="8">
        <v>1365</v>
      </c>
      <c r="G325" s="18">
        <v>1366.6</v>
      </c>
      <c r="K325" s="9">
        <v>39613</v>
      </c>
      <c r="L325" s="10">
        <v>1371.2</v>
      </c>
      <c r="M325" s="10">
        <v>1377</v>
      </c>
      <c r="N325" s="10">
        <v>1377.8</v>
      </c>
      <c r="O325" s="10">
        <v>1372</v>
      </c>
      <c r="P325" s="19">
        <v>1375.2</v>
      </c>
    </row>
    <row r="326" spans="2:17" x14ac:dyDescent="0.3">
      <c r="B326" s="5">
        <v>39612</v>
      </c>
      <c r="C326" s="6">
        <v>1365.6</v>
      </c>
      <c r="D326" s="6">
        <v>1362</v>
      </c>
      <c r="E326" s="6">
        <v>1370</v>
      </c>
      <c r="F326" s="6">
        <v>1362</v>
      </c>
      <c r="G326" s="17">
        <v>1365.2</v>
      </c>
      <c r="K326" s="5">
        <v>39612</v>
      </c>
      <c r="L326" s="6">
        <v>1375.6</v>
      </c>
      <c r="M326" s="6">
        <v>1371</v>
      </c>
      <c r="N326" s="6">
        <v>1377</v>
      </c>
      <c r="O326" s="6">
        <v>1368</v>
      </c>
      <c r="P326" s="17">
        <v>1371.2</v>
      </c>
    </row>
    <row r="327" spans="2:17" x14ac:dyDescent="0.3">
      <c r="B327" s="7">
        <v>39611</v>
      </c>
      <c r="C327" s="8">
        <v>1371.4</v>
      </c>
      <c r="D327" s="8">
        <v>1372</v>
      </c>
      <c r="E327" s="8">
        <v>1373</v>
      </c>
      <c r="F327" s="8">
        <v>1352</v>
      </c>
      <c r="G327" s="18">
        <v>1365.6</v>
      </c>
      <c r="K327" s="7">
        <v>39611</v>
      </c>
      <c r="L327" s="8">
        <v>1373.8</v>
      </c>
      <c r="M327" s="8">
        <v>1380</v>
      </c>
      <c r="N327" s="8">
        <v>1381.8</v>
      </c>
      <c r="O327" s="8">
        <v>1372</v>
      </c>
      <c r="P327" s="18">
        <v>1375.6</v>
      </c>
    </row>
    <row r="328" spans="2:17" x14ac:dyDescent="0.3">
      <c r="B328" s="5">
        <v>39610</v>
      </c>
      <c r="C328" s="6">
        <v>1354.6</v>
      </c>
      <c r="D328" s="6">
        <v>1351</v>
      </c>
      <c r="E328" s="6">
        <v>1374</v>
      </c>
      <c r="F328" s="6">
        <v>1350</v>
      </c>
      <c r="G328" s="17">
        <v>1371.4</v>
      </c>
      <c r="K328" s="5">
        <v>39610</v>
      </c>
      <c r="L328" s="6">
        <v>1359.8</v>
      </c>
      <c r="M328" s="6">
        <v>1355</v>
      </c>
      <c r="N328" s="6">
        <v>1377</v>
      </c>
      <c r="O328" s="6">
        <v>1354</v>
      </c>
      <c r="P328" s="17">
        <v>1373.8</v>
      </c>
    </row>
    <row r="329" spans="2:17" x14ac:dyDescent="0.3">
      <c r="B329" s="9">
        <v>39609</v>
      </c>
      <c r="C329" s="10">
        <v>1349</v>
      </c>
      <c r="D329" s="10">
        <v>1354</v>
      </c>
      <c r="E329" s="10">
        <v>1359.8</v>
      </c>
      <c r="F329" s="10">
        <v>1350</v>
      </c>
      <c r="G329" s="19">
        <v>1354.6</v>
      </c>
      <c r="K329" s="7">
        <v>39609</v>
      </c>
      <c r="L329" s="8">
        <v>1355</v>
      </c>
      <c r="M329" s="8">
        <v>1364</v>
      </c>
      <c r="N329" s="8">
        <v>1365.8</v>
      </c>
      <c r="O329" s="8">
        <v>1355</v>
      </c>
      <c r="P329" s="18">
        <v>1359.8</v>
      </c>
    </row>
    <row r="330" spans="2:17" x14ac:dyDescent="0.3">
      <c r="B330" s="5">
        <v>39608</v>
      </c>
      <c r="C330" s="6">
        <v>1354.2</v>
      </c>
      <c r="D330" s="6">
        <v>1350</v>
      </c>
      <c r="E330" s="6">
        <v>1358</v>
      </c>
      <c r="F330" s="6">
        <v>1343</v>
      </c>
      <c r="G330" s="17">
        <v>1349</v>
      </c>
      <c r="K330" s="5">
        <v>39608</v>
      </c>
      <c r="L330" s="6">
        <v>1362</v>
      </c>
      <c r="M330" s="6">
        <v>1357.2</v>
      </c>
      <c r="N330" s="6">
        <v>1366.8</v>
      </c>
      <c r="O330" s="6">
        <v>1350.2</v>
      </c>
      <c r="P330" s="17">
        <v>1355</v>
      </c>
    </row>
    <row r="331" spans="2:17" x14ac:dyDescent="0.3">
      <c r="B331" s="7">
        <v>39606</v>
      </c>
      <c r="C331" s="8">
        <v>1355.6</v>
      </c>
      <c r="D331" s="8">
        <v>1360</v>
      </c>
      <c r="E331" s="8">
        <v>1362.8</v>
      </c>
      <c r="F331" s="8">
        <v>1349.2</v>
      </c>
      <c r="G331" s="18">
        <v>1354.2</v>
      </c>
      <c r="K331" s="7">
        <v>39606</v>
      </c>
      <c r="L331" s="8">
        <v>1362.4</v>
      </c>
      <c r="M331" s="8">
        <v>1360.6</v>
      </c>
      <c r="N331" s="8">
        <v>1367</v>
      </c>
      <c r="O331" s="8">
        <v>1350</v>
      </c>
      <c r="P331" s="18">
        <v>1362</v>
      </c>
    </row>
    <row r="332" spans="2:17" x14ac:dyDescent="0.3">
      <c r="B332" s="5">
        <v>39605</v>
      </c>
      <c r="C332" s="6">
        <v>1347.4</v>
      </c>
      <c r="D332" s="6">
        <v>1358.8</v>
      </c>
      <c r="E332" s="6">
        <v>1358.8</v>
      </c>
      <c r="F332" s="6">
        <v>1350.4</v>
      </c>
      <c r="G332" s="17">
        <v>1355.6</v>
      </c>
      <c r="K332" s="5">
        <v>39605</v>
      </c>
      <c r="L332" s="6">
        <v>1355.2</v>
      </c>
      <c r="M332" s="6">
        <v>1354.6</v>
      </c>
      <c r="N332" s="6">
        <v>1364.8</v>
      </c>
      <c r="O332" s="6">
        <v>1351</v>
      </c>
      <c r="P332" s="17">
        <v>1362.4</v>
      </c>
    </row>
    <row r="333" spans="2:17" x14ac:dyDescent="0.3">
      <c r="B333" s="7">
        <v>39604</v>
      </c>
      <c r="C333" s="8">
        <v>1339.6</v>
      </c>
      <c r="D333" s="8">
        <v>1335</v>
      </c>
      <c r="E333" s="8">
        <v>1355.6</v>
      </c>
      <c r="F333" s="8">
        <v>1332</v>
      </c>
      <c r="G333" s="18">
        <v>1347.4</v>
      </c>
      <c r="K333" s="7">
        <v>39604</v>
      </c>
      <c r="L333" s="8">
        <v>1344.8</v>
      </c>
      <c r="M333" s="8">
        <v>1345</v>
      </c>
      <c r="N333" s="8">
        <v>1366</v>
      </c>
      <c r="O333" s="8">
        <v>1338</v>
      </c>
      <c r="P333" s="18">
        <v>1355.2</v>
      </c>
    </row>
    <row r="334" spans="2:17" x14ac:dyDescent="0.3">
      <c r="B334" s="5">
        <v>39603</v>
      </c>
      <c r="C334" s="6">
        <v>1345.8</v>
      </c>
      <c r="D334" s="6">
        <v>1350</v>
      </c>
      <c r="E334" s="6">
        <v>1350</v>
      </c>
      <c r="F334" s="6">
        <v>1327</v>
      </c>
      <c r="G334" s="17">
        <v>1339.6</v>
      </c>
      <c r="K334" s="5">
        <v>39603</v>
      </c>
      <c r="L334" s="6">
        <v>1350.6</v>
      </c>
      <c r="M334" s="6">
        <v>1352</v>
      </c>
      <c r="N334" s="6">
        <v>1359</v>
      </c>
      <c r="O334" s="6">
        <v>1330</v>
      </c>
      <c r="P334" s="17">
        <v>1344.8</v>
      </c>
    </row>
    <row r="335" spans="2:17" x14ac:dyDescent="0.3">
      <c r="B335" s="7">
        <v>39602</v>
      </c>
      <c r="C335" s="8">
        <v>1358</v>
      </c>
      <c r="D335" s="8">
        <v>1351.2</v>
      </c>
      <c r="E335" s="8">
        <v>1356</v>
      </c>
      <c r="F335" s="8">
        <v>1344</v>
      </c>
      <c r="G335" s="18">
        <v>1345.8</v>
      </c>
      <c r="K335" s="9">
        <v>39602</v>
      </c>
      <c r="L335" s="10">
        <v>1367.8</v>
      </c>
      <c r="M335" s="10">
        <v>1355</v>
      </c>
      <c r="N335" s="10">
        <v>1362</v>
      </c>
      <c r="O335" s="10">
        <v>1348</v>
      </c>
      <c r="P335" s="19">
        <v>1350.6</v>
      </c>
    </row>
    <row r="336" spans="2:17" x14ac:dyDescent="0.3">
      <c r="B336" s="5">
        <v>39601</v>
      </c>
      <c r="C336" s="6">
        <v>1348.6</v>
      </c>
      <c r="D336" s="6">
        <v>1358</v>
      </c>
      <c r="E336" s="6">
        <v>1375.6</v>
      </c>
      <c r="F336" s="6">
        <v>1343</v>
      </c>
      <c r="G336" s="17">
        <v>1358</v>
      </c>
      <c r="K336" s="5">
        <v>39601</v>
      </c>
      <c r="L336" s="6">
        <v>1353.6</v>
      </c>
      <c r="M336" s="6">
        <v>1367</v>
      </c>
      <c r="N336" s="6">
        <v>1380.2</v>
      </c>
      <c r="O336" s="6">
        <v>1352.2</v>
      </c>
      <c r="P336" s="17">
        <v>1367.8</v>
      </c>
    </row>
    <row r="337" spans="1:17" x14ac:dyDescent="0.3">
      <c r="B337" s="7">
        <v>39599</v>
      </c>
      <c r="C337" s="8">
        <v>1351.4</v>
      </c>
      <c r="D337" s="8">
        <v>1351</v>
      </c>
      <c r="E337" s="8">
        <v>1372</v>
      </c>
      <c r="F337" s="8">
        <v>1336</v>
      </c>
      <c r="G337" s="18">
        <v>1348.6</v>
      </c>
      <c r="K337" s="7">
        <v>39599</v>
      </c>
      <c r="L337" s="8">
        <v>1353.4</v>
      </c>
      <c r="M337" s="8">
        <v>1351</v>
      </c>
      <c r="N337" s="8">
        <v>1372</v>
      </c>
      <c r="O337" s="8">
        <v>1346</v>
      </c>
      <c r="P337" s="18">
        <v>1353.6</v>
      </c>
    </row>
    <row r="338" spans="1:17" x14ac:dyDescent="0.3">
      <c r="B338" s="5">
        <v>39598</v>
      </c>
      <c r="C338" s="6">
        <v>1330.8</v>
      </c>
      <c r="D338" s="6">
        <v>1329</v>
      </c>
      <c r="E338" s="6">
        <v>1357</v>
      </c>
      <c r="F338" s="6">
        <v>1329</v>
      </c>
      <c r="G338" s="17">
        <v>1351.4</v>
      </c>
      <c r="K338" s="5">
        <v>39598</v>
      </c>
      <c r="L338" s="6">
        <v>1326.4</v>
      </c>
      <c r="M338" s="6">
        <v>1330</v>
      </c>
      <c r="N338" s="6">
        <v>1360</v>
      </c>
      <c r="O338" s="6">
        <v>1330</v>
      </c>
      <c r="P338" s="17">
        <v>1353.4</v>
      </c>
    </row>
    <row r="339" spans="1:17" x14ac:dyDescent="0.3">
      <c r="B339" s="7">
        <v>39597</v>
      </c>
      <c r="C339" s="8">
        <v>1302.4000000000001</v>
      </c>
      <c r="D339" s="8">
        <v>1315</v>
      </c>
      <c r="E339" s="8">
        <v>1335</v>
      </c>
      <c r="F339" s="8">
        <v>1303.2</v>
      </c>
      <c r="G339" s="18">
        <v>1330.8</v>
      </c>
      <c r="K339" s="7">
        <v>39597</v>
      </c>
      <c r="L339" s="8">
        <v>1302.2</v>
      </c>
      <c r="M339" s="8">
        <v>1305</v>
      </c>
      <c r="N339" s="8">
        <v>1331</v>
      </c>
      <c r="O339" s="8">
        <v>1305</v>
      </c>
      <c r="P339" s="18">
        <v>1326.4</v>
      </c>
    </row>
    <row r="340" spans="1:17" x14ac:dyDescent="0.3">
      <c r="B340" s="5">
        <v>39596</v>
      </c>
      <c r="C340" s="6">
        <v>1343.6</v>
      </c>
      <c r="D340" s="6">
        <v>1342</v>
      </c>
      <c r="E340" s="6">
        <v>1342</v>
      </c>
      <c r="F340" s="6">
        <v>1292</v>
      </c>
      <c r="G340" s="17">
        <v>1302.4000000000001</v>
      </c>
      <c r="K340" s="5">
        <v>39596</v>
      </c>
      <c r="L340" s="6">
        <v>1344.8</v>
      </c>
      <c r="M340" s="6">
        <v>1340</v>
      </c>
      <c r="N340" s="6">
        <v>1342</v>
      </c>
      <c r="O340" s="6">
        <v>1295</v>
      </c>
      <c r="P340" s="17">
        <v>1302.2</v>
      </c>
    </row>
    <row r="341" spans="1:17" x14ac:dyDescent="0.3">
      <c r="B341" s="7">
        <v>39595</v>
      </c>
      <c r="C341" s="8">
        <v>1339.6</v>
      </c>
      <c r="D341" s="8">
        <v>1350</v>
      </c>
      <c r="E341" s="8">
        <v>1354</v>
      </c>
      <c r="F341" s="8">
        <v>1330</v>
      </c>
      <c r="G341" s="18">
        <v>1343.6</v>
      </c>
      <c r="K341" s="7">
        <v>39595</v>
      </c>
      <c r="L341" s="8">
        <v>1341.6</v>
      </c>
      <c r="M341" s="8">
        <v>1341.6</v>
      </c>
      <c r="N341" s="8">
        <v>1356</v>
      </c>
      <c r="O341" s="8">
        <v>1332</v>
      </c>
      <c r="P341" s="18">
        <v>1344.8</v>
      </c>
    </row>
    <row r="342" spans="1:17" x14ac:dyDescent="0.3">
      <c r="B342" s="5">
        <v>39594</v>
      </c>
      <c r="C342" s="6">
        <v>1378.4</v>
      </c>
      <c r="D342" s="6">
        <v>1376</v>
      </c>
      <c r="E342" s="6">
        <v>1376</v>
      </c>
      <c r="F342" s="6">
        <v>1335</v>
      </c>
      <c r="G342" s="17">
        <v>1339.6</v>
      </c>
      <c r="K342" s="5">
        <v>39594</v>
      </c>
      <c r="L342" s="6">
        <v>1383</v>
      </c>
      <c r="M342" s="6">
        <v>1373</v>
      </c>
      <c r="N342" s="6">
        <v>1373</v>
      </c>
      <c r="O342" s="6">
        <v>1328.6</v>
      </c>
      <c r="P342" s="17">
        <v>1341.6</v>
      </c>
    </row>
    <row r="343" spans="1:17" x14ac:dyDescent="0.3">
      <c r="B343" s="7">
        <v>39592</v>
      </c>
      <c r="C343" s="8">
        <v>1330.2</v>
      </c>
      <c r="D343" s="8">
        <v>1338</v>
      </c>
      <c r="E343" s="8">
        <v>1383.6</v>
      </c>
      <c r="F343" s="8">
        <v>1327</v>
      </c>
      <c r="G343" s="18">
        <v>1378.4</v>
      </c>
      <c r="K343" s="7">
        <v>39592</v>
      </c>
      <c r="L343" s="8">
        <v>1335.4</v>
      </c>
      <c r="M343" s="8">
        <v>1337.4</v>
      </c>
      <c r="N343" s="8">
        <v>1389</v>
      </c>
      <c r="O343" s="8">
        <v>1327.4</v>
      </c>
      <c r="P343" s="18">
        <v>1383</v>
      </c>
    </row>
    <row r="344" spans="1:17" x14ac:dyDescent="0.3">
      <c r="B344" s="5">
        <v>39591</v>
      </c>
      <c r="C344" s="6">
        <v>1305</v>
      </c>
      <c r="D344" s="6">
        <v>1321.8</v>
      </c>
      <c r="E344" s="6">
        <v>1336</v>
      </c>
      <c r="F344" s="6">
        <v>1305</v>
      </c>
      <c r="G344" s="17">
        <v>1330.2</v>
      </c>
      <c r="K344" s="5">
        <v>39591</v>
      </c>
      <c r="L344" s="6">
        <v>1308</v>
      </c>
      <c r="M344" s="6">
        <v>1311</v>
      </c>
      <c r="N344" s="6">
        <v>1340</v>
      </c>
      <c r="O344" s="6">
        <v>1311</v>
      </c>
      <c r="P344" s="17">
        <v>1335.4</v>
      </c>
    </row>
    <row r="345" spans="1:17" x14ac:dyDescent="0.3">
      <c r="A345" s="6">
        <v>1266.4000000000001</v>
      </c>
      <c r="B345" s="7">
        <v>39590</v>
      </c>
      <c r="C345" s="8">
        <v>1282</v>
      </c>
      <c r="D345" s="8">
        <v>1289</v>
      </c>
      <c r="E345" s="8">
        <v>1320</v>
      </c>
      <c r="F345" s="8">
        <v>1285</v>
      </c>
      <c r="G345" s="18">
        <v>1305</v>
      </c>
      <c r="K345" s="9">
        <v>39590</v>
      </c>
      <c r="L345" s="10">
        <v>1276.2</v>
      </c>
      <c r="M345" s="10">
        <v>1290</v>
      </c>
      <c r="N345" s="10">
        <v>1323</v>
      </c>
      <c r="O345" s="10">
        <v>1290</v>
      </c>
      <c r="P345" s="19">
        <v>1308</v>
      </c>
    </row>
    <row r="346" spans="1:17" x14ac:dyDescent="0.3">
      <c r="B346" s="5">
        <v>39589</v>
      </c>
      <c r="C346" s="6">
        <v>1270.4000000000001</v>
      </c>
      <c r="D346" s="6">
        <v>1268</v>
      </c>
      <c r="E346" s="6">
        <v>1285</v>
      </c>
      <c r="F346" s="6">
        <v>1255</v>
      </c>
      <c r="G346" s="17">
        <v>1282</v>
      </c>
      <c r="K346" s="5">
        <v>39589</v>
      </c>
      <c r="L346" s="6">
        <v>1276.2</v>
      </c>
      <c r="M346" s="6">
        <v>1273</v>
      </c>
      <c r="N346" s="6">
        <v>1291</v>
      </c>
      <c r="O346" s="6">
        <v>1258</v>
      </c>
      <c r="P346" s="17">
        <v>1276.2</v>
      </c>
    </row>
    <row r="347" spans="1:17" x14ac:dyDescent="0.3">
      <c r="B347" s="7">
        <v>39588</v>
      </c>
      <c r="C347" s="8">
        <v>1233.2</v>
      </c>
      <c r="D347" s="8">
        <v>1248</v>
      </c>
      <c r="E347" s="8">
        <v>1275</v>
      </c>
      <c r="F347" s="8">
        <v>1243.2</v>
      </c>
      <c r="G347" s="18">
        <v>1270.4000000000001</v>
      </c>
      <c r="K347" s="9">
        <v>39588</v>
      </c>
      <c r="L347" s="10">
        <v>1239.4000000000001</v>
      </c>
      <c r="M347" s="10">
        <v>1246</v>
      </c>
      <c r="N347" s="10">
        <v>1285</v>
      </c>
      <c r="O347" s="10">
        <v>1246</v>
      </c>
      <c r="P347" s="19">
        <v>1276.2</v>
      </c>
    </row>
    <row r="351" spans="1:17" x14ac:dyDescent="0.3">
      <c r="A351" s="11">
        <v>39647</v>
      </c>
      <c r="J351" s="11">
        <v>39680</v>
      </c>
    </row>
    <row r="352" spans="1:17" x14ac:dyDescent="0.3">
      <c r="B352" s="7">
        <v>39646</v>
      </c>
      <c r="C352" s="8">
        <v>1288.2</v>
      </c>
      <c r="D352" s="8">
        <v>1280</v>
      </c>
      <c r="E352" s="8">
        <v>1294</v>
      </c>
      <c r="F352" s="8">
        <v>1280</v>
      </c>
      <c r="G352" s="18">
        <v>1288</v>
      </c>
      <c r="H352" s="21">
        <f>G352/G375</f>
        <v>0.94971243179472054</v>
      </c>
      <c r="K352" s="9">
        <v>39646</v>
      </c>
      <c r="L352" s="10">
        <v>1301.5999999999999</v>
      </c>
      <c r="M352" s="10">
        <v>1311</v>
      </c>
      <c r="N352" s="10">
        <v>1312</v>
      </c>
      <c r="O352" s="10">
        <v>1302</v>
      </c>
      <c r="P352" s="19">
        <v>1304</v>
      </c>
      <c r="Q352" s="28">
        <f>P352/P375</f>
        <v>0.9536346350738627</v>
      </c>
    </row>
    <row r="353" spans="2:16" x14ac:dyDescent="0.3">
      <c r="B353" s="5">
        <v>39645</v>
      </c>
      <c r="C353" s="6">
        <v>1291</v>
      </c>
      <c r="D353" s="6">
        <v>1293</v>
      </c>
      <c r="E353" s="6">
        <v>1293</v>
      </c>
      <c r="F353" s="6">
        <v>1281</v>
      </c>
      <c r="G353" s="17">
        <v>1288.2</v>
      </c>
      <c r="K353" s="7">
        <v>39645</v>
      </c>
      <c r="L353" s="8">
        <v>1296</v>
      </c>
      <c r="M353" s="8">
        <v>1296.2</v>
      </c>
      <c r="N353" s="8">
        <v>1309</v>
      </c>
      <c r="O353" s="8">
        <v>1293.5999999999999</v>
      </c>
      <c r="P353" s="18">
        <v>1301.5999999999999</v>
      </c>
    </row>
    <row r="354" spans="2:16" x14ac:dyDescent="0.3">
      <c r="B354" s="7">
        <v>39644</v>
      </c>
      <c r="C354" s="8">
        <v>1284.2</v>
      </c>
      <c r="D354" s="8">
        <v>1275</v>
      </c>
      <c r="E354" s="8">
        <v>1300</v>
      </c>
      <c r="F354" s="8">
        <v>1275</v>
      </c>
      <c r="G354" s="18">
        <v>1291</v>
      </c>
      <c r="K354" s="5">
        <v>39644</v>
      </c>
      <c r="L354" s="6">
        <v>1293.2</v>
      </c>
      <c r="M354" s="6">
        <v>1286</v>
      </c>
      <c r="N354" s="6">
        <v>1300</v>
      </c>
      <c r="O354" s="6">
        <v>1286</v>
      </c>
      <c r="P354" s="17">
        <v>1296</v>
      </c>
    </row>
    <row r="355" spans="2:16" x14ac:dyDescent="0.3">
      <c r="B355" s="5">
        <v>39643</v>
      </c>
      <c r="C355" s="6">
        <v>1279.5999999999999</v>
      </c>
      <c r="D355" s="6">
        <v>1289</v>
      </c>
      <c r="E355" s="6">
        <v>1290</v>
      </c>
      <c r="F355" s="6">
        <v>1278</v>
      </c>
      <c r="G355" s="17">
        <v>1284.2</v>
      </c>
      <c r="K355" s="7">
        <v>39643</v>
      </c>
      <c r="L355" s="8">
        <v>1290.8</v>
      </c>
      <c r="M355" s="8">
        <v>1295</v>
      </c>
      <c r="N355" s="8">
        <v>1297</v>
      </c>
      <c r="O355" s="8">
        <v>1286.2</v>
      </c>
      <c r="P355" s="18">
        <v>1293.2</v>
      </c>
    </row>
    <row r="356" spans="2:16" x14ac:dyDescent="0.3">
      <c r="B356" s="7">
        <v>39641</v>
      </c>
      <c r="C356" s="8">
        <v>1277.5999999999999</v>
      </c>
      <c r="D356" s="8">
        <v>1270</v>
      </c>
      <c r="E356" s="8">
        <v>1283</v>
      </c>
      <c r="F356" s="8">
        <v>1270</v>
      </c>
      <c r="G356" s="18">
        <v>1279.5999999999999</v>
      </c>
      <c r="K356" s="5">
        <v>39641</v>
      </c>
      <c r="L356" s="6">
        <v>1284.8</v>
      </c>
      <c r="M356" s="6">
        <v>1290</v>
      </c>
      <c r="N356" s="6">
        <v>1295</v>
      </c>
      <c r="O356" s="6">
        <v>1287</v>
      </c>
      <c r="P356" s="17">
        <v>1290.8</v>
      </c>
    </row>
    <row r="357" spans="2:16" x14ac:dyDescent="0.3">
      <c r="B357" s="5">
        <v>39640</v>
      </c>
      <c r="C357" s="6">
        <v>1275.2</v>
      </c>
      <c r="D357" s="6">
        <v>1283</v>
      </c>
      <c r="E357" s="6">
        <v>1283</v>
      </c>
      <c r="F357" s="6">
        <v>1270.2</v>
      </c>
      <c r="G357" s="17">
        <v>1277.5999999999999</v>
      </c>
      <c r="K357" s="7">
        <v>39640</v>
      </c>
      <c r="L357" s="8">
        <v>1284</v>
      </c>
      <c r="M357" s="8">
        <v>1280.2</v>
      </c>
      <c r="N357" s="8">
        <v>1296</v>
      </c>
      <c r="O357" s="8">
        <v>1277.8</v>
      </c>
      <c r="P357" s="18">
        <v>1284.8</v>
      </c>
    </row>
    <row r="358" spans="2:16" x14ac:dyDescent="0.3">
      <c r="B358" s="7">
        <v>39639</v>
      </c>
      <c r="C358" s="8">
        <v>1283.8</v>
      </c>
      <c r="D358" s="8">
        <v>1269.5999999999999</v>
      </c>
      <c r="E358" s="8">
        <v>1279</v>
      </c>
      <c r="F358" s="8">
        <v>1269.5999999999999</v>
      </c>
      <c r="G358" s="18">
        <v>1275.2</v>
      </c>
      <c r="K358" s="5">
        <v>39639</v>
      </c>
      <c r="L358" s="6">
        <v>1285.2</v>
      </c>
      <c r="M358" s="6">
        <v>1281</v>
      </c>
      <c r="N358" s="6">
        <v>1289.5999999999999</v>
      </c>
      <c r="O358" s="6">
        <v>1280</v>
      </c>
      <c r="P358" s="17">
        <v>1284</v>
      </c>
    </row>
    <row r="359" spans="2:16" x14ac:dyDescent="0.3">
      <c r="B359" s="5">
        <v>39638</v>
      </c>
      <c r="C359" s="6">
        <v>1288.2</v>
      </c>
      <c r="D359" s="6">
        <v>1293.8</v>
      </c>
      <c r="E359" s="6">
        <v>1302</v>
      </c>
      <c r="G359" s="17">
        <v>1283.8</v>
      </c>
      <c r="K359" s="7">
        <v>39638</v>
      </c>
      <c r="L359" s="8">
        <v>1296.2</v>
      </c>
      <c r="M359" s="8">
        <v>1300</v>
      </c>
      <c r="N359" s="8">
        <v>1311</v>
      </c>
      <c r="O359" s="8">
        <v>1275.8</v>
      </c>
      <c r="P359" s="18">
        <v>1285.2</v>
      </c>
    </row>
    <row r="360" spans="2:16" x14ac:dyDescent="0.3">
      <c r="B360" s="9">
        <v>39637</v>
      </c>
      <c r="C360" s="10">
        <v>1301</v>
      </c>
      <c r="D360" s="10">
        <v>1292.2</v>
      </c>
      <c r="E360" s="10">
        <v>1297</v>
      </c>
      <c r="F360" s="10">
        <v>1285</v>
      </c>
      <c r="G360" s="19">
        <v>1288.2</v>
      </c>
      <c r="K360" s="5">
        <v>39637</v>
      </c>
      <c r="L360" s="6">
        <v>1308.2</v>
      </c>
      <c r="M360" s="6">
        <v>1299.4000000000001</v>
      </c>
      <c r="N360" s="6">
        <v>1300</v>
      </c>
      <c r="O360" s="6">
        <v>1288.2</v>
      </c>
      <c r="P360" s="17">
        <v>1296.2</v>
      </c>
    </row>
    <row r="361" spans="2:16" x14ac:dyDescent="0.3">
      <c r="B361" s="9">
        <v>39636</v>
      </c>
      <c r="C361" s="10">
        <v>1312.8</v>
      </c>
      <c r="D361" s="10">
        <v>1311.8</v>
      </c>
      <c r="E361" s="10">
        <v>1315</v>
      </c>
      <c r="F361" s="10">
        <v>1293</v>
      </c>
      <c r="G361" s="19">
        <v>1301</v>
      </c>
      <c r="K361" s="7">
        <v>39636</v>
      </c>
      <c r="L361" s="8">
        <v>1319.2</v>
      </c>
      <c r="M361" s="8">
        <v>1316</v>
      </c>
      <c r="N361" s="8">
        <v>1320</v>
      </c>
      <c r="O361" s="8">
        <v>1301</v>
      </c>
      <c r="P361" s="18">
        <v>1308.2</v>
      </c>
    </row>
    <row r="362" spans="2:16" x14ac:dyDescent="0.3">
      <c r="B362" s="7">
        <v>39634</v>
      </c>
      <c r="C362" s="8">
        <v>1318</v>
      </c>
      <c r="D362" s="8">
        <v>1311</v>
      </c>
      <c r="E362" s="8">
        <v>1315</v>
      </c>
      <c r="F362" s="8">
        <v>1310.2</v>
      </c>
      <c r="G362" s="18">
        <v>1312.8</v>
      </c>
      <c r="K362" s="5">
        <v>39634</v>
      </c>
      <c r="L362" s="6">
        <v>1320.8</v>
      </c>
      <c r="M362" s="6">
        <v>1321</v>
      </c>
      <c r="N362" s="6">
        <v>1324</v>
      </c>
      <c r="O362" s="6">
        <v>1314</v>
      </c>
      <c r="P362" s="17">
        <v>1319.2</v>
      </c>
    </row>
    <row r="363" spans="2:16" x14ac:dyDescent="0.3">
      <c r="B363" s="5">
        <v>39633</v>
      </c>
      <c r="C363" s="6">
        <v>1314</v>
      </c>
      <c r="D363" s="6">
        <v>1316</v>
      </c>
      <c r="E363" s="6">
        <v>1325</v>
      </c>
      <c r="F363" s="6">
        <v>1310</v>
      </c>
      <c r="G363" s="17">
        <v>1318</v>
      </c>
      <c r="K363" s="9">
        <v>39633</v>
      </c>
      <c r="L363" s="10">
        <v>1302.4000000000001</v>
      </c>
      <c r="M363" s="10">
        <v>1316</v>
      </c>
      <c r="N363" s="10">
        <v>1328.4</v>
      </c>
      <c r="O363" s="10">
        <v>1315</v>
      </c>
      <c r="P363" s="19">
        <v>1320.8</v>
      </c>
    </row>
    <row r="364" spans="2:16" x14ac:dyDescent="0.3">
      <c r="B364" s="7">
        <v>39632</v>
      </c>
      <c r="C364" s="8">
        <v>1284</v>
      </c>
      <c r="D364" s="8">
        <v>1283</v>
      </c>
      <c r="E364" s="8">
        <v>1315</v>
      </c>
      <c r="F364" s="8">
        <v>1280.2</v>
      </c>
      <c r="G364" s="18">
        <v>1314</v>
      </c>
      <c r="K364" s="5">
        <v>39632</v>
      </c>
      <c r="L364" s="6">
        <v>1288.2</v>
      </c>
      <c r="M364" s="6">
        <v>1290</v>
      </c>
      <c r="N364" s="6">
        <v>1320</v>
      </c>
      <c r="O364" s="6">
        <v>1284</v>
      </c>
      <c r="P364" s="17">
        <v>1302.4000000000001</v>
      </c>
    </row>
    <row r="365" spans="2:16" x14ac:dyDescent="0.3">
      <c r="B365" s="5">
        <v>39631</v>
      </c>
      <c r="C365" s="6">
        <v>1280.2</v>
      </c>
      <c r="D365" s="6">
        <v>1288</v>
      </c>
      <c r="E365" s="6">
        <v>1289</v>
      </c>
      <c r="F365" s="6">
        <v>1276</v>
      </c>
      <c r="G365" s="17">
        <v>1284</v>
      </c>
      <c r="K365" s="7">
        <v>39631</v>
      </c>
      <c r="L365" s="8">
        <v>1277.2</v>
      </c>
      <c r="M365" s="8">
        <v>1285.2</v>
      </c>
      <c r="N365" s="8">
        <v>1294</v>
      </c>
      <c r="O365" s="8">
        <v>1280</v>
      </c>
      <c r="P365" s="18">
        <v>1288.2</v>
      </c>
    </row>
    <row r="366" spans="2:16" x14ac:dyDescent="0.3">
      <c r="B366" s="7">
        <v>39630</v>
      </c>
      <c r="C366" s="8">
        <v>1275</v>
      </c>
      <c r="D366" s="8">
        <v>1270</v>
      </c>
      <c r="E366" s="8">
        <v>1284</v>
      </c>
      <c r="F366" s="8">
        <v>1256</v>
      </c>
      <c r="G366" s="18">
        <v>1280.2</v>
      </c>
      <c r="K366" s="5">
        <v>39630</v>
      </c>
      <c r="L366" s="6">
        <v>1284.4000000000001</v>
      </c>
      <c r="M366" s="6">
        <v>1277</v>
      </c>
      <c r="N366" s="6">
        <v>1285</v>
      </c>
      <c r="O366" s="6">
        <v>1265.2</v>
      </c>
      <c r="P366" s="17">
        <v>1277.2</v>
      </c>
    </row>
    <row r="367" spans="2:16" x14ac:dyDescent="0.3">
      <c r="B367" s="5">
        <v>39629</v>
      </c>
      <c r="C367" s="6">
        <v>1296.5999999999999</v>
      </c>
      <c r="D367" s="6">
        <v>1285</v>
      </c>
      <c r="E367" s="6">
        <v>1291.8</v>
      </c>
      <c r="F367" s="6">
        <v>1273.5999999999999</v>
      </c>
      <c r="G367" s="17">
        <v>1275</v>
      </c>
      <c r="K367" s="7">
        <v>39629</v>
      </c>
      <c r="L367" s="8">
        <v>1304.4000000000001</v>
      </c>
      <c r="M367" s="8">
        <v>1294</v>
      </c>
      <c r="N367" s="8">
        <v>1295</v>
      </c>
      <c r="O367" s="8">
        <v>1279</v>
      </c>
      <c r="P367" s="18">
        <v>1284.4000000000001</v>
      </c>
    </row>
    <row r="368" spans="2:16" x14ac:dyDescent="0.3">
      <c r="B368" s="7">
        <v>39627</v>
      </c>
      <c r="C368" s="8">
        <v>1289.5999999999999</v>
      </c>
      <c r="D368" s="8">
        <v>1280</v>
      </c>
      <c r="E368" s="8">
        <v>1307.8</v>
      </c>
      <c r="F368" s="8">
        <v>1280</v>
      </c>
      <c r="G368" s="18">
        <v>1296.5999999999999</v>
      </c>
      <c r="K368" s="5">
        <v>39627</v>
      </c>
      <c r="L368" s="6">
        <v>1298</v>
      </c>
      <c r="M368" s="6">
        <v>1300</v>
      </c>
      <c r="N368" s="6">
        <v>1317</v>
      </c>
      <c r="O368" s="6">
        <v>1295</v>
      </c>
      <c r="P368" s="17">
        <v>1304.4000000000001</v>
      </c>
    </row>
    <row r="369" spans="1:17" x14ac:dyDescent="0.3">
      <c r="B369" s="5">
        <v>39626</v>
      </c>
      <c r="C369" s="6">
        <v>1293.2</v>
      </c>
      <c r="D369" s="6">
        <v>1295</v>
      </c>
      <c r="E369" s="6">
        <v>1300</v>
      </c>
      <c r="F369" s="6">
        <v>1281</v>
      </c>
      <c r="G369" s="17">
        <v>1289.5999999999999</v>
      </c>
      <c r="K369" s="7">
        <v>39626</v>
      </c>
      <c r="L369" s="8">
        <v>1304.5999999999999</v>
      </c>
      <c r="M369" s="8">
        <v>1310.8</v>
      </c>
      <c r="N369" s="8">
        <v>1310.8</v>
      </c>
      <c r="O369" s="8">
        <v>1290</v>
      </c>
      <c r="P369" s="18">
        <v>1298</v>
      </c>
    </row>
    <row r="370" spans="1:17" x14ac:dyDescent="0.3">
      <c r="B370" s="7">
        <v>39625</v>
      </c>
      <c r="C370" s="8">
        <v>1310</v>
      </c>
      <c r="D370" s="8">
        <v>1308</v>
      </c>
      <c r="E370" s="8">
        <v>1309</v>
      </c>
      <c r="F370" s="8">
        <v>1284.8</v>
      </c>
      <c r="G370" s="18">
        <v>1293.2</v>
      </c>
      <c r="K370" s="5">
        <v>39625</v>
      </c>
      <c r="L370" s="6">
        <v>1319.6</v>
      </c>
      <c r="M370" s="6">
        <v>1319</v>
      </c>
      <c r="N370" s="6">
        <v>1319</v>
      </c>
      <c r="O370" s="6">
        <v>1293.5999999999999</v>
      </c>
      <c r="P370" s="17">
        <v>1304.5999999999999</v>
      </c>
    </row>
    <row r="371" spans="1:17" x14ac:dyDescent="0.3">
      <c r="B371" s="5">
        <v>39624</v>
      </c>
      <c r="C371" s="6">
        <v>1315.6</v>
      </c>
      <c r="D371" s="6">
        <v>1305.4000000000001</v>
      </c>
      <c r="E371" s="6">
        <v>1317.8</v>
      </c>
      <c r="F371" s="6">
        <v>1303</v>
      </c>
      <c r="G371" s="17">
        <v>1310</v>
      </c>
      <c r="K371" s="7">
        <v>39624</v>
      </c>
      <c r="L371" s="8">
        <v>1323.8</v>
      </c>
      <c r="M371" s="8">
        <v>1306</v>
      </c>
      <c r="N371" s="8">
        <v>1327.8</v>
      </c>
      <c r="O371" s="8">
        <v>1306</v>
      </c>
      <c r="P371" s="18">
        <v>1319.6</v>
      </c>
    </row>
    <row r="372" spans="1:17" x14ac:dyDescent="0.3">
      <c r="B372" s="7">
        <v>39623</v>
      </c>
      <c r="C372" s="8">
        <v>1333.2</v>
      </c>
      <c r="D372" s="8">
        <v>1330</v>
      </c>
      <c r="E372" s="8">
        <v>1330</v>
      </c>
      <c r="F372" s="8">
        <v>1312</v>
      </c>
      <c r="G372" s="18">
        <v>1315.6</v>
      </c>
      <c r="K372" s="5">
        <v>39623</v>
      </c>
      <c r="L372" s="6">
        <v>1351.4</v>
      </c>
      <c r="M372" s="6">
        <v>1338</v>
      </c>
      <c r="N372" s="6">
        <v>1340</v>
      </c>
      <c r="O372" s="6">
        <v>1302.4000000000001</v>
      </c>
      <c r="P372" s="17">
        <v>1323.8</v>
      </c>
    </row>
    <row r="373" spans="1:17" x14ac:dyDescent="0.3">
      <c r="B373" s="5">
        <v>39622</v>
      </c>
      <c r="C373" s="6">
        <v>1351</v>
      </c>
      <c r="D373" s="6">
        <v>1350</v>
      </c>
      <c r="E373" s="6">
        <v>1350</v>
      </c>
      <c r="F373" s="6">
        <v>1329</v>
      </c>
      <c r="G373" s="17">
        <v>1333.2</v>
      </c>
      <c r="K373" s="9">
        <v>39622</v>
      </c>
      <c r="L373" s="10">
        <v>1362.8</v>
      </c>
      <c r="M373" s="10">
        <v>1360</v>
      </c>
      <c r="N373" s="10">
        <v>1360</v>
      </c>
      <c r="O373" s="10">
        <v>1347</v>
      </c>
      <c r="P373" s="19">
        <v>1351.4</v>
      </c>
    </row>
    <row r="374" spans="1:17" x14ac:dyDescent="0.3">
      <c r="B374" s="7">
        <v>39620</v>
      </c>
      <c r="C374" s="8">
        <v>1356.2</v>
      </c>
      <c r="D374" s="8">
        <v>1358.2</v>
      </c>
      <c r="E374" s="8">
        <v>1360</v>
      </c>
      <c r="F374" s="8">
        <v>1349</v>
      </c>
      <c r="G374" s="18">
        <v>1351</v>
      </c>
      <c r="K374" s="5">
        <v>39620</v>
      </c>
      <c r="L374" s="6">
        <v>1367.4</v>
      </c>
      <c r="M374" s="6">
        <v>1361</v>
      </c>
      <c r="N374" s="6">
        <v>1368</v>
      </c>
      <c r="O374" s="6">
        <v>1360</v>
      </c>
      <c r="P374" s="17">
        <v>1362.8</v>
      </c>
    </row>
    <row r="375" spans="1:17" x14ac:dyDescent="0.3">
      <c r="B375" s="9">
        <v>39619</v>
      </c>
      <c r="C375" s="10">
        <v>1357.8</v>
      </c>
      <c r="D375" s="10">
        <v>1363</v>
      </c>
      <c r="E375" s="10">
        <v>1377</v>
      </c>
      <c r="F375" s="10">
        <v>1342.4</v>
      </c>
      <c r="G375" s="19">
        <v>1356.2</v>
      </c>
      <c r="K375" s="7">
        <v>39619</v>
      </c>
      <c r="L375" s="8">
        <v>1364.8</v>
      </c>
      <c r="M375" s="8">
        <v>1385</v>
      </c>
      <c r="N375" s="8">
        <v>1385</v>
      </c>
      <c r="O375" s="8">
        <v>1360</v>
      </c>
      <c r="P375" s="18">
        <v>1367.4</v>
      </c>
    </row>
    <row r="379" spans="1:17" x14ac:dyDescent="0.3">
      <c r="A379" s="11">
        <v>39680</v>
      </c>
      <c r="J379" s="11">
        <v>39710</v>
      </c>
    </row>
    <row r="380" spans="1:17" x14ac:dyDescent="0.3">
      <c r="B380" s="7">
        <v>39679</v>
      </c>
      <c r="C380" s="8">
        <v>1204.4000000000001</v>
      </c>
      <c r="D380" s="8">
        <v>1216</v>
      </c>
      <c r="E380" s="8">
        <v>1228.5999999999999</v>
      </c>
      <c r="F380" s="8">
        <v>1216</v>
      </c>
      <c r="G380" s="18">
        <v>1226.5999999999999</v>
      </c>
      <c r="H380" s="21">
        <f>G380/G406</f>
        <v>0.94122160834868007</v>
      </c>
      <c r="K380" s="7">
        <v>39679</v>
      </c>
      <c r="L380" s="8">
        <v>1164.5999999999999</v>
      </c>
      <c r="M380" s="8">
        <v>1161</v>
      </c>
      <c r="N380" s="8">
        <v>1174</v>
      </c>
      <c r="O380" s="8">
        <v>1161</v>
      </c>
      <c r="P380" s="18">
        <v>1167.2</v>
      </c>
      <c r="Q380" s="28">
        <f>P380/P406</f>
        <v>0.88330558498562128</v>
      </c>
    </row>
    <row r="381" spans="1:17" x14ac:dyDescent="0.3">
      <c r="B381" s="5">
        <v>39678</v>
      </c>
      <c r="C381" s="6">
        <v>1202.4000000000001</v>
      </c>
      <c r="D381" s="6">
        <v>1211</v>
      </c>
      <c r="E381" s="6">
        <v>1212</v>
      </c>
      <c r="F381" s="6">
        <v>1200</v>
      </c>
      <c r="G381" s="17">
        <v>1204.4000000000001</v>
      </c>
      <c r="K381" s="5">
        <v>39678</v>
      </c>
      <c r="L381" s="6">
        <v>1174</v>
      </c>
      <c r="M381" s="6">
        <v>1181</v>
      </c>
      <c r="N381" s="6">
        <v>1181</v>
      </c>
      <c r="O381" s="6">
        <v>1163</v>
      </c>
      <c r="P381" s="17">
        <v>1164.5999999999999</v>
      </c>
    </row>
    <row r="382" spans="1:17" x14ac:dyDescent="0.3">
      <c r="B382" s="7">
        <v>39676</v>
      </c>
      <c r="C382" s="8">
        <v>1181.4000000000001</v>
      </c>
      <c r="D382" s="8">
        <v>1201</v>
      </c>
      <c r="E382" s="8">
        <v>1203.4000000000001</v>
      </c>
      <c r="F382" s="8">
        <v>1201</v>
      </c>
      <c r="G382" s="18">
        <v>1202.4000000000001</v>
      </c>
      <c r="K382" s="9">
        <v>39676</v>
      </c>
      <c r="L382" s="10">
        <v>1165.2</v>
      </c>
      <c r="M382" s="10">
        <v>1174</v>
      </c>
      <c r="N382" s="10">
        <v>1174</v>
      </c>
      <c r="O382" s="10">
        <v>1174</v>
      </c>
      <c r="P382" s="19">
        <v>1174</v>
      </c>
    </row>
    <row r="383" spans="1:17" x14ac:dyDescent="0.3">
      <c r="B383" s="5">
        <v>39674</v>
      </c>
      <c r="C383" s="6">
        <v>1135.8</v>
      </c>
      <c r="D383" s="6">
        <v>1158.5999999999999</v>
      </c>
      <c r="E383" s="6">
        <v>1181.4000000000001</v>
      </c>
      <c r="F383" s="6">
        <v>1158.5999999999999</v>
      </c>
      <c r="G383" s="17">
        <v>1181.4000000000001</v>
      </c>
      <c r="K383" s="5">
        <v>39674</v>
      </c>
      <c r="L383" s="6">
        <v>1158.8</v>
      </c>
      <c r="M383" s="6">
        <v>1176</v>
      </c>
      <c r="N383" s="6">
        <v>1182</v>
      </c>
      <c r="O383" s="6">
        <v>1150</v>
      </c>
      <c r="P383" s="17">
        <v>1165.2</v>
      </c>
    </row>
    <row r="384" spans="1:17" x14ac:dyDescent="0.3">
      <c r="B384" s="7">
        <v>39673</v>
      </c>
      <c r="C384" s="8">
        <v>1148.5999999999999</v>
      </c>
      <c r="D384" s="8">
        <v>1125.8</v>
      </c>
      <c r="E384" s="8">
        <v>1193.8</v>
      </c>
      <c r="F384" s="8">
        <v>1102.8</v>
      </c>
      <c r="G384" s="18">
        <v>1135.8</v>
      </c>
      <c r="K384" s="7">
        <v>39673</v>
      </c>
      <c r="L384" s="8">
        <v>1160.4000000000001</v>
      </c>
      <c r="M384" s="8">
        <v>1139</v>
      </c>
      <c r="N384" s="8">
        <v>1187.8</v>
      </c>
      <c r="O384" s="8">
        <v>1137.2</v>
      </c>
      <c r="P384" s="18">
        <v>1158.8</v>
      </c>
    </row>
    <row r="385" spans="2:16" x14ac:dyDescent="0.3">
      <c r="B385" s="5">
        <v>39672</v>
      </c>
      <c r="C385" s="6">
        <v>1196.4000000000001</v>
      </c>
      <c r="D385" s="6">
        <v>1172.5999999999999</v>
      </c>
      <c r="E385" s="6">
        <v>1185</v>
      </c>
      <c r="F385" s="6">
        <v>1148.5999999999999</v>
      </c>
      <c r="G385" s="17">
        <v>1148.5999999999999</v>
      </c>
      <c r="K385" s="5">
        <v>39672</v>
      </c>
      <c r="L385" s="6">
        <v>1208.5999999999999</v>
      </c>
      <c r="M385" s="6">
        <v>1185.4000000000001</v>
      </c>
      <c r="N385" s="6">
        <v>1186.2</v>
      </c>
      <c r="O385" s="6">
        <v>1160.4000000000001</v>
      </c>
      <c r="P385" s="17">
        <v>1160.4000000000001</v>
      </c>
    </row>
    <row r="386" spans="2:16" x14ac:dyDescent="0.3">
      <c r="B386" s="7">
        <v>39671</v>
      </c>
      <c r="C386" s="8">
        <v>1246.2</v>
      </c>
      <c r="D386" s="8">
        <v>1230</v>
      </c>
      <c r="E386" s="8">
        <v>1230</v>
      </c>
      <c r="F386" s="8">
        <v>1196.4000000000001</v>
      </c>
      <c r="G386" s="18">
        <v>1196.4000000000001</v>
      </c>
      <c r="K386" s="7">
        <v>39671</v>
      </c>
      <c r="L386" s="8">
        <v>1258.8</v>
      </c>
      <c r="M386" s="8">
        <v>1248</v>
      </c>
      <c r="N386" s="8">
        <v>1248</v>
      </c>
      <c r="O386" s="8">
        <v>1208.5999999999999</v>
      </c>
      <c r="P386" s="18">
        <v>1208.5999999999999</v>
      </c>
    </row>
    <row r="387" spans="2:16" x14ac:dyDescent="0.3">
      <c r="B387" s="5">
        <v>39669</v>
      </c>
      <c r="C387" s="6">
        <v>1271.8</v>
      </c>
      <c r="D387" s="6">
        <v>1255</v>
      </c>
      <c r="E387" s="6">
        <v>1255</v>
      </c>
      <c r="F387" s="6">
        <v>1235</v>
      </c>
      <c r="G387" s="17">
        <v>1246.2</v>
      </c>
      <c r="K387" s="5">
        <v>39669</v>
      </c>
      <c r="L387" s="6">
        <v>1285.8</v>
      </c>
      <c r="M387" s="6">
        <v>1264</v>
      </c>
      <c r="N387" s="6">
        <v>1270</v>
      </c>
      <c r="O387" s="6">
        <v>1247</v>
      </c>
      <c r="P387" s="17">
        <v>1258.8</v>
      </c>
    </row>
    <row r="388" spans="2:16" x14ac:dyDescent="0.3">
      <c r="B388" s="9">
        <v>39668</v>
      </c>
      <c r="C388" s="10">
        <v>1282</v>
      </c>
      <c r="D388" s="10">
        <v>1275</v>
      </c>
      <c r="E388" s="10">
        <v>1275</v>
      </c>
      <c r="F388" s="10">
        <v>1261.2</v>
      </c>
      <c r="G388" s="19">
        <v>1271.8</v>
      </c>
      <c r="K388" s="7">
        <v>39668</v>
      </c>
      <c r="L388" s="8">
        <v>1292.4000000000001</v>
      </c>
      <c r="M388" s="8">
        <v>1285</v>
      </c>
      <c r="N388" s="8">
        <v>1288</v>
      </c>
      <c r="O388" s="8">
        <v>1280</v>
      </c>
      <c r="P388" s="18">
        <v>1285.8</v>
      </c>
    </row>
    <row r="389" spans="2:16" x14ac:dyDescent="0.3">
      <c r="B389" s="5">
        <v>39667</v>
      </c>
      <c r="C389" s="6">
        <v>1282.8</v>
      </c>
      <c r="D389" s="6">
        <v>1280</v>
      </c>
      <c r="E389" s="6">
        <v>1284</v>
      </c>
      <c r="F389" s="6">
        <v>1280</v>
      </c>
      <c r="G389" s="17">
        <v>1282</v>
      </c>
      <c r="K389" s="5">
        <v>39667</v>
      </c>
      <c r="L389" s="6">
        <v>1296.8</v>
      </c>
      <c r="M389" s="6">
        <v>1292</v>
      </c>
      <c r="N389" s="6">
        <v>1299</v>
      </c>
      <c r="O389" s="6">
        <v>1291</v>
      </c>
      <c r="P389" s="17">
        <v>1292.4000000000001</v>
      </c>
    </row>
    <row r="390" spans="2:16" x14ac:dyDescent="0.3">
      <c r="B390" s="7">
        <v>39666</v>
      </c>
      <c r="C390" s="8">
        <v>1279.2</v>
      </c>
      <c r="D390" s="8">
        <v>1273</v>
      </c>
      <c r="E390" s="8">
        <v>1287</v>
      </c>
      <c r="F390" s="8">
        <v>1273</v>
      </c>
      <c r="G390" s="18">
        <v>1282.8</v>
      </c>
      <c r="K390" s="7">
        <v>39666</v>
      </c>
      <c r="L390" s="8">
        <v>1290.8</v>
      </c>
      <c r="M390" s="8">
        <v>1286</v>
      </c>
      <c r="N390" s="8">
        <v>1310</v>
      </c>
      <c r="O390" s="8">
        <v>1285</v>
      </c>
      <c r="P390" s="18">
        <v>1296.8</v>
      </c>
    </row>
    <row r="391" spans="2:16" x14ac:dyDescent="0.3">
      <c r="B391" s="5">
        <v>39665</v>
      </c>
      <c r="C391" s="6">
        <v>1286.2</v>
      </c>
      <c r="D391" s="6">
        <v>1284.2</v>
      </c>
      <c r="E391" s="6">
        <v>1284.2</v>
      </c>
      <c r="F391" s="6">
        <v>1274</v>
      </c>
      <c r="G391" s="17">
        <v>1279.2</v>
      </c>
      <c r="K391" s="5">
        <v>39665</v>
      </c>
      <c r="L391" s="6">
        <v>1301.5999999999999</v>
      </c>
      <c r="M391" s="6">
        <v>1297</v>
      </c>
      <c r="N391" s="6">
        <v>1297</v>
      </c>
      <c r="O391" s="6">
        <v>1281.2</v>
      </c>
      <c r="P391" s="17">
        <v>1290.8</v>
      </c>
    </row>
    <row r="392" spans="2:16" x14ac:dyDescent="0.3">
      <c r="B392" s="7">
        <v>39664</v>
      </c>
      <c r="C392" s="8">
        <v>1288.5999999999999</v>
      </c>
      <c r="D392" s="8">
        <v>1285</v>
      </c>
      <c r="E392" s="8">
        <v>1290</v>
      </c>
      <c r="F392" s="8">
        <v>1285</v>
      </c>
      <c r="G392" s="18">
        <v>1286.2</v>
      </c>
      <c r="K392" s="9">
        <v>39664</v>
      </c>
      <c r="L392" s="10">
        <v>1307.5999999999999</v>
      </c>
      <c r="M392" s="10">
        <v>1301</v>
      </c>
      <c r="N392" s="10">
        <v>1303</v>
      </c>
      <c r="O392" s="10">
        <v>1301</v>
      </c>
      <c r="P392" s="19">
        <v>1301.5999999999999</v>
      </c>
    </row>
    <row r="393" spans="2:16" x14ac:dyDescent="0.3">
      <c r="B393" s="5">
        <v>39662</v>
      </c>
      <c r="C393" s="6">
        <v>1295.5999999999999</v>
      </c>
      <c r="D393" s="6">
        <v>1285</v>
      </c>
      <c r="E393" s="6">
        <v>1299</v>
      </c>
      <c r="F393" s="6">
        <v>1285</v>
      </c>
      <c r="G393" s="17">
        <v>1288.5999999999999</v>
      </c>
      <c r="K393" s="5">
        <v>39662</v>
      </c>
      <c r="L393" s="6">
        <v>1311.4</v>
      </c>
      <c r="M393" s="6">
        <v>1304</v>
      </c>
      <c r="N393" s="6">
        <v>1311.8</v>
      </c>
      <c r="O393" s="6">
        <v>1304</v>
      </c>
      <c r="P393" s="17">
        <v>1307.5999999999999</v>
      </c>
    </row>
    <row r="394" spans="2:16" x14ac:dyDescent="0.3">
      <c r="B394" s="7">
        <v>39661</v>
      </c>
      <c r="C394" s="8">
        <v>1294.8</v>
      </c>
      <c r="D394" s="8">
        <v>1300</v>
      </c>
      <c r="E394" s="8">
        <v>1300</v>
      </c>
      <c r="F394" s="8">
        <v>1291</v>
      </c>
      <c r="G394" s="18">
        <v>1295.5999999999999</v>
      </c>
      <c r="K394" s="7">
        <v>39661</v>
      </c>
      <c r="L394" s="8">
        <v>1315</v>
      </c>
      <c r="M394" s="8">
        <v>1319</v>
      </c>
      <c r="N394" s="8">
        <v>1319</v>
      </c>
      <c r="O394" s="8">
        <v>1307</v>
      </c>
      <c r="P394" s="18">
        <v>1311.4</v>
      </c>
    </row>
    <row r="395" spans="2:16" x14ac:dyDescent="0.3">
      <c r="B395" s="5">
        <v>39660</v>
      </c>
      <c r="C395" s="6">
        <v>1291.4000000000001</v>
      </c>
      <c r="D395" s="6">
        <v>1300</v>
      </c>
      <c r="E395" s="6">
        <v>1300</v>
      </c>
      <c r="F395" s="6">
        <v>1290</v>
      </c>
      <c r="G395" s="17">
        <v>1294.8</v>
      </c>
      <c r="K395" s="5">
        <v>39660</v>
      </c>
      <c r="L395" s="6">
        <v>1310</v>
      </c>
      <c r="M395" s="6">
        <v>1315</v>
      </c>
      <c r="N395" s="6">
        <v>1315</v>
      </c>
      <c r="O395" s="6">
        <v>1315</v>
      </c>
      <c r="P395" s="17">
        <v>1315</v>
      </c>
    </row>
    <row r="396" spans="2:16" x14ac:dyDescent="0.3">
      <c r="B396" s="7">
        <v>39659</v>
      </c>
      <c r="C396" s="8">
        <v>1288.4000000000001</v>
      </c>
      <c r="D396" s="8">
        <v>1290</v>
      </c>
      <c r="E396" s="8">
        <v>1301</v>
      </c>
      <c r="F396" s="8">
        <v>1283</v>
      </c>
      <c r="G396" s="18">
        <v>1291.4000000000001</v>
      </c>
      <c r="K396" s="7">
        <v>39659</v>
      </c>
      <c r="L396" s="8">
        <v>1303</v>
      </c>
      <c r="M396" s="8">
        <v>1310</v>
      </c>
      <c r="N396" s="8">
        <v>1310</v>
      </c>
      <c r="O396" s="8">
        <v>1310</v>
      </c>
      <c r="P396" s="18">
        <v>1310</v>
      </c>
    </row>
    <row r="397" spans="2:16" x14ac:dyDescent="0.3">
      <c r="B397" s="5">
        <v>39658</v>
      </c>
      <c r="C397" s="6">
        <v>1292.4000000000001</v>
      </c>
      <c r="D397" s="6">
        <v>1294</v>
      </c>
      <c r="E397" s="6">
        <v>1294</v>
      </c>
      <c r="F397" s="6">
        <v>1283</v>
      </c>
      <c r="G397" s="17">
        <v>1288.4000000000001</v>
      </c>
      <c r="K397" s="5">
        <v>39658</v>
      </c>
      <c r="L397" s="6">
        <v>1311.2</v>
      </c>
      <c r="M397" s="6">
        <v>1310</v>
      </c>
      <c r="N397" s="6">
        <v>1310</v>
      </c>
      <c r="O397" s="6">
        <v>1301</v>
      </c>
      <c r="P397" s="17">
        <v>1303</v>
      </c>
    </row>
    <row r="398" spans="2:16" x14ac:dyDescent="0.3">
      <c r="B398" s="9">
        <v>39657</v>
      </c>
      <c r="C398" s="10">
        <v>1297.5999999999999</v>
      </c>
      <c r="D398" s="10">
        <v>1295</v>
      </c>
      <c r="E398" s="10">
        <v>1295</v>
      </c>
      <c r="F398" s="10">
        <v>1291.2</v>
      </c>
      <c r="G398" s="19">
        <v>1292.4000000000001</v>
      </c>
      <c r="K398" s="9">
        <v>39657</v>
      </c>
      <c r="L398" s="10">
        <v>1323</v>
      </c>
      <c r="M398" s="10">
        <v>1311</v>
      </c>
      <c r="N398" s="10">
        <v>1315</v>
      </c>
      <c r="O398" s="10">
        <v>1310</v>
      </c>
      <c r="P398" s="19">
        <v>1311.2</v>
      </c>
    </row>
    <row r="399" spans="2:16" x14ac:dyDescent="0.3">
      <c r="B399" s="5">
        <v>39655</v>
      </c>
      <c r="C399" s="6">
        <v>1300.4000000000001</v>
      </c>
      <c r="D399" s="6">
        <v>1306</v>
      </c>
      <c r="E399" s="6">
        <v>1306</v>
      </c>
      <c r="F399" s="6">
        <v>1293</v>
      </c>
      <c r="G399" s="17">
        <v>1297.5999999999999</v>
      </c>
      <c r="K399" s="5">
        <v>39655</v>
      </c>
      <c r="L399" s="6">
        <v>1317</v>
      </c>
      <c r="M399" s="6">
        <v>1323</v>
      </c>
      <c r="N399" s="6">
        <v>1323.2</v>
      </c>
      <c r="O399" s="6">
        <v>1322.8</v>
      </c>
      <c r="P399" s="17">
        <v>1323</v>
      </c>
    </row>
    <row r="400" spans="2:16" x14ac:dyDescent="0.3">
      <c r="B400" s="7">
        <v>39654</v>
      </c>
      <c r="C400" s="8">
        <v>1297.5999999999999</v>
      </c>
      <c r="D400" s="8">
        <v>1302</v>
      </c>
      <c r="E400" s="8">
        <v>1302</v>
      </c>
      <c r="F400" s="8">
        <v>1300</v>
      </c>
      <c r="G400" s="18">
        <v>1300.4000000000001</v>
      </c>
      <c r="K400" s="7">
        <v>39654</v>
      </c>
      <c r="L400" s="8">
        <v>1316.6</v>
      </c>
      <c r="M400" s="8">
        <v>1317</v>
      </c>
      <c r="N400" s="8">
        <v>1317</v>
      </c>
      <c r="O400" s="8">
        <v>1317</v>
      </c>
      <c r="P400" s="18">
        <v>1317</v>
      </c>
    </row>
    <row r="401" spans="1:17" x14ac:dyDescent="0.3">
      <c r="B401" s="5">
        <v>39653</v>
      </c>
      <c r="C401" s="6">
        <v>1298.2</v>
      </c>
      <c r="D401" s="6">
        <v>1300</v>
      </c>
      <c r="E401" s="6">
        <v>1306</v>
      </c>
      <c r="F401" s="6">
        <v>1291</v>
      </c>
      <c r="G401" s="17">
        <v>1297.5999999999999</v>
      </c>
      <c r="K401" s="5">
        <v>39653</v>
      </c>
      <c r="L401" s="6">
        <v>1318.8</v>
      </c>
      <c r="M401" s="6">
        <v>1322.2</v>
      </c>
      <c r="N401" s="6">
        <v>1322.2</v>
      </c>
      <c r="O401" s="6">
        <v>1310.2</v>
      </c>
      <c r="P401" s="17">
        <v>1316.6</v>
      </c>
    </row>
    <row r="402" spans="1:17" x14ac:dyDescent="0.3">
      <c r="B402" s="7">
        <v>39652</v>
      </c>
      <c r="C402" s="8">
        <v>1313.2</v>
      </c>
      <c r="D402" s="8">
        <v>1315</v>
      </c>
      <c r="E402" s="8">
        <v>1315</v>
      </c>
      <c r="F402" s="8">
        <v>1291</v>
      </c>
      <c r="G402" s="18">
        <v>1298.2</v>
      </c>
      <c r="K402" s="7">
        <v>39652</v>
      </c>
      <c r="L402" s="8">
        <v>1337.2</v>
      </c>
      <c r="M402" s="8">
        <v>1325.6</v>
      </c>
      <c r="N402" s="8">
        <v>1325.6</v>
      </c>
      <c r="O402" s="8">
        <v>1311</v>
      </c>
      <c r="P402" s="18">
        <v>1318.8</v>
      </c>
    </row>
    <row r="403" spans="1:17" x14ac:dyDescent="0.3">
      <c r="B403" s="5">
        <v>39651</v>
      </c>
      <c r="C403" s="6">
        <v>1329</v>
      </c>
      <c r="D403" s="6">
        <v>1321</v>
      </c>
      <c r="E403" s="6">
        <v>1321</v>
      </c>
      <c r="F403" s="6">
        <v>1306</v>
      </c>
      <c r="G403" s="17">
        <v>1313.2</v>
      </c>
      <c r="K403" s="5">
        <v>39651</v>
      </c>
      <c r="L403" s="6">
        <v>1347.4</v>
      </c>
      <c r="M403" s="6">
        <v>1340.2</v>
      </c>
      <c r="N403" s="6">
        <v>1340.2</v>
      </c>
      <c r="O403" s="6">
        <v>1335</v>
      </c>
      <c r="P403" s="17">
        <v>1337.2</v>
      </c>
    </row>
    <row r="404" spans="1:17" x14ac:dyDescent="0.3">
      <c r="B404" s="7">
        <v>39650</v>
      </c>
      <c r="C404" s="8">
        <v>1336</v>
      </c>
      <c r="D404" s="8">
        <v>1346.8</v>
      </c>
      <c r="E404" s="8">
        <v>1346.8</v>
      </c>
      <c r="F404" s="8">
        <v>1313</v>
      </c>
      <c r="G404" s="18">
        <v>1329</v>
      </c>
      <c r="K404" s="7">
        <v>39650</v>
      </c>
      <c r="L404" s="8">
        <v>1348</v>
      </c>
      <c r="M404" s="8">
        <v>1348</v>
      </c>
      <c r="N404" s="8">
        <v>1350.4</v>
      </c>
      <c r="O404" s="8">
        <v>1341.2</v>
      </c>
      <c r="P404" s="18">
        <v>1347.4</v>
      </c>
    </row>
    <row r="405" spans="1:17" x14ac:dyDescent="0.3">
      <c r="B405" s="5">
        <v>39648</v>
      </c>
      <c r="C405" s="6">
        <v>1303.2</v>
      </c>
      <c r="D405" s="6">
        <v>1314.8</v>
      </c>
      <c r="E405" s="6">
        <v>1340</v>
      </c>
      <c r="F405" s="6">
        <v>1314.8</v>
      </c>
      <c r="G405" s="17">
        <v>1336</v>
      </c>
      <c r="K405" s="5">
        <v>39648</v>
      </c>
      <c r="L405" s="6">
        <v>1321.4</v>
      </c>
      <c r="M405" s="6">
        <v>1334</v>
      </c>
      <c r="N405" s="6">
        <v>1348</v>
      </c>
      <c r="O405" s="6">
        <v>1334</v>
      </c>
      <c r="P405" s="17">
        <v>1348</v>
      </c>
    </row>
    <row r="406" spans="1:17" x14ac:dyDescent="0.3">
      <c r="B406" s="9">
        <v>39647</v>
      </c>
      <c r="C406" s="10">
        <v>1304</v>
      </c>
      <c r="D406" s="10">
        <v>1303</v>
      </c>
      <c r="E406" s="10">
        <v>1308</v>
      </c>
      <c r="F406" s="10">
        <v>1299</v>
      </c>
      <c r="G406" s="19">
        <v>1303.2</v>
      </c>
      <c r="K406" s="9">
        <v>39647</v>
      </c>
      <c r="L406" s="10">
        <v>1321.4</v>
      </c>
      <c r="M406" s="10">
        <v>0</v>
      </c>
      <c r="N406" s="10">
        <v>0</v>
      </c>
      <c r="O406" s="10">
        <v>0</v>
      </c>
      <c r="P406" s="19">
        <v>1321.4</v>
      </c>
    </row>
    <row r="410" spans="1:17" x14ac:dyDescent="0.3">
      <c r="A410" s="11">
        <v>39710</v>
      </c>
      <c r="J410" s="11">
        <v>39741</v>
      </c>
    </row>
    <row r="411" spans="1:17" x14ac:dyDescent="0.3">
      <c r="B411" s="7">
        <v>39709</v>
      </c>
      <c r="C411" s="8">
        <v>1183</v>
      </c>
      <c r="D411" s="8">
        <v>1185</v>
      </c>
      <c r="E411" s="8">
        <v>1198</v>
      </c>
      <c r="F411" s="8">
        <v>1185</v>
      </c>
      <c r="G411" s="18">
        <v>1195.2</v>
      </c>
      <c r="H411" s="21">
        <f>G411/G436</f>
        <v>1.0127097102186071</v>
      </c>
      <c r="K411" s="5">
        <v>39709</v>
      </c>
      <c r="L411" s="6">
        <v>1155</v>
      </c>
      <c r="M411" s="6">
        <v>1165</v>
      </c>
      <c r="N411" s="6">
        <v>1175</v>
      </c>
      <c r="O411" s="6">
        <v>1165</v>
      </c>
      <c r="P411" s="17">
        <v>1171.5999999999999</v>
      </c>
      <c r="Q411" s="28">
        <f>P411/P436</f>
        <v>0.98586334567485678</v>
      </c>
    </row>
    <row r="412" spans="1:17" x14ac:dyDescent="0.3">
      <c r="B412" s="5">
        <v>39708</v>
      </c>
      <c r="C412" s="6">
        <v>1176</v>
      </c>
      <c r="D412" s="6">
        <v>1178</v>
      </c>
      <c r="E412" s="6">
        <v>1188</v>
      </c>
      <c r="F412" s="6">
        <v>1178</v>
      </c>
      <c r="G412" s="17">
        <v>1183</v>
      </c>
      <c r="K412" s="7">
        <v>39708</v>
      </c>
      <c r="L412" s="8">
        <v>1155</v>
      </c>
      <c r="M412" s="8">
        <v>0</v>
      </c>
      <c r="N412" s="8">
        <v>0</v>
      </c>
      <c r="O412" s="8">
        <v>0</v>
      </c>
      <c r="P412" s="18">
        <v>1155</v>
      </c>
    </row>
    <row r="413" spans="1:17" x14ac:dyDescent="0.3">
      <c r="B413" s="7">
        <v>39707</v>
      </c>
      <c r="C413" s="8">
        <v>1169.4000000000001</v>
      </c>
      <c r="D413" s="8">
        <v>1176</v>
      </c>
      <c r="E413" s="8">
        <v>1176</v>
      </c>
      <c r="F413" s="8">
        <v>1176</v>
      </c>
      <c r="G413" s="18">
        <v>1176</v>
      </c>
      <c r="K413" s="5">
        <v>39707</v>
      </c>
      <c r="L413" s="6">
        <v>1155</v>
      </c>
      <c r="M413" s="6">
        <v>1155</v>
      </c>
      <c r="N413" s="6">
        <v>1155</v>
      </c>
      <c r="O413" s="6">
        <v>1155</v>
      </c>
      <c r="P413" s="17">
        <v>1155</v>
      </c>
    </row>
    <row r="414" spans="1:17" x14ac:dyDescent="0.3">
      <c r="B414" s="5">
        <v>39706</v>
      </c>
      <c r="C414" s="6">
        <v>1170</v>
      </c>
      <c r="D414" s="6">
        <v>1169</v>
      </c>
      <c r="E414" s="6">
        <v>1170</v>
      </c>
      <c r="F414" s="6">
        <v>1169</v>
      </c>
      <c r="G414" s="17">
        <v>1169.4000000000001</v>
      </c>
      <c r="K414" s="9">
        <v>39706</v>
      </c>
      <c r="L414" s="10">
        <v>1151</v>
      </c>
      <c r="M414" s="10">
        <v>1155</v>
      </c>
      <c r="N414" s="10">
        <v>1155</v>
      </c>
      <c r="O414" s="10">
        <v>1155</v>
      </c>
      <c r="P414" s="19">
        <v>1155</v>
      </c>
    </row>
    <row r="415" spans="1:17" x14ac:dyDescent="0.3">
      <c r="B415" s="7">
        <v>39704</v>
      </c>
      <c r="C415" s="8">
        <v>1153.8</v>
      </c>
      <c r="D415" s="8">
        <v>1170</v>
      </c>
      <c r="E415" s="8">
        <v>1170</v>
      </c>
      <c r="F415" s="8">
        <v>1170</v>
      </c>
      <c r="G415" s="18">
        <v>1170</v>
      </c>
      <c r="K415" s="5">
        <v>39704</v>
      </c>
      <c r="L415" s="6">
        <v>1142</v>
      </c>
      <c r="M415" s="6">
        <v>1151</v>
      </c>
      <c r="N415" s="6">
        <v>1151</v>
      </c>
      <c r="O415" s="6">
        <v>1151</v>
      </c>
      <c r="P415" s="17">
        <v>1151</v>
      </c>
    </row>
    <row r="416" spans="1:17" x14ac:dyDescent="0.3">
      <c r="B416" s="5">
        <v>39703</v>
      </c>
      <c r="C416" s="6">
        <v>1153.8</v>
      </c>
      <c r="D416" s="6">
        <v>0</v>
      </c>
      <c r="E416" s="6">
        <v>0</v>
      </c>
      <c r="F416" s="6">
        <v>0</v>
      </c>
      <c r="G416" s="17">
        <v>1153.8</v>
      </c>
      <c r="K416" s="7">
        <v>39703</v>
      </c>
      <c r="L416" s="8">
        <v>1132.8</v>
      </c>
      <c r="M416" s="8">
        <v>1151</v>
      </c>
      <c r="N416" s="8">
        <v>1153.8</v>
      </c>
      <c r="O416" s="8">
        <v>1126</v>
      </c>
      <c r="P416" s="18">
        <v>1142</v>
      </c>
    </row>
    <row r="417" spans="2:16" x14ac:dyDescent="0.3">
      <c r="B417" s="7">
        <v>39702</v>
      </c>
      <c r="C417" s="8">
        <v>1178.8</v>
      </c>
      <c r="D417" s="8">
        <v>1170</v>
      </c>
      <c r="E417" s="8">
        <v>1170</v>
      </c>
      <c r="F417" s="8">
        <v>1136</v>
      </c>
      <c r="G417" s="18">
        <v>1153.8</v>
      </c>
      <c r="K417" s="5">
        <v>39702</v>
      </c>
      <c r="L417" s="6">
        <v>1149.2</v>
      </c>
      <c r="M417" s="6">
        <v>1167</v>
      </c>
      <c r="N417" s="6">
        <v>1171</v>
      </c>
      <c r="O417" s="6">
        <v>1103.4000000000001</v>
      </c>
      <c r="P417" s="17">
        <v>1132.8</v>
      </c>
    </row>
    <row r="418" spans="2:16" x14ac:dyDescent="0.3">
      <c r="B418" s="5">
        <v>39701</v>
      </c>
      <c r="C418" s="6">
        <v>1197.5999999999999</v>
      </c>
      <c r="D418" s="6">
        <v>1180</v>
      </c>
      <c r="E418" s="6">
        <v>1180</v>
      </c>
      <c r="F418" s="6">
        <v>1175</v>
      </c>
      <c r="G418" s="17">
        <v>1178.8</v>
      </c>
      <c r="K418" s="7">
        <v>39701</v>
      </c>
      <c r="L418" s="8">
        <v>1186</v>
      </c>
      <c r="M418" s="8">
        <v>1182.5999999999999</v>
      </c>
      <c r="N418" s="8">
        <v>1182.5999999999999</v>
      </c>
      <c r="O418" s="8">
        <v>1141</v>
      </c>
      <c r="P418" s="18">
        <v>1149.2</v>
      </c>
    </row>
    <row r="419" spans="2:16" x14ac:dyDescent="0.3">
      <c r="B419" s="9">
        <v>39700</v>
      </c>
      <c r="C419" s="10">
        <v>1174</v>
      </c>
      <c r="D419" s="10">
        <v>1180</v>
      </c>
      <c r="E419" s="10">
        <v>1197.5999999999999</v>
      </c>
      <c r="F419" s="10">
        <v>1180</v>
      </c>
      <c r="G419" s="19">
        <v>1197.5999999999999</v>
      </c>
      <c r="K419" s="5">
        <v>39700</v>
      </c>
      <c r="L419" s="6">
        <v>1185.8</v>
      </c>
      <c r="M419" s="6">
        <v>1184</v>
      </c>
      <c r="N419" s="6">
        <v>1191</v>
      </c>
      <c r="O419" s="6">
        <v>1184</v>
      </c>
      <c r="P419" s="17">
        <v>1186</v>
      </c>
    </row>
    <row r="420" spans="2:16" x14ac:dyDescent="0.3">
      <c r="B420" s="5">
        <v>39699</v>
      </c>
      <c r="C420" s="6">
        <v>1172</v>
      </c>
      <c r="D420" s="6">
        <v>1174</v>
      </c>
      <c r="E420" s="6">
        <v>1174</v>
      </c>
      <c r="F420" s="6">
        <v>1174</v>
      </c>
      <c r="G420" s="17">
        <v>1174</v>
      </c>
      <c r="K420" s="7">
        <v>39699</v>
      </c>
      <c r="L420" s="8">
        <v>1185.8</v>
      </c>
      <c r="M420" s="8">
        <v>0</v>
      </c>
      <c r="N420" s="8">
        <v>0</v>
      </c>
      <c r="O420" s="8">
        <v>0</v>
      </c>
      <c r="P420" s="18">
        <v>1185.8</v>
      </c>
    </row>
    <row r="421" spans="2:16" x14ac:dyDescent="0.3">
      <c r="B421" s="7">
        <v>39697</v>
      </c>
      <c r="C421" s="8">
        <v>1189</v>
      </c>
      <c r="D421" s="8">
        <v>1172</v>
      </c>
      <c r="E421" s="8">
        <v>1172</v>
      </c>
      <c r="F421" s="8">
        <v>1172</v>
      </c>
      <c r="G421" s="18">
        <v>1172</v>
      </c>
      <c r="K421" s="5">
        <v>39697</v>
      </c>
      <c r="L421" s="6">
        <v>1185.8</v>
      </c>
      <c r="M421" s="6">
        <v>0</v>
      </c>
      <c r="N421" s="6">
        <v>0</v>
      </c>
      <c r="O421" s="6">
        <v>0</v>
      </c>
      <c r="P421" s="17">
        <v>1185.8</v>
      </c>
    </row>
    <row r="422" spans="2:16" x14ac:dyDescent="0.3">
      <c r="B422" s="5">
        <v>39696</v>
      </c>
      <c r="C422" s="6">
        <v>1185</v>
      </c>
      <c r="D422" s="6">
        <v>1189</v>
      </c>
      <c r="E422" s="6">
        <v>1189</v>
      </c>
      <c r="F422" s="6">
        <v>1189</v>
      </c>
      <c r="G422" s="17">
        <v>1189</v>
      </c>
      <c r="K422" s="7">
        <v>39696</v>
      </c>
      <c r="L422" s="8">
        <v>1198.8</v>
      </c>
      <c r="M422" s="8">
        <v>1188</v>
      </c>
      <c r="N422" s="8">
        <v>1188</v>
      </c>
      <c r="O422" s="8">
        <v>1185</v>
      </c>
      <c r="P422" s="18">
        <v>1185.8</v>
      </c>
    </row>
    <row r="423" spans="2:16" x14ac:dyDescent="0.3">
      <c r="B423" s="7">
        <v>39695</v>
      </c>
      <c r="C423" s="8">
        <v>1183.4000000000001</v>
      </c>
      <c r="D423" s="8">
        <v>1185</v>
      </c>
      <c r="E423" s="8">
        <v>1185</v>
      </c>
      <c r="F423" s="8">
        <v>1185</v>
      </c>
      <c r="G423" s="18">
        <v>1185</v>
      </c>
      <c r="K423" s="5">
        <v>39695</v>
      </c>
      <c r="L423" s="6">
        <v>1196</v>
      </c>
      <c r="M423" s="6">
        <v>1207.8</v>
      </c>
      <c r="N423" s="6">
        <v>1209</v>
      </c>
      <c r="O423" s="6">
        <v>1190.2</v>
      </c>
      <c r="P423" s="17">
        <v>1198.8</v>
      </c>
    </row>
    <row r="424" spans="2:16" x14ac:dyDescent="0.3">
      <c r="B424" s="5">
        <v>39694</v>
      </c>
      <c r="C424" s="6">
        <v>1183.4000000000001</v>
      </c>
      <c r="D424" s="6">
        <v>0</v>
      </c>
      <c r="E424" s="6">
        <v>0</v>
      </c>
      <c r="F424" s="6">
        <v>0</v>
      </c>
      <c r="G424" s="17">
        <v>1183.4000000000001</v>
      </c>
      <c r="K424" s="9">
        <v>39694</v>
      </c>
      <c r="L424" s="10">
        <v>1196</v>
      </c>
      <c r="M424" s="10">
        <v>0</v>
      </c>
      <c r="N424" s="10">
        <v>0</v>
      </c>
      <c r="O424" s="10">
        <v>0</v>
      </c>
      <c r="P424" s="19">
        <v>1196</v>
      </c>
    </row>
    <row r="425" spans="2:16" x14ac:dyDescent="0.3">
      <c r="B425" s="7">
        <v>39693</v>
      </c>
      <c r="C425" s="8">
        <v>1190</v>
      </c>
      <c r="D425" s="8">
        <v>1177</v>
      </c>
      <c r="E425" s="8">
        <v>1189</v>
      </c>
      <c r="F425" s="8">
        <v>1177</v>
      </c>
      <c r="G425" s="18">
        <v>1183.4000000000001</v>
      </c>
      <c r="K425" s="5">
        <v>39693</v>
      </c>
      <c r="L425" s="6">
        <v>1195.4000000000001</v>
      </c>
      <c r="M425" s="6">
        <v>1181</v>
      </c>
      <c r="N425" s="6">
        <v>1218</v>
      </c>
      <c r="O425" s="6">
        <v>1179</v>
      </c>
      <c r="P425" s="17">
        <v>1196</v>
      </c>
    </row>
    <row r="426" spans="2:16" x14ac:dyDescent="0.3">
      <c r="B426" s="5">
        <v>39692</v>
      </c>
      <c r="C426" s="6">
        <v>1190</v>
      </c>
      <c r="D426" s="6">
        <v>0</v>
      </c>
      <c r="E426" s="6">
        <v>0</v>
      </c>
      <c r="F426" s="6">
        <v>0</v>
      </c>
      <c r="G426" s="17">
        <v>1190</v>
      </c>
      <c r="K426" s="7">
        <v>39692</v>
      </c>
      <c r="L426" s="8">
        <v>1195.8</v>
      </c>
      <c r="M426" s="8">
        <v>1200</v>
      </c>
      <c r="N426" s="8">
        <v>1200</v>
      </c>
      <c r="O426" s="8">
        <v>1190</v>
      </c>
      <c r="P426" s="18">
        <v>1195.4000000000001</v>
      </c>
    </row>
    <row r="427" spans="2:16" x14ac:dyDescent="0.3">
      <c r="B427" s="7">
        <v>39690</v>
      </c>
      <c r="C427" s="8">
        <v>1196.2</v>
      </c>
      <c r="D427" s="8">
        <v>1190</v>
      </c>
      <c r="E427" s="8">
        <v>1190</v>
      </c>
      <c r="F427" s="8">
        <v>1190</v>
      </c>
      <c r="G427" s="18">
        <v>1190</v>
      </c>
      <c r="K427" s="5">
        <v>39690</v>
      </c>
      <c r="L427" s="6">
        <v>1195.8</v>
      </c>
      <c r="M427" s="6">
        <v>0</v>
      </c>
      <c r="N427" s="6">
        <v>0</v>
      </c>
      <c r="O427" s="6">
        <v>0</v>
      </c>
      <c r="P427" s="17">
        <v>1195.8</v>
      </c>
    </row>
    <row r="428" spans="2:16" x14ac:dyDescent="0.3">
      <c r="B428" s="5">
        <v>39689</v>
      </c>
      <c r="C428" s="6">
        <v>1172.5999999999999</v>
      </c>
      <c r="D428" s="6">
        <v>1177</v>
      </c>
      <c r="E428" s="6">
        <v>1196.2</v>
      </c>
      <c r="F428" s="6">
        <v>1175</v>
      </c>
      <c r="G428" s="17">
        <v>1196.2</v>
      </c>
      <c r="K428" s="7">
        <v>39689</v>
      </c>
      <c r="L428" s="8">
        <v>1192.2</v>
      </c>
      <c r="M428" s="8">
        <v>1195</v>
      </c>
      <c r="N428" s="8">
        <v>1199</v>
      </c>
      <c r="O428" s="8">
        <v>1195</v>
      </c>
      <c r="P428" s="18">
        <v>1195.8</v>
      </c>
    </row>
    <row r="429" spans="2:16" x14ac:dyDescent="0.3">
      <c r="B429" s="9">
        <v>39688</v>
      </c>
      <c r="C429" s="10">
        <v>1161.5999999999999</v>
      </c>
      <c r="D429" s="10">
        <v>1166.2</v>
      </c>
      <c r="E429" s="10">
        <v>1185</v>
      </c>
      <c r="F429" s="10">
        <v>1166.2</v>
      </c>
      <c r="G429" s="19">
        <v>1172.5999999999999</v>
      </c>
      <c r="K429" s="5">
        <v>39688</v>
      </c>
      <c r="L429" s="6">
        <v>1167</v>
      </c>
      <c r="M429" s="6">
        <v>1184</v>
      </c>
      <c r="N429" s="6">
        <v>1200</v>
      </c>
      <c r="O429" s="6">
        <v>1174.4000000000001</v>
      </c>
      <c r="P429" s="17">
        <v>1192.2</v>
      </c>
    </row>
    <row r="430" spans="2:16" x14ac:dyDescent="0.3">
      <c r="B430" s="5">
        <v>39687</v>
      </c>
      <c r="C430" s="6">
        <v>1161.5999999999999</v>
      </c>
      <c r="D430" s="6">
        <v>0</v>
      </c>
      <c r="E430" s="6">
        <v>0</v>
      </c>
      <c r="F430" s="6">
        <v>0</v>
      </c>
      <c r="G430" s="17">
        <v>1161.5999999999999</v>
      </c>
      <c r="K430" s="7">
        <v>39687</v>
      </c>
      <c r="L430" s="8">
        <v>1167</v>
      </c>
      <c r="M430" s="8">
        <v>0</v>
      </c>
      <c r="N430" s="8">
        <v>0</v>
      </c>
      <c r="O430" s="8">
        <v>0</v>
      </c>
      <c r="P430" s="18">
        <v>1167</v>
      </c>
    </row>
    <row r="431" spans="2:16" x14ac:dyDescent="0.3">
      <c r="B431" s="7">
        <v>39686</v>
      </c>
      <c r="C431" s="8">
        <v>1159.8</v>
      </c>
      <c r="D431" s="8">
        <v>1160</v>
      </c>
      <c r="E431" s="8">
        <v>1167.8</v>
      </c>
      <c r="F431" s="8">
        <v>1160</v>
      </c>
      <c r="G431" s="18">
        <v>1161.5999999999999</v>
      </c>
      <c r="K431" s="5">
        <v>39686</v>
      </c>
      <c r="L431" s="6">
        <v>1151.4000000000001</v>
      </c>
      <c r="M431" s="6">
        <v>1167</v>
      </c>
      <c r="N431" s="6">
        <v>1168</v>
      </c>
      <c r="O431" s="6">
        <v>1165</v>
      </c>
      <c r="P431" s="17">
        <v>1167</v>
      </c>
    </row>
    <row r="432" spans="2:16" x14ac:dyDescent="0.3">
      <c r="B432" s="5">
        <v>39685</v>
      </c>
      <c r="C432" s="6">
        <v>1166.4000000000001</v>
      </c>
      <c r="D432" s="6">
        <v>1161</v>
      </c>
      <c r="E432" s="6">
        <v>1161</v>
      </c>
      <c r="F432" s="6">
        <v>1156</v>
      </c>
      <c r="G432" s="17">
        <v>1159.8</v>
      </c>
      <c r="K432" s="7">
        <v>39685</v>
      </c>
      <c r="L432" s="8">
        <v>1170.4000000000001</v>
      </c>
      <c r="M432" s="8">
        <v>1170</v>
      </c>
      <c r="N432" s="8">
        <v>1175</v>
      </c>
      <c r="O432" s="8">
        <v>1140</v>
      </c>
      <c r="P432" s="18">
        <v>1151.4000000000001</v>
      </c>
    </row>
    <row r="433" spans="1:17" x14ac:dyDescent="0.3">
      <c r="B433" s="7">
        <v>39683</v>
      </c>
      <c r="C433" s="8">
        <v>1167</v>
      </c>
      <c r="D433" s="8">
        <v>1170</v>
      </c>
      <c r="E433" s="8">
        <v>1170</v>
      </c>
      <c r="F433" s="8">
        <v>1165</v>
      </c>
      <c r="G433" s="18">
        <v>1166.4000000000001</v>
      </c>
      <c r="K433" s="5">
        <v>39683</v>
      </c>
      <c r="L433" s="6">
        <v>1176.8</v>
      </c>
      <c r="M433" s="6">
        <v>1169</v>
      </c>
      <c r="N433" s="6">
        <v>1172</v>
      </c>
      <c r="O433" s="6">
        <v>1169</v>
      </c>
      <c r="P433" s="17">
        <v>1170.4000000000001</v>
      </c>
    </row>
    <row r="434" spans="1:17" x14ac:dyDescent="0.3">
      <c r="B434" s="5">
        <v>39682</v>
      </c>
      <c r="C434" s="6">
        <v>1177.8</v>
      </c>
      <c r="D434" s="6">
        <v>1166</v>
      </c>
      <c r="E434" s="6">
        <v>1173</v>
      </c>
      <c r="F434" s="6">
        <v>1160.2</v>
      </c>
      <c r="G434" s="17">
        <v>1167</v>
      </c>
      <c r="K434" s="9">
        <v>39682</v>
      </c>
      <c r="L434" s="10">
        <v>1180.8</v>
      </c>
      <c r="M434" s="10">
        <v>1192</v>
      </c>
      <c r="N434" s="10">
        <v>1192</v>
      </c>
      <c r="O434" s="10">
        <v>1166</v>
      </c>
      <c r="P434" s="19">
        <v>1176.8</v>
      </c>
    </row>
    <row r="435" spans="1:17" x14ac:dyDescent="0.3">
      <c r="B435" s="7">
        <v>39681</v>
      </c>
      <c r="C435" s="8">
        <v>1180.2</v>
      </c>
      <c r="D435" s="8">
        <v>1178</v>
      </c>
      <c r="E435" s="8">
        <v>1188</v>
      </c>
      <c r="F435" s="8">
        <v>1173</v>
      </c>
      <c r="G435" s="18">
        <v>1177.8</v>
      </c>
      <c r="K435" s="9">
        <v>39681</v>
      </c>
      <c r="L435" s="10">
        <v>1188.4000000000001</v>
      </c>
      <c r="M435" s="10">
        <v>1179</v>
      </c>
      <c r="N435" s="10">
        <v>1195</v>
      </c>
      <c r="O435" s="10">
        <v>1179</v>
      </c>
      <c r="P435" s="19">
        <v>1180.8</v>
      </c>
    </row>
    <row r="436" spans="1:17" x14ac:dyDescent="0.3">
      <c r="B436" s="9">
        <v>39680</v>
      </c>
      <c r="C436" s="10">
        <v>1167.2</v>
      </c>
      <c r="D436" s="10">
        <v>1180</v>
      </c>
      <c r="E436" s="10">
        <v>1182</v>
      </c>
      <c r="F436" s="10">
        <v>1180</v>
      </c>
      <c r="G436" s="19">
        <v>1180.2</v>
      </c>
      <c r="K436" s="7">
        <v>39680</v>
      </c>
      <c r="L436" s="8">
        <v>1184.4000000000001</v>
      </c>
      <c r="M436" s="8">
        <v>1190</v>
      </c>
      <c r="N436" s="8">
        <v>1190</v>
      </c>
      <c r="O436" s="8">
        <v>1185</v>
      </c>
      <c r="P436" s="18">
        <v>1188.4000000000001</v>
      </c>
    </row>
    <row r="440" spans="1:17" x14ac:dyDescent="0.3">
      <c r="A440" s="11">
        <v>39741</v>
      </c>
      <c r="J440" s="11">
        <v>39772</v>
      </c>
    </row>
    <row r="441" spans="1:17" x14ac:dyDescent="0.3">
      <c r="B441" s="7">
        <v>39739</v>
      </c>
      <c r="C441" s="8">
        <v>1121.5999999999999</v>
      </c>
      <c r="D441" s="8">
        <v>1120.2</v>
      </c>
      <c r="E441" s="8">
        <v>1134</v>
      </c>
      <c r="F441" s="8">
        <v>1120.2</v>
      </c>
      <c r="G441" s="18">
        <v>1131.4000000000001</v>
      </c>
      <c r="H441" s="21">
        <f>G441/G465</f>
        <v>0.96800136892539368</v>
      </c>
      <c r="K441" s="5">
        <v>39739</v>
      </c>
      <c r="L441" s="6">
        <v>1123.5999999999999</v>
      </c>
      <c r="M441" s="6">
        <v>1101.2</v>
      </c>
      <c r="N441" s="6">
        <v>1113.8</v>
      </c>
      <c r="O441" s="6">
        <v>1087.8</v>
      </c>
      <c r="P441" s="17">
        <v>1100.5999999999999</v>
      </c>
      <c r="Q441" s="28">
        <f>P441/P465</f>
        <v>0.9489567166752888</v>
      </c>
    </row>
    <row r="442" spans="1:17" x14ac:dyDescent="0.3">
      <c r="B442" s="5">
        <v>39738</v>
      </c>
      <c r="C442" s="6">
        <v>1130.2</v>
      </c>
      <c r="D442" s="6">
        <v>1115</v>
      </c>
      <c r="E442" s="6">
        <v>1125</v>
      </c>
      <c r="F442" s="6">
        <v>1115</v>
      </c>
      <c r="G442" s="17">
        <v>1121.5999999999999</v>
      </c>
      <c r="K442" s="9">
        <v>39738</v>
      </c>
      <c r="L442" s="10">
        <v>1099</v>
      </c>
      <c r="M442" s="10">
        <v>0</v>
      </c>
      <c r="N442" s="10">
        <v>0</v>
      </c>
      <c r="O442" s="10">
        <v>0</v>
      </c>
      <c r="P442" s="19">
        <v>1123.5999999999999</v>
      </c>
    </row>
    <row r="443" spans="1:17" x14ac:dyDescent="0.3">
      <c r="B443" s="7">
        <v>39737</v>
      </c>
      <c r="C443" s="8">
        <v>1135</v>
      </c>
      <c r="D443" s="8">
        <v>1131.2</v>
      </c>
      <c r="E443" s="8">
        <v>1131.2</v>
      </c>
      <c r="F443" s="8">
        <v>1129.2</v>
      </c>
      <c r="G443" s="18">
        <v>1130.2</v>
      </c>
      <c r="K443" s="5">
        <v>39737</v>
      </c>
      <c r="L443" s="6">
        <v>1099.8</v>
      </c>
      <c r="M443" s="6">
        <v>1099</v>
      </c>
      <c r="N443" s="6">
        <v>1099</v>
      </c>
      <c r="O443" s="6">
        <v>1099</v>
      </c>
      <c r="P443" s="17">
        <v>1099</v>
      </c>
    </row>
    <row r="444" spans="1:17" x14ac:dyDescent="0.3">
      <c r="B444" s="5">
        <v>39736</v>
      </c>
      <c r="C444" s="6">
        <v>1140.4000000000001</v>
      </c>
      <c r="D444" s="6">
        <v>1135</v>
      </c>
      <c r="E444" s="6">
        <v>1135</v>
      </c>
      <c r="F444" s="6">
        <v>1135</v>
      </c>
      <c r="G444" s="17">
        <v>1135</v>
      </c>
      <c r="K444" s="7">
        <v>39736</v>
      </c>
      <c r="L444" s="8">
        <v>1117</v>
      </c>
      <c r="M444" s="8">
        <v>1102</v>
      </c>
      <c r="N444" s="8">
        <v>1102</v>
      </c>
      <c r="O444" s="8">
        <v>1099</v>
      </c>
      <c r="P444" s="18">
        <v>1099.8</v>
      </c>
    </row>
    <row r="445" spans="1:17" x14ac:dyDescent="0.3">
      <c r="B445" s="7">
        <v>39735</v>
      </c>
      <c r="C445" s="8">
        <v>1149.8</v>
      </c>
      <c r="D445" s="8">
        <v>1140</v>
      </c>
      <c r="E445" s="8">
        <v>1143</v>
      </c>
      <c r="F445" s="8">
        <v>1137</v>
      </c>
      <c r="G445" s="18">
        <v>1140.4000000000001</v>
      </c>
      <c r="K445" s="5">
        <v>39735</v>
      </c>
      <c r="L445" s="6">
        <v>1125.2</v>
      </c>
      <c r="M445" s="6">
        <v>1125</v>
      </c>
      <c r="N445" s="6">
        <v>1125</v>
      </c>
      <c r="O445" s="6">
        <v>1111</v>
      </c>
      <c r="P445" s="17">
        <v>1117</v>
      </c>
    </row>
    <row r="446" spans="1:17" x14ac:dyDescent="0.3">
      <c r="B446" s="5">
        <v>39734</v>
      </c>
      <c r="C446" s="6">
        <v>1144.4000000000001</v>
      </c>
      <c r="D446" s="6">
        <v>1149</v>
      </c>
      <c r="E446" s="6">
        <v>1150</v>
      </c>
      <c r="F446" s="6">
        <v>1149</v>
      </c>
      <c r="G446" s="17">
        <v>1149.8</v>
      </c>
      <c r="K446" s="7">
        <v>39734</v>
      </c>
      <c r="L446" s="8">
        <v>1148</v>
      </c>
      <c r="M446" s="8">
        <v>1135</v>
      </c>
      <c r="N446" s="8">
        <v>1135</v>
      </c>
      <c r="O446" s="8">
        <v>1125.2</v>
      </c>
      <c r="P446" s="18">
        <v>1125.2</v>
      </c>
    </row>
    <row r="447" spans="1:17" x14ac:dyDescent="0.3">
      <c r="B447" s="7">
        <v>39732</v>
      </c>
      <c r="C447" s="8">
        <v>1136.4000000000001</v>
      </c>
      <c r="D447" s="8">
        <v>1136</v>
      </c>
      <c r="E447" s="8">
        <v>1145.2</v>
      </c>
      <c r="F447" s="8">
        <v>1136</v>
      </c>
      <c r="G447" s="18">
        <v>1144.4000000000001</v>
      </c>
      <c r="K447" s="5">
        <v>39732</v>
      </c>
      <c r="L447" s="6">
        <v>1133.8</v>
      </c>
      <c r="M447" s="6">
        <v>0</v>
      </c>
      <c r="N447" s="6">
        <v>0</v>
      </c>
      <c r="O447" s="6">
        <v>0</v>
      </c>
      <c r="P447" s="17">
        <v>1148</v>
      </c>
    </row>
    <row r="448" spans="1:17" x14ac:dyDescent="0.3">
      <c r="B448" s="5">
        <v>39731</v>
      </c>
      <c r="C448" s="6">
        <v>1157.2</v>
      </c>
      <c r="D448" s="6">
        <v>0</v>
      </c>
      <c r="E448" s="6">
        <v>0</v>
      </c>
      <c r="F448" s="6">
        <v>0</v>
      </c>
      <c r="G448" s="17">
        <v>1136.4000000000001</v>
      </c>
      <c r="K448" s="7">
        <v>39731</v>
      </c>
      <c r="L448" s="8">
        <v>1156.4000000000001</v>
      </c>
      <c r="M448" s="8">
        <v>1133.8</v>
      </c>
      <c r="N448" s="8">
        <v>1135</v>
      </c>
      <c r="O448" s="8">
        <v>1133</v>
      </c>
      <c r="P448" s="18">
        <v>1133.8</v>
      </c>
    </row>
    <row r="449" spans="2:16" x14ac:dyDescent="0.3">
      <c r="B449" s="9">
        <v>39730</v>
      </c>
      <c r="C449" s="10">
        <v>1157.2</v>
      </c>
      <c r="D449" s="10">
        <v>0</v>
      </c>
      <c r="E449" s="10">
        <v>0</v>
      </c>
      <c r="F449" s="10">
        <v>0</v>
      </c>
      <c r="G449" s="19">
        <v>1157.2</v>
      </c>
      <c r="K449" s="5">
        <v>39730</v>
      </c>
      <c r="L449" s="6">
        <v>1156.4000000000001</v>
      </c>
      <c r="M449" s="6">
        <v>0</v>
      </c>
      <c r="N449" s="6">
        <v>0</v>
      </c>
      <c r="O449" s="6">
        <v>0</v>
      </c>
      <c r="P449" s="17">
        <v>1156.4000000000001</v>
      </c>
    </row>
    <row r="450" spans="2:16" x14ac:dyDescent="0.3">
      <c r="B450" s="5">
        <v>39729</v>
      </c>
      <c r="C450" s="6">
        <v>1142.4000000000001</v>
      </c>
      <c r="D450" s="6">
        <v>1165</v>
      </c>
      <c r="E450" s="6">
        <v>1165</v>
      </c>
      <c r="F450" s="6">
        <v>1149.2</v>
      </c>
      <c r="G450" s="17">
        <v>1157.2</v>
      </c>
      <c r="K450" s="7">
        <v>39729</v>
      </c>
      <c r="L450" s="8">
        <v>1154.4000000000001</v>
      </c>
      <c r="M450" s="8">
        <v>1160</v>
      </c>
      <c r="N450" s="8">
        <v>1160</v>
      </c>
      <c r="O450" s="8">
        <v>1149</v>
      </c>
      <c r="P450" s="18">
        <v>1156.4000000000001</v>
      </c>
    </row>
    <row r="451" spans="2:16" x14ac:dyDescent="0.3">
      <c r="B451" s="7">
        <v>39728</v>
      </c>
      <c r="C451" s="8">
        <v>1143.2</v>
      </c>
      <c r="D451" s="8">
        <v>0</v>
      </c>
      <c r="E451" s="8">
        <v>0</v>
      </c>
      <c r="F451" s="8">
        <v>0</v>
      </c>
      <c r="G451" s="18">
        <v>1142.4000000000001</v>
      </c>
      <c r="K451" s="5">
        <v>39728</v>
      </c>
      <c r="L451" s="6">
        <v>1146</v>
      </c>
      <c r="M451" s="6">
        <v>0</v>
      </c>
      <c r="N451" s="6">
        <v>0</v>
      </c>
      <c r="O451" s="6">
        <v>0</v>
      </c>
      <c r="P451" s="17">
        <v>1154.4000000000001</v>
      </c>
    </row>
    <row r="452" spans="2:16" x14ac:dyDescent="0.3">
      <c r="B452" s="5">
        <v>39727</v>
      </c>
      <c r="C452" s="6">
        <v>1150</v>
      </c>
      <c r="D452" s="6">
        <v>1143.2</v>
      </c>
      <c r="E452" s="6">
        <v>1143.2</v>
      </c>
      <c r="F452" s="6">
        <v>1143</v>
      </c>
      <c r="G452" s="17">
        <v>1143.2</v>
      </c>
      <c r="K452" s="9">
        <v>39727</v>
      </c>
      <c r="L452" s="10">
        <v>1154.2</v>
      </c>
      <c r="M452" s="10">
        <v>1154</v>
      </c>
      <c r="N452" s="10">
        <v>1154</v>
      </c>
      <c r="O452" s="10">
        <v>1138.2</v>
      </c>
      <c r="P452" s="19">
        <v>1146</v>
      </c>
    </row>
    <row r="453" spans="2:16" x14ac:dyDescent="0.3">
      <c r="B453" s="7">
        <v>39725</v>
      </c>
      <c r="C453" s="8">
        <v>1150</v>
      </c>
      <c r="D453" s="8">
        <v>1150</v>
      </c>
      <c r="E453" s="8">
        <v>1150</v>
      </c>
      <c r="F453" s="8">
        <v>1150</v>
      </c>
      <c r="G453" s="18">
        <v>1150</v>
      </c>
      <c r="K453" s="5">
        <v>39725</v>
      </c>
      <c r="L453" s="6">
        <v>1145.2</v>
      </c>
      <c r="M453" s="6">
        <v>0</v>
      </c>
      <c r="N453" s="6">
        <v>0</v>
      </c>
      <c r="O453" s="6">
        <v>0</v>
      </c>
      <c r="P453" s="17">
        <v>1154.2</v>
      </c>
    </row>
    <row r="454" spans="2:16" x14ac:dyDescent="0.3">
      <c r="B454" s="5">
        <v>39724</v>
      </c>
      <c r="C454" s="6">
        <v>1153.8</v>
      </c>
      <c r="D454" s="6">
        <v>1150</v>
      </c>
      <c r="E454" s="6">
        <v>1150</v>
      </c>
      <c r="F454" s="6">
        <v>1150</v>
      </c>
      <c r="G454" s="17">
        <v>1150</v>
      </c>
      <c r="K454" s="7">
        <v>39724</v>
      </c>
      <c r="L454" s="8">
        <v>1166</v>
      </c>
      <c r="M454" s="8">
        <v>1145</v>
      </c>
      <c r="N454" s="8">
        <v>1147</v>
      </c>
      <c r="O454" s="8">
        <v>1142.8</v>
      </c>
      <c r="P454" s="18">
        <v>1145.2</v>
      </c>
    </row>
    <row r="455" spans="2:16" x14ac:dyDescent="0.3">
      <c r="B455" s="7">
        <v>39722</v>
      </c>
      <c r="C455" s="8">
        <v>1154.4000000000001</v>
      </c>
      <c r="D455" s="8">
        <v>0</v>
      </c>
      <c r="E455" s="8">
        <v>0</v>
      </c>
      <c r="F455" s="8">
        <v>0</v>
      </c>
      <c r="G455" s="18">
        <v>1153.8</v>
      </c>
      <c r="K455" s="5">
        <v>39722</v>
      </c>
      <c r="L455" s="6">
        <v>1150</v>
      </c>
      <c r="M455" s="6">
        <v>0</v>
      </c>
      <c r="N455" s="6">
        <v>0</v>
      </c>
      <c r="O455" s="6">
        <v>0</v>
      </c>
      <c r="P455" s="17">
        <v>1166</v>
      </c>
    </row>
    <row r="456" spans="2:16" x14ac:dyDescent="0.3">
      <c r="B456" s="5">
        <v>39721</v>
      </c>
      <c r="C456" s="6">
        <v>1165</v>
      </c>
      <c r="D456" s="6">
        <v>1154</v>
      </c>
      <c r="E456" s="6">
        <v>1155</v>
      </c>
      <c r="F456" s="6">
        <v>1154</v>
      </c>
      <c r="G456" s="17">
        <v>1154.4000000000001</v>
      </c>
      <c r="K456" s="7">
        <v>39721</v>
      </c>
      <c r="L456" s="8">
        <v>1164.2</v>
      </c>
      <c r="M456" s="8">
        <v>1150</v>
      </c>
      <c r="N456" s="8">
        <v>1150</v>
      </c>
      <c r="O456" s="8">
        <v>1150</v>
      </c>
      <c r="P456" s="18">
        <v>1150</v>
      </c>
    </row>
    <row r="457" spans="2:16" x14ac:dyDescent="0.3">
      <c r="B457" s="7">
        <v>39720</v>
      </c>
      <c r="C457" s="8">
        <v>1176</v>
      </c>
      <c r="D457" s="8">
        <v>1170.4000000000001</v>
      </c>
      <c r="E457" s="8">
        <v>1170.4000000000001</v>
      </c>
      <c r="F457" s="8">
        <v>1159.2</v>
      </c>
      <c r="G457" s="18">
        <v>1165</v>
      </c>
      <c r="K457" s="5">
        <v>39720</v>
      </c>
      <c r="L457" s="6">
        <v>1176.4000000000001</v>
      </c>
      <c r="M457" s="6">
        <v>1180</v>
      </c>
      <c r="N457" s="6">
        <v>1180</v>
      </c>
      <c r="O457" s="6">
        <v>1158.2</v>
      </c>
      <c r="P457" s="17">
        <v>1164.2</v>
      </c>
    </row>
    <row r="458" spans="2:16" x14ac:dyDescent="0.3">
      <c r="B458" s="5">
        <v>39718</v>
      </c>
      <c r="C458" s="6">
        <v>1176</v>
      </c>
      <c r="D458" s="6">
        <v>0</v>
      </c>
      <c r="E458" s="6">
        <v>0</v>
      </c>
      <c r="F458" s="6">
        <v>0</v>
      </c>
      <c r="G458" s="17">
        <v>1176</v>
      </c>
      <c r="K458" s="7">
        <v>39718</v>
      </c>
      <c r="L458" s="8">
        <v>1176.4000000000001</v>
      </c>
      <c r="M458" s="8">
        <v>0</v>
      </c>
      <c r="N458" s="8">
        <v>0</v>
      </c>
      <c r="O458" s="8">
        <v>0</v>
      </c>
      <c r="P458" s="18">
        <v>1176.4000000000001</v>
      </c>
    </row>
    <row r="459" spans="2:16" x14ac:dyDescent="0.3">
      <c r="B459" s="9">
        <v>39717</v>
      </c>
      <c r="C459" s="10">
        <v>1180</v>
      </c>
      <c r="D459" s="10">
        <v>1165</v>
      </c>
      <c r="E459" s="10">
        <v>1183</v>
      </c>
      <c r="F459" s="10">
        <v>1165</v>
      </c>
      <c r="G459" s="19">
        <v>1176</v>
      </c>
      <c r="K459" s="5">
        <v>39717</v>
      </c>
      <c r="L459" s="6">
        <v>1170</v>
      </c>
      <c r="M459" s="6">
        <v>1170</v>
      </c>
      <c r="N459" s="6">
        <v>1183</v>
      </c>
      <c r="O459" s="6">
        <v>1170</v>
      </c>
      <c r="P459" s="17">
        <v>1176.4000000000001</v>
      </c>
    </row>
    <row r="460" spans="2:16" x14ac:dyDescent="0.3">
      <c r="B460" s="5">
        <v>39716</v>
      </c>
      <c r="C460" s="6">
        <v>1189</v>
      </c>
      <c r="D460" s="6">
        <v>1180</v>
      </c>
      <c r="E460" s="6">
        <v>1180</v>
      </c>
      <c r="F460" s="6">
        <v>1180</v>
      </c>
      <c r="G460" s="17">
        <v>1180</v>
      </c>
      <c r="K460" s="7">
        <v>39716</v>
      </c>
      <c r="L460" s="8">
        <v>1179.8</v>
      </c>
      <c r="M460" s="8">
        <v>1170</v>
      </c>
      <c r="N460" s="8">
        <v>1170</v>
      </c>
      <c r="O460" s="8">
        <v>1170</v>
      </c>
      <c r="P460" s="18">
        <v>1170</v>
      </c>
    </row>
    <row r="461" spans="2:16" x14ac:dyDescent="0.3">
      <c r="B461" s="7">
        <v>39715</v>
      </c>
      <c r="C461" s="8">
        <v>1191.5999999999999</v>
      </c>
      <c r="D461" s="8">
        <v>1189</v>
      </c>
      <c r="E461" s="8">
        <v>1189</v>
      </c>
      <c r="F461" s="8">
        <v>1189</v>
      </c>
      <c r="G461" s="18">
        <v>1189</v>
      </c>
      <c r="K461" s="5">
        <v>39715</v>
      </c>
      <c r="L461" s="6">
        <v>1177.5999999999999</v>
      </c>
      <c r="M461" s="6">
        <v>0</v>
      </c>
      <c r="N461" s="6">
        <v>0</v>
      </c>
      <c r="O461" s="6">
        <v>0</v>
      </c>
      <c r="P461" s="17">
        <v>1179.8</v>
      </c>
    </row>
    <row r="462" spans="2:16" x14ac:dyDescent="0.3">
      <c r="B462" s="5">
        <v>39714</v>
      </c>
      <c r="C462" s="6">
        <v>1184.8</v>
      </c>
      <c r="D462" s="6">
        <v>1186</v>
      </c>
      <c r="E462" s="6">
        <v>1199</v>
      </c>
      <c r="F462" s="6">
        <v>1186</v>
      </c>
      <c r="G462" s="17">
        <v>1191.5999999999999</v>
      </c>
      <c r="K462" s="9">
        <v>39714</v>
      </c>
      <c r="L462" s="10">
        <v>1187</v>
      </c>
      <c r="M462" s="10">
        <v>1170</v>
      </c>
      <c r="N462" s="10">
        <v>1183</v>
      </c>
      <c r="O462" s="10">
        <v>1170</v>
      </c>
      <c r="P462" s="19">
        <v>1177.5999999999999</v>
      </c>
    </row>
    <row r="463" spans="2:16" x14ac:dyDescent="0.3">
      <c r="B463" s="7">
        <v>39713</v>
      </c>
      <c r="C463" s="8">
        <v>1182.8</v>
      </c>
      <c r="D463" s="8">
        <v>1180</v>
      </c>
      <c r="E463" s="8">
        <v>1188</v>
      </c>
      <c r="F463" s="8">
        <v>1180</v>
      </c>
      <c r="G463" s="18">
        <v>1184.8</v>
      </c>
      <c r="K463" s="5">
        <v>39713</v>
      </c>
      <c r="L463" s="6">
        <v>1159.8</v>
      </c>
      <c r="M463" s="6">
        <v>0</v>
      </c>
      <c r="N463" s="6">
        <v>0</v>
      </c>
      <c r="O463" s="6">
        <v>0</v>
      </c>
      <c r="P463" s="17">
        <v>1187</v>
      </c>
    </row>
    <row r="464" spans="2:16" x14ac:dyDescent="0.3">
      <c r="B464" s="5">
        <v>39711</v>
      </c>
      <c r="C464" s="6">
        <v>1168.8</v>
      </c>
      <c r="D464" s="6">
        <v>1177.8</v>
      </c>
      <c r="E464" s="6">
        <v>1187</v>
      </c>
      <c r="F464" s="6">
        <v>1171</v>
      </c>
      <c r="G464" s="17">
        <v>1182.8</v>
      </c>
      <c r="K464" s="7">
        <v>39711</v>
      </c>
      <c r="L464" s="8">
        <v>1159.8</v>
      </c>
      <c r="M464" s="8">
        <v>0</v>
      </c>
      <c r="N464" s="8">
        <v>0</v>
      </c>
      <c r="O464" s="8">
        <v>0</v>
      </c>
      <c r="P464" s="18">
        <v>1159.8</v>
      </c>
    </row>
    <row r="465" spans="1:17" x14ac:dyDescent="0.3">
      <c r="B465" s="7">
        <v>39710</v>
      </c>
      <c r="C465" s="8">
        <v>1171.5999999999999</v>
      </c>
      <c r="D465" s="8">
        <v>1171</v>
      </c>
      <c r="E465" s="8">
        <v>1172</v>
      </c>
      <c r="F465" s="8">
        <v>1157</v>
      </c>
      <c r="G465" s="18">
        <v>1168.8</v>
      </c>
      <c r="K465" s="9">
        <v>39710</v>
      </c>
      <c r="L465" s="10">
        <v>1148</v>
      </c>
      <c r="M465" s="10">
        <v>1167.5999999999999</v>
      </c>
      <c r="N465" s="10">
        <v>1167.5999999999999</v>
      </c>
      <c r="O465" s="10">
        <v>1156</v>
      </c>
      <c r="P465" s="19">
        <v>1159.8</v>
      </c>
    </row>
    <row r="469" spans="1:17" x14ac:dyDescent="0.3">
      <c r="A469" s="11">
        <v>39772</v>
      </c>
      <c r="J469" s="11">
        <v>39802</v>
      </c>
    </row>
    <row r="470" spans="1:17" x14ac:dyDescent="0.3">
      <c r="B470" s="7">
        <v>39771</v>
      </c>
      <c r="C470" s="8">
        <v>1087</v>
      </c>
      <c r="D470" s="8">
        <v>1080.2</v>
      </c>
      <c r="E470" s="8">
        <v>1080.2</v>
      </c>
      <c r="F470" s="8">
        <v>1070</v>
      </c>
      <c r="G470" s="18">
        <v>1075.2</v>
      </c>
      <c r="H470" s="21">
        <f>G470/G496</f>
        <v>0.96326823149973129</v>
      </c>
      <c r="K470" s="7">
        <v>39771</v>
      </c>
      <c r="L470" s="8">
        <v>1086</v>
      </c>
      <c r="M470" s="8">
        <v>1070</v>
      </c>
      <c r="N470" s="8">
        <v>1072</v>
      </c>
      <c r="O470" s="8">
        <v>1065</v>
      </c>
      <c r="P470" s="18">
        <v>1070.2</v>
      </c>
      <c r="Q470" s="28">
        <f>P470/P496</f>
        <v>0.96292963829404354</v>
      </c>
    </row>
    <row r="471" spans="1:17" x14ac:dyDescent="0.3">
      <c r="B471" s="5">
        <v>39770</v>
      </c>
      <c r="C471" s="6">
        <v>1086</v>
      </c>
      <c r="D471" s="6">
        <v>1088</v>
      </c>
      <c r="E471" s="6">
        <v>1089</v>
      </c>
      <c r="F471" s="6">
        <v>1085</v>
      </c>
      <c r="G471" s="17">
        <v>1087</v>
      </c>
      <c r="K471" s="5">
        <v>39770</v>
      </c>
      <c r="L471" s="6">
        <v>1087.2</v>
      </c>
      <c r="M471" s="6">
        <v>1066</v>
      </c>
      <c r="N471" s="6">
        <v>1066</v>
      </c>
      <c r="O471" s="6">
        <v>1066</v>
      </c>
      <c r="P471" s="17">
        <v>1086</v>
      </c>
    </row>
    <row r="472" spans="1:17" x14ac:dyDescent="0.3">
      <c r="B472" s="7">
        <v>39769</v>
      </c>
      <c r="C472" s="8">
        <v>1094.8</v>
      </c>
      <c r="D472" s="8">
        <v>1086</v>
      </c>
      <c r="E472" s="8">
        <v>1086</v>
      </c>
      <c r="F472" s="8">
        <v>1086</v>
      </c>
      <c r="G472" s="18">
        <v>1086</v>
      </c>
      <c r="K472" s="7">
        <v>39769</v>
      </c>
      <c r="L472" s="8">
        <v>1095</v>
      </c>
      <c r="M472" s="8">
        <v>0</v>
      </c>
      <c r="N472" s="8">
        <v>0</v>
      </c>
      <c r="O472" s="8">
        <v>0</v>
      </c>
      <c r="P472" s="18">
        <v>1087.2</v>
      </c>
    </row>
    <row r="473" spans="1:17" x14ac:dyDescent="0.3">
      <c r="B473" s="5">
        <v>39767</v>
      </c>
      <c r="C473" s="6">
        <v>1099.2</v>
      </c>
      <c r="D473" s="6">
        <v>1094</v>
      </c>
      <c r="E473" s="6">
        <v>1095</v>
      </c>
      <c r="F473" s="6">
        <v>1094</v>
      </c>
      <c r="G473" s="17">
        <v>1094.8</v>
      </c>
      <c r="K473" s="5">
        <v>39767</v>
      </c>
      <c r="L473" s="6">
        <v>1100</v>
      </c>
      <c r="M473" s="6">
        <v>1095</v>
      </c>
      <c r="N473" s="6">
        <v>1095</v>
      </c>
      <c r="O473" s="6">
        <v>1095</v>
      </c>
      <c r="P473" s="17">
        <v>1095</v>
      </c>
    </row>
    <row r="474" spans="1:17" x14ac:dyDescent="0.3">
      <c r="B474" s="7">
        <v>39766</v>
      </c>
      <c r="C474" s="8">
        <v>1101</v>
      </c>
      <c r="D474" s="8">
        <v>1111</v>
      </c>
      <c r="E474" s="8">
        <v>1111</v>
      </c>
      <c r="F474" s="8">
        <v>1093</v>
      </c>
      <c r="G474" s="18">
        <v>1099.2</v>
      </c>
      <c r="K474" s="9">
        <v>39766</v>
      </c>
      <c r="L474" s="10">
        <v>1099.4000000000001</v>
      </c>
      <c r="M474" s="10">
        <v>1100</v>
      </c>
      <c r="N474" s="10">
        <v>1100</v>
      </c>
      <c r="O474" s="10">
        <v>1100</v>
      </c>
      <c r="P474" s="19">
        <v>1100</v>
      </c>
    </row>
    <row r="475" spans="1:17" x14ac:dyDescent="0.3">
      <c r="B475" s="5">
        <v>39765</v>
      </c>
      <c r="C475" s="6">
        <v>1101</v>
      </c>
      <c r="D475" s="6">
        <v>0</v>
      </c>
      <c r="E475" s="6">
        <v>0</v>
      </c>
      <c r="F475" s="6">
        <v>0</v>
      </c>
      <c r="G475" s="17">
        <v>1101</v>
      </c>
      <c r="K475" s="5">
        <v>39765</v>
      </c>
      <c r="L475" s="6">
        <v>1099.4000000000001</v>
      </c>
      <c r="M475" s="6">
        <v>0</v>
      </c>
      <c r="N475" s="6">
        <v>0</v>
      </c>
      <c r="O475" s="6">
        <v>0</v>
      </c>
      <c r="P475" s="17">
        <v>1099.4000000000001</v>
      </c>
    </row>
    <row r="476" spans="1:17" x14ac:dyDescent="0.3">
      <c r="B476" s="7">
        <v>39764</v>
      </c>
      <c r="C476" s="8">
        <v>1096</v>
      </c>
      <c r="D476" s="8">
        <v>1111</v>
      </c>
      <c r="E476" s="8">
        <v>1111</v>
      </c>
      <c r="F476" s="8">
        <v>1099</v>
      </c>
      <c r="G476" s="18">
        <v>1101</v>
      </c>
      <c r="K476" s="7">
        <v>39764</v>
      </c>
      <c r="L476" s="8">
        <v>1096.5999999999999</v>
      </c>
      <c r="M476" s="8">
        <v>0</v>
      </c>
      <c r="N476" s="8">
        <v>0</v>
      </c>
      <c r="O476" s="8">
        <v>0</v>
      </c>
      <c r="P476" s="18">
        <v>1099.4000000000001</v>
      </c>
    </row>
    <row r="477" spans="1:17" x14ac:dyDescent="0.3">
      <c r="B477" s="9">
        <v>39763</v>
      </c>
      <c r="C477" s="10">
        <v>1078</v>
      </c>
      <c r="D477" s="10">
        <v>1096</v>
      </c>
      <c r="E477" s="10">
        <v>1097</v>
      </c>
      <c r="F477" s="10">
        <v>1095</v>
      </c>
      <c r="G477" s="19">
        <v>1096</v>
      </c>
      <c r="K477" s="5">
        <v>39763</v>
      </c>
      <c r="L477" s="6">
        <v>1087</v>
      </c>
      <c r="M477" s="6">
        <v>0</v>
      </c>
      <c r="N477" s="6">
        <v>0</v>
      </c>
      <c r="O477" s="6">
        <v>0</v>
      </c>
      <c r="P477" s="17">
        <v>1096.5999999999999</v>
      </c>
    </row>
    <row r="478" spans="1:17" x14ac:dyDescent="0.3">
      <c r="B478" s="7">
        <v>39762</v>
      </c>
      <c r="C478" s="8">
        <v>1095.2</v>
      </c>
      <c r="D478" s="8">
        <v>0</v>
      </c>
      <c r="E478" s="8">
        <v>0</v>
      </c>
      <c r="F478" s="8">
        <v>0</v>
      </c>
      <c r="G478" s="18">
        <v>1078</v>
      </c>
      <c r="K478" s="7">
        <v>39762</v>
      </c>
      <c r="L478" s="8">
        <v>1099.8</v>
      </c>
      <c r="M478" s="8">
        <v>0</v>
      </c>
      <c r="N478" s="8">
        <v>0</v>
      </c>
      <c r="O478" s="8">
        <v>0</v>
      </c>
      <c r="P478" s="18">
        <v>1087</v>
      </c>
    </row>
    <row r="479" spans="1:17" x14ac:dyDescent="0.3">
      <c r="B479" s="5">
        <v>39760</v>
      </c>
      <c r="C479" s="6">
        <v>1095</v>
      </c>
      <c r="D479" s="6">
        <v>1095.2</v>
      </c>
      <c r="E479" s="6">
        <v>1095.2</v>
      </c>
      <c r="F479" s="6">
        <v>1095.2</v>
      </c>
      <c r="G479" s="17">
        <v>1095.2</v>
      </c>
      <c r="K479" s="5">
        <v>39760</v>
      </c>
      <c r="L479" s="6">
        <v>1095</v>
      </c>
      <c r="M479" s="6">
        <v>1106</v>
      </c>
      <c r="N479" s="6">
        <v>1106</v>
      </c>
      <c r="O479" s="6">
        <v>1095</v>
      </c>
      <c r="P479" s="17">
        <v>1099.8</v>
      </c>
    </row>
    <row r="480" spans="1:17" x14ac:dyDescent="0.3">
      <c r="B480" s="7">
        <v>39759</v>
      </c>
      <c r="C480" s="8">
        <v>1095</v>
      </c>
      <c r="D480" s="8">
        <v>1095</v>
      </c>
      <c r="E480" s="8">
        <v>1095</v>
      </c>
      <c r="F480" s="8">
        <v>1095</v>
      </c>
      <c r="G480" s="18">
        <v>1095</v>
      </c>
      <c r="K480" s="7">
        <v>39759</v>
      </c>
      <c r="L480" s="8">
        <v>1085.8</v>
      </c>
      <c r="M480" s="8">
        <v>1095</v>
      </c>
      <c r="N480" s="8">
        <v>1095</v>
      </c>
      <c r="O480" s="8">
        <v>1095</v>
      </c>
      <c r="P480" s="18">
        <v>1095</v>
      </c>
    </row>
    <row r="481" spans="2:16" x14ac:dyDescent="0.3">
      <c r="B481" s="5">
        <v>39758</v>
      </c>
      <c r="C481" s="6">
        <v>1095</v>
      </c>
      <c r="D481" s="6">
        <v>1095</v>
      </c>
      <c r="E481" s="6">
        <v>1095</v>
      </c>
      <c r="F481" s="6">
        <v>1095</v>
      </c>
      <c r="G481" s="17">
        <v>1095</v>
      </c>
      <c r="K481" s="5">
        <v>39758</v>
      </c>
      <c r="L481" s="6">
        <v>1087.5999999999999</v>
      </c>
      <c r="M481" s="6">
        <v>0</v>
      </c>
      <c r="N481" s="6">
        <v>0</v>
      </c>
      <c r="O481" s="6">
        <v>0</v>
      </c>
      <c r="P481" s="17">
        <v>1085.8</v>
      </c>
    </row>
    <row r="482" spans="2:16" x14ac:dyDescent="0.3">
      <c r="B482" s="7">
        <v>39757</v>
      </c>
      <c r="C482" s="8">
        <v>1078</v>
      </c>
      <c r="D482" s="8">
        <v>1095</v>
      </c>
      <c r="E482" s="8">
        <v>1095</v>
      </c>
      <c r="F482" s="8">
        <v>1095</v>
      </c>
      <c r="G482" s="18">
        <v>1095</v>
      </c>
      <c r="K482" s="7">
        <v>39757</v>
      </c>
      <c r="L482" s="8">
        <v>1087.5999999999999</v>
      </c>
      <c r="M482" s="8">
        <v>0</v>
      </c>
      <c r="N482" s="8">
        <v>0</v>
      </c>
      <c r="O482" s="8">
        <v>0</v>
      </c>
      <c r="P482" s="18">
        <v>1087.5999999999999</v>
      </c>
    </row>
    <row r="483" spans="2:16" x14ac:dyDescent="0.3">
      <c r="B483" s="5">
        <v>39756</v>
      </c>
      <c r="C483" s="6">
        <v>1096</v>
      </c>
      <c r="D483" s="6">
        <v>0</v>
      </c>
      <c r="E483" s="6">
        <v>0</v>
      </c>
      <c r="F483" s="6">
        <v>0</v>
      </c>
      <c r="G483" s="17">
        <v>1078</v>
      </c>
      <c r="K483" s="5">
        <v>39756</v>
      </c>
      <c r="L483" s="6">
        <v>1095</v>
      </c>
      <c r="M483" s="6">
        <v>0</v>
      </c>
      <c r="N483" s="6">
        <v>0</v>
      </c>
      <c r="O483" s="6">
        <v>0</v>
      </c>
      <c r="P483" s="17">
        <v>1087.5999999999999</v>
      </c>
    </row>
    <row r="484" spans="2:16" x14ac:dyDescent="0.3">
      <c r="B484" s="7">
        <v>39755</v>
      </c>
      <c r="C484" s="8">
        <v>1089.5999999999999</v>
      </c>
      <c r="D484" s="8">
        <v>1097.8</v>
      </c>
      <c r="E484" s="8">
        <v>1098</v>
      </c>
      <c r="F484" s="8">
        <v>1095</v>
      </c>
      <c r="G484" s="18">
        <v>1096</v>
      </c>
      <c r="K484" s="9">
        <v>39755</v>
      </c>
      <c r="L484" s="10">
        <v>1094.2</v>
      </c>
      <c r="M484" s="10">
        <v>1095</v>
      </c>
      <c r="N484" s="10">
        <v>1095</v>
      </c>
      <c r="O484" s="10">
        <v>1095</v>
      </c>
      <c r="P484" s="19">
        <v>1095</v>
      </c>
    </row>
    <row r="485" spans="2:16" x14ac:dyDescent="0.3">
      <c r="B485" s="5">
        <v>39753</v>
      </c>
      <c r="C485" s="6">
        <v>1087.2</v>
      </c>
      <c r="D485" s="6">
        <v>1088</v>
      </c>
      <c r="E485" s="6">
        <v>1090</v>
      </c>
      <c r="F485" s="6">
        <v>1088</v>
      </c>
      <c r="G485" s="17">
        <v>1089.5999999999999</v>
      </c>
      <c r="K485" s="5">
        <v>39753</v>
      </c>
      <c r="L485" s="6">
        <v>1088.5999999999999</v>
      </c>
      <c r="M485" s="6">
        <v>0</v>
      </c>
      <c r="N485" s="6">
        <v>0</v>
      </c>
      <c r="O485" s="6">
        <v>0</v>
      </c>
      <c r="P485" s="17">
        <v>1094.2</v>
      </c>
    </row>
    <row r="486" spans="2:16" x14ac:dyDescent="0.3">
      <c r="B486" s="7">
        <v>39752</v>
      </c>
      <c r="C486" s="8">
        <v>1087.8</v>
      </c>
      <c r="D486" s="8">
        <v>1087.2</v>
      </c>
      <c r="E486" s="8">
        <v>1087.2</v>
      </c>
      <c r="F486" s="8">
        <v>1087.2</v>
      </c>
      <c r="G486" s="18">
        <v>1087.2</v>
      </c>
      <c r="K486" s="7">
        <v>39752</v>
      </c>
      <c r="L486" s="8">
        <v>1097.8</v>
      </c>
      <c r="M486" s="8">
        <v>0</v>
      </c>
      <c r="N486" s="8">
        <v>0</v>
      </c>
      <c r="O486" s="8">
        <v>0</v>
      </c>
      <c r="P486" s="18">
        <v>1088.5999999999999</v>
      </c>
    </row>
    <row r="487" spans="2:16" x14ac:dyDescent="0.3">
      <c r="B487" s="9">
        <v>39751</v>
      </c>
      <c r="C487" s="10">
        <v>1087.8</v>
      </c>
      <c r="D487" s="10">
        <v>0</v>
      </c>
      <c r="E487" s="10">
        <v>0</v>
      </c>
      <c r="F487" s="10">
        <v>0</v>
      </c>
      <c r="G487" s="19">
        <v>1087.8</v>
      </c>
      <c r="K487" s="5">
        <v>39751</v>
      </c>
      <c r="L487" s="6">
        <v>1097.8</v>
      </c>
      <c r="M487" s="6">
        <v>0</v>
      </c>
      <c r="N487" s="6">
        <v>0</v>
      </c>
      <c r="O487" s="6">
        <v>0</v>
      </c>
      <c r="P487" s="17">
        <v>1097.8</v>
      </c>
    </row>
    <row r="488" spans="2:16" x14ac:dyDescent="0.3">
      <c r="B488" s="7">
        <v>39750</v>
      </c>
      <c r="C488" s="8">
        <v>1083.5999999999999</v>
      </c>
      <c r="D488" s="8">
        <v>0</v>
      </c>
      <c r="E488" s="8">
        <v>0</v>
      </c>
      <c r="F488" s="8">
        <v>0</v>
      </c>
      <c r="G488" s="18">
        <v>1087.8</v>
      </c>
      <c r="K488" s="7">
        <v>39750</v>
      </c>
      <c r="L488" s="8">
        <v>1097.5999999999999</v>
      </c>
      <c r="M488" s="8">
        <v>0</v>
      </c>
      <c r="N488" s="8">
        <v>0</v>
      </c>
      <c r="O488" s="8">
        <v>0</v>
      </c>
      <c r="P488" s="18">
        <v>1097.8</v>
      </c>
    </row>
    <row r="489" spans="2:16" x14ac:dyDescent="0.3">
      <c r="B489" s="5">
        <v>39749</v>
      </c>
      <c r="C489" s="6">
        <v>1081.8</v>
      </c>
      <c r="D489" s="6">
        <v>1077.2</v>
      </c>
      <c r="E489" s="6">
        <v>1089.8</v>
      </c>
      <c r="F489" s="6">
        <v>1077.2</v>
      </c>
      <c r="G489" s="17">
        <v>1083.5999999999999</v>
      </c>
      <c r="K489" s="5">
        <v>39749</v>
      </c>
      <c r="L489" s="6">
        <v>1083.4000000000001</v>
      </c>
      <c r="M489" s="6">
        <v>0</v>
      </c>
      <c r="N489" s="6">
        <v>0</v>
      </c>
      <c r="O489" s="6">
        <v>0</v>
      </c>
      <c r="P489" s="17">
        <v>1097.5999999999999</v>
      </c>
    </row>
    <row r="490" spans="2:16" x14ac:dyDescent="0.3">
      <c r="B490" s="7">
        <v>39748</v>
      </c>
      <c r="C490" s="8">
        <v>1089.5999999999999</v>
      </c>
      <c r="D490" s="8">
        <v>1071.2</v>
      </c>
      <c r="E490" s="8">
        <v>1090</v>
      </c>
      <c r="F490" s="8">
        <v>1071.2</v>
      </c>
      <c r="G490" s="18">
        <v>1081.8</v>
      </c>
      <c r="K490" s="7">
        <v>39748</v>
      </c>
      <c r="L490" s="8">
        <v>1099.2</v>
      </c>
      <c r="M490" s="8">
        <v>1080</v>
      </c>
      <c r="N490" s="8">
        <v>1090</v>
      </c>
      <c r="O490" s="8">
        <v>1080</v>
      </c>
      <c r="P490" s="18">
        <v>1083.4000000000001</v>
      </c>
    </row>
    <row r="491" spans="2:16" x14ac:dyDescent="0.3">
      <c r="B491" s="5">
        <v>39746</v>
      </c>
      <c r="C491" s="6">
        <v>1080.8</v>
      </c>
      <c r="D491" s="6">
        <v>0</v>
      </c>
      <c r="E491" s="6">
        <v>0</v>
      </c>
      <c r="F491" s="6">
        <v>0</v>
      </c>
      <c r="G491" s="17">
        <v>1089.5999999999999</v>
      </c>
      <c r="K491" s="5">
        <v>39746</v>
      </c>
      <c r="L491" s="6">
        <v>1080</v>
      </c>
      <c r="M491" s="6">
        <v>1064</v>
      </c>
      <c r="N491" s="6">
        <v>1064</v>
      </c>
      <c r="O491" s="6">
        <v>1064</v>
      </c>
      <c r="P491" s="17">
        <v>1099.2</v>
      </c>
    </row>
    <row r="492" spans="2:16" x14ac:dyDescent="0.3">
      <c r="B492" s="7">
        <v>39745</v>
      </c>
      <c r="C492" s="8">
        <v>1094</v>
      </c>
      <c r="D492" s="8">
        <v>1090</v>
      </c>
      <c r="E492" s="8">
        <v>1091</v>
      </c>
      <c r="F492" s="8">
        <v>1075.8</v>
      </c>
      <c r="G492" s="18">
        <v>1080.8</v>
      </c>
      <c r="K492" s="7">
        <v>39745</v>
      </c>
      <c r="L492" s="8">
        <v>1090</v>
      </c>
      <c r="M492" s="8">
        <v>1080</v>
      </c>
      <c r="N492" s="8">
        <v>1080</v>
      </c>
      <c r="O492" s="8">
        <v>1080</v>
      </c>
      <c r="P492" s="18">
        <v>1080</v>
      </c>
    </row>
    <row r="493" spans="2:16" x14ac:dyDescent="0.3">
      <c r="B493" s="5">
        <v>39744</v>
      </c>
      <c r="C493" s="6">
        <v>1113</v>
      </c>
      <c r="D493" s="6">
        <v>1094.2</v>
      </c>
      <c r="E493" s="6">
        <v>1096</v>
      </c>
      <c r="F493" s="6">
        <v>1090.8</v>
      </c>
      <c r="G493" s="17">
        <v>1094</v>
      </c>
      <c r="K493" s="5">
        <v>39744</v>
      </c>
      <c r="L493" s="6">
        <v>1090</v>
      </c>
      <c r="M493" s="6">
        <v>1090</v>
      </c>
      <c r="N493" s="6">
        <v>1090</v>
      </c>
      <c r="O493" s="6">
        <v>1090</v>
      </c>
      <c r="P493" s="17">
        <v>1090</v>
      </c>
    </row>
    <row r="494" spans="2:16" x14ac:dyDescent="0.3">
      <c r="B494" s="7">
        <v>39743</v>
      </c>
      <c r="C494" s="8">
        <v>1100.2</v>
      </c>
      <c r="D494" s="8">
        <v>0</v>
      </c>
      <c r="E494" s="8">
        <v>0</v>
      </c>
      <c r="F494" s="8">
        <v>0</v>
      </c>
      <c r="G494" s="18">
        <v>1113</v>
      </c>
      <c r="K494" s="9">
        <v>39743</v>
      </c>
      <c r="L494" s="10">
        <v>1098.5999999999999</v>
      </c>
      <c r="M494" s="10">
        <v>1090.2</v>
      </c>
      <c r="N494" s="10">
        <v>1090.2</v>
      </c>
      <c r="O494" s="10">
        <v>1090</v>
      </c>
      <c r="P494" s="19">
        <v>1090</v>
      </c>
    </row>
    <row r="495" spans="2:16" x14ac:dyDescent="0.3">
      <c r="B495" s="5">
        <v>39742</v>
      </c>
      <c r="C495" s="6">
        <v>1116.2</v>
      </c>
      <c r="D495" s="6">
        <v>1115</v>
      </c>
      <c r="E495" s="6">
        <v>1115</v>
      </c>
      <c r="F495" s="6">
        <v>1094</v>
      </c>
      <c r="G495" s="17">
        <v>1100.2</v>
      </c>
      <c r="K495" s="5">
        <v>39742</v>
      </c>
      <c r="L495" s="6">
        <v>1111.4000000000001</v>
      </c>
      <c r="M495" s="6">
        <v>1096.2</v>
      </c>
      <c r="N495" s="6">
        <v>1105</v>
      </c>
      <c r="O495" s="6">
        <v>1096.2</v>
      </c>
      <c r="P495" s="17">
        <v>1098.5999999999999</v>
      </c>
    </row>
    <row r="496" spans="2:16" x14ac:dyDescent="0.3">
      <c r="B496" s="7">
        <v>39741</v>
      </c>
      <c r="C496" s="8">
        <v>1100.5999999999999</v>
      </c>
      <c r="D496" s="8">
        <v>0</v>
      </c>
      <c r="E496" s="8">
        <v>0</v>
      </c>
      <c r="F496" s="8">
        <v>0</v>
      </c>
      <c r="G496" s="18">
        <v>1116.2</v>
      </c>
      <c r="K496" s="9">
        <v>39741</v>
      </c>
      <c r="L496" s="10">
        <v>1134</v>
      </c>
      <c r="M496" s="10">
        <v>1111.4000000000001</v>
      </c>
      <c r="N496" s="10">
        <v>1111.4000000000001</v>
      </c>
      <c r="O496" s="10">
        <v>1111.4000000000001</v>
      </c>
      <c r="P496" s="19">
        <v>1111.4000000000001</v>
      </c>
    </row>
    <row r="500" spans="1:17" x14ac:dyDescent="0.3">
      <c r="A500" s="11">
        <v>39923</v>
      </c>
      <c r="J500" s="11">
        <v>39953</v>
      </c>
    </row>
    <row r="501" spans="1:17" x14ac:dyDescent="0.3">
      <c r="B501" s="7">
        <v>39921</v>
      </c>
      <c r="C501" s="8">
        <v>944.8</v>
      </c>
      <c r="D501" s="8">
        <v>959</v>
      </c>
      <c r="E501" s="8">
        <v>960</v>
      </c>
      <c r="F501" s="8">
        <v>958.8</v>
      </c>
      <c r="G501" s="18">
        <v>959.2</v>
      </c>
      <c r="H501" s="21">
        <f>G501/G526</f>
        <v>1.0969807868252517</v>
      </c>
      <c r="K501" s="7">
        <v>39921</v>
      </c>
      <c r="L501" s="8">
        <v>982.4</v>
      </c>
      <c r="M501" s="8">
        <v>979</v>
      </c>
      <c r="N501" s="8">
        <v>985.8</v>
      </c>
      <c r="O501" s="8">
        <v>970.2</v>
      </c>
      <c r="P501" s="18">
        <v>983</v>
      </c>
      <c r="Q501" s="28">
        <f>P501/P526</f>
        <v>1.1119909502262444</v>
      </c>
    </row>
    <row r="502" spans="1:17" x14ac:dyDescent="0.3">
      <c r="B502" s="5">
        <v>39920</v>
      </c>
      <c r="C502" s="6">
        <v>932.8</v>
      </c>
      <c r="D502" s="6">
        <v>914.2</v>
      </c>
      <c r="E502" s="6">
        <v>955</v>
      </c>
      <c r="F502" s="6">
        <v>914.2</v>
      </c>
      <c r="G502" s="17">
        <v>944.8</v>
      </c>
      <c r="K502" s="5">
        <v>39920</v>
      </c>
      <c r="L502" s="6">
        <v>947.2</v>
      </c>
      <c r="M502" s="6">
        <v>958</v>
      </c>
      <c r="N502" s="6">
        <v>984.8</v>
      </c>
      <c r="O502" s="6">
        <v>931.4</v>
      </c>
      <c r="P502" s="17">
        <v>982.4</v>
      </c>
    </row>
    <row r="503" spans="1:17" x14ac:dyDescent="0.3">
      <c r="B503" s="7">
        <v>39919</v>
      </c>
      <c r="C503" s="8">
        <v>971.6</v>
      </c>
      <c r="D503" s="8">
        <v>959</v>
      </c>
      <c r="E503" s="8">
        <v>959</v>
      </c>
      <c r="F503" s="8">
        <v>932.8</v>
      </c>
      <c r="G503" s="18">
        <v>932.8</v>
      </c>
      <c r="K503" s="7">
        <v>39919</v>
      </c>
      <c r="L503" s="8">
        <v>973.6</v>
      </c>
      <c r="M503" s="8">
        <v>958</v>
      </c>
      <c r="N503" s="8">
        <v>969</v>
      </c>
      <c r="O503" s="8">
        <v>942</v>
      </c>
      <c r="P503" s="18">
        <v>947.2</v>
      </c>
    </row>
    <row r="504" spans="1:17" x14ac:dyDescent="0.3">
      <c r="B504" s="5">
        <v>39918</v>
      </c>
      <c r="C504" s="6">
        <v>989.4</v>
      </c>
      <c r="D504" s="6">
        <v>972</v>
      </c>
      <c r="E504" s="6">
        <v>975</v>
      </c>
      <c r="F504" s="6">
        <v>969.8</v>
      </c>
      <c r="G504" s="17">
        <v>971.6</v>
      </c>
      <c r="K504" s="5">
        <v>39918</v>
      </c>
      <c r="L504" s="6">
        <v>996</v>
      </c>
      <c r="M504" s="6">
        <v>989</v>
      </c>
      <c r="N504" s="6">
        <v>989</v>
      </c>
      <c r="O504" s="6">
        <v>968</v>
      </c>
      <c r="P504" s="17">
        <v>973.6</v>
      </c>
    </row>
    <row r="505" spans="1:17" x14ac:dyDescent="0.3">
      <c r="B505" s="7">
        <v>39917</v>
      </c>
      <c r="C505" s="8">
        <v>989.4</v>
      </c>
      <c r="D505" s="8">
        <v>0</v>
      </c>
      <c r="E505" s="8">
        <v>0</v>
      </c>
      <c r="F505" s="8">
        <v>0</v>
      </c>
      <c r="G505" s="18">
        <v>989.4</v>
      </c>
      <c r="K505" s="9">
        <v>39917</v>
      </c>
      <c r="L505" s="10">
        <v>996</v>
      </c>
      <c r="M505" s="10">
        <v>0</v>
      </c>
      <c r="N505" s="10">
        <v>0</v>
      </c>
      <c r="O505" s="10">
        <v>0</v>
      </c>
      <c r="P505" s="19">
        <v>996</v>
      </c>
    </row>
    <row r="506" spans="1:17" x14ac:dyDescent="0.3">
      <c r="B506" s="5">
        <v>39916</v>
      </c>
      <c r="C506" s="6">
        <v>975</v>
      </c>
      <c r="D506" s="6">
        <v>984</v>
      </c>
      <c r="E506" s="6">
        <v>994.6</v>
      </c>
      <c r="F506" s="6">
        <v>981</v>
      </c>
      <c r="G506" s="17">
        <v>989.4</v>
      </c>
      <c r="K506" s="5">
        <v>39916</v>
      </c>
      <c r="L506" s="6">
        <v>1010.6</v>
      </c>
      <c r="M506" s="6">
        <v>1005</v>
      </c>
      <c r="N506" s="6">
        <v>1031</v>
      </c>
      <c r="O506" s="6">
        <v>991</v>
      </c>
      <c r="P506" s="17">
        <v>996</v>
      </c>
    </row>
    <row r="507" spans="1:17" x14ac:dyDescent="0.3">
      <c r="B507" s="7">
        <v>39914</v>
      </c>
      <c r="C507" s="8">
        <v>944</v>
      </c>
      <c r="D507" s="8">
        <v>963</v>
      </c>
      <c r="E507" s="8">
        <v>981</v>
      </c>
      <c r="F507" s="8">
        <v>963</v>
      </c>
      <c r="G507" s="18">
        <v>975</v>
      </c>
      <c r="K507" s="7">
        <v>39914</v>
      </c>
      <c r="L507" s="8">
        <v>978.6</v>
      </c>
      <c r="M507" s="8">
        <v>976</v>
      </c>
      <c r="N507" s="8">
        <v>1013.8</v>
      </c>
      <c r="O507" s="8">
        <v>976</v>
      </c>
      <c r="P507" s="18">
        <v>1010.6</v>
      </c>
    </row>
    <row r="508" spans="1:17" x14ac:dyDescent="0.3">
      <c r="B508" s="5">
        <v>39912</v>
      </c>
      <c r="C508" s="6">
        <v>932</v>
      </c>
      <c r="D508" s="6">
        <v>935</v>
      </c>
      <c r="E508" s="6">
        <v>960</v>
      </c>
      <c r="F508" s="6">
        <v>931</v>
      </c>
      <c r="G508" s="17">
        <v>944</v>
      </c>
      <c r="K508" s="5">
        <v>39912</v>
      </c>
      <c r="L508" s="6">
        <v>959.4</v>
      </c>
      <c r="M508" s="6">
        <v>961</v>
      </c>
      <c r="N508" s="6">
        <v>985.2</v>
      </c>
      <c r="O508" s="6">
        <v>950.8</v>
      </c>
      <c r="P508" s="17">
        <v>978.6</v>
      </c>
    </row>
    <row r="509" spans="1:17" x14ac:dyDescent="0.3">
      <c r="B509" s="9">
        <v>39911</v>
      </c>
      <c r="C509" s="10">
        <v>911.2</v>
      </c>
      <c r="D509" s="10">
        <v>922</v>
      </c>
      <c r="E509" s="10">
        <v>943.2</v>
      </c>
      <c r="F509" s="10">
        <v>922</v>
      </c>
      <c r="G509" s="19">
        <v>932</v>
      </c>
      <c r="K509" s="7">
        <v>39911</v>
      </c>
      <c r="L509" s="8">
        <v>948</v>
      </c>
      <c r="M509" s="8">
        <v>948</v>
      </c>
      <c r="N509" s="8">
        <v>975</v>
      </c>
      <c r="O509" s="8">
        <v>948</v>
      </c>
      <c r="P509" s="18">
        <v>959.4</v>
      </c>
    </row>
    <row r="510" spans="1:17" x14ac:dyDescent="0.3">
      <c r="B510" s="5">
        <v>39910</v>
      </c>
      <c r="C510" s="6">
        <v>911.2</v>
      </c>
      <c r="D510" s="6">
        <v>0</v>
      </c>
      <c r="E510" s="6">
        <v>0</v>
      </c>
      <c r="F510" s="6">
        <v>0</v>
      </c>
      <c r="G510" s="17">
        <v>911.2</v>
      </c>
      <c r="K510" s="5">
        <v>39910</v>
      </c>
      <c r="L510" s="6">
        <v>948</v>
      </c>
      <c r="M510" s="6">
        <v>0</v>
      </c>
      <c r="N510" s="6">
        <v>0</v>
      </c>
      <c r="O510" s="6">
        <v>0</v>
      </c>
      <c r="P510" s="17">
        <v>948</v>
      </c>
    </row>
    <row r="511" spans="1:17" x14ac:dyDescent="0.3">
      <c r="B511" s="7">
        <v>39909</v>
      </c>
      <c r="C511" s="8">
        <v>888.8</v>
      </c>
      <c r="D511" s="8">
        <v>906</v>
      </c>
      <c r="E511" s="8">
        <v>923</v>
      </c>
      <c r="F511" s="8">
        <v>906</v>
      </c>
      <c r="G511" s="18">
        <v>911.2</v>
      </c>
      <c r="K511" s="7">
        <v>39909</v>
      </c>
      <c r="L511" s="8">
        <v>912</v>
      </c>
      <c r="M511" s="8">
        <v>927</v>
      </c>
      <c r="N511" s="8">
        <v>948.6</v>
      </c>
      <c r="O511" s="8">
        <v>927</v>
      </c>
      <c r="P511" s="18">
        <v>948</v>
      </c>
    </row>
    <row r="512" spans="1:17" x14ac:dyDescent="0.3">
      <c r="B512" s="5">
        <v>39907</v>
      </c>
      <c r="C512" s="6">
        <v>874.8</v>
      </c>
      <c r="D512" s="6">
        <v>886</v>
      </c>
      <c r="E512" s="6">
        <v>892.2</v>
      </c>
      <c r="F512" s="6">
        <v>886</v>
      </c>
      <c r="G512" s="17">
        <v>888.8</v>
      </c>
      <c r="K512" s="5">
        <v>39907</v>
      </c>
      <c r="L512" s="6">
        <v>892.4</v>
      </c>
      <c r="M512" s="6">
        <v>895</v>
      </c>
      <c r="N512" s="6">
        <v>920</v>
      </c>
      <c r="O512" s="6">
        <v>894</v>
      </c>
      <c r="P512" s="17">
        <v>912</v>
      </c>
    </row>
    <row r="513" spans="2:16" x14ac:dyDescent="0.3">
      <c r="B513" s="7">
        <v>39906</v>
      </c>
      <c r="C513" s="8">
        <v>870.2</v>
      </c>
      <c r="D513" s="8">
        <v>875</v>
      </c>
      <c r="E513" s="8">
        <v>877</v>
      </c>
      <c r="F513" s="8">
        <v>870</v>
      </c>
      <c r="G513" s="18">
        <v>874.8</v>
      </c>
      <c r="K513" s="7">
        <v>39906</v>
      </c>
      <c r="L513" s="8">
        <v>882.8</v>
      </c>
      <c r="M513" s="8">
        <v>888</v>
      </c>
      <c r="N513" s="8">
        <v>893.8</v>
      </c>
      <c r="O513" s="8">
        <v>880</v>
      </c>
      <c r="P513" s="18">
        <v>892.4</v>
      </c>
    </row>
    <row r="514" spans="2:16" x14ac:dyDescent="0.3">
      <c r="B514" s="5">
        <v>39905</v>
      </c>
      <c r="C514" s="6">
        <v>875.6</v>
      </c>
      <c r="D514" s="6">
        <v>874.8</v>
      </c>
      <c r="E514" s="6">
        <v>874.8</v>
      </c>
      <c r="F514" s="6">
        <v>869</v>
      </c>
      <c r="G514" s="17">
        <v>870.2</v>
      </c>
      <c r="K514" s="5">
        <v>39905</v>
      </c>
      <c r="L514" s="6">
        <v>885.8</v>
      </c>
      <c r="M514" s="6">
        <v>888</v>
      </c>
      <c r="N514" s="6">
        <v>888</v>
      </c>
      <c r="O514" s="6">
        <v>876</v>
      </c>
      <c r="P514" s="17">
        <v>882.8</v>
      </c>
    </row>
    <row r="515" spans="2:16" x14ac:dyDescent="0.3">
      <c r="B515" s="7">
        <v>39904</v>
      </c>
      <c r="C515" s="8">
        <v>871.6</v>
      </c>
      <c r="D515" s="8">
        <v>875</v>
      </c>
      <c r="E515" s="8">
        <v>880</v>
      </c>
      <c r="F515" s="8">
        <v>871</v>
      </c>
      <c r="G515" s="18">
        <v>875.6</v>
      </c>
      <c r="K515" s="9">
        <v>39904</v>
      </c>
      <c r="L515" s="10">
        <v>890</v>
      </c>
      <c r="M515" s="10">
        <v>885</v>
      </c>
      <c r="N515" s="10">
        <v>898</v>
      </c>
      <c r="O515" s="10">
        <v>873</v>
      </c>
      <c r="P515" s="19">
        <v>885.8</v>
      </c>
    </row>
    <row r="516" spans="2:16" x14ac:dyDescent="0.3">
      <c r="B516" s="5">
        <v>39903</v>
      </c>
      <c r="C516" s="6">
        <v>870.4</v>
      </c>
      <c r="D516" s="6">
        <v>869.8</v>
      </c>
      <c r="E516" s="6">
        <v>875</v>
      </c>
      <c r="F516" s="6">
        <v>869</v>
      </c>
      <c r="G516" s="17">
        <v>871.6</v>
      </c>
      <c r="K516" s="5">
        <v>39903</v>
      </c>
      <c r="L516" s="6">
        <v>885</v>
      </c>
      <c r="M516" s="6">
        <v>881</v>
      </c>
      <c r="N516" s="6">
        <v>893.6</v>
      </c>
      <c r="O516" s="6">
        <v>881</v>
      </c>
      <c r="P516" s="17">
        <v>890</v>
      </c>
    </row>
    <row r="517" spans="2:16" x14ac:dyDescent="0.3">
      <c r="B517" s="7">
        <v>39902</v>
      </c>
      <c r="C517" s="8">
        <v>869.6</v>
      </c>
      <c r="D517" s="8">
        <v>873.8</v>
      </c>
      <c r="E517" s="8">
        <v>875</v>
      </c>
      <c r="F517" s="8">
        <v>863</v>
      </c>
      <c r="G517" s="18">
        <v>870.4</v>
      </c>
      <c r="K517" s="7">
        <v>39902</v>
      </c>
      <c r="L517" s="8">
        <v>877</v>
      </c>
      <c r="M517" s="8">
        <v>876</v>
      </c>
      <c r="N517" s="8">
        <v>892.8</v>
      </c>
      <c r="O517" s="8">
        <v>875</v>
      </c>
      <c r="P517" s="18">
        <v>885</v>
      </c>
    </row>
    <row r="518" spans="2:16" x14ac:dyDescent="0.3">
      <c r="B518" s="5">
        <v>39900</v>
      </c>
      <c r="C518" s="6">
        <v>856.6</v>
      </c>
      <c r="D518" s="6">
        <v>868</v>
      </c>
      <c r="E518" s="6">
        <v>873</v>
      </c>
      <c r="F518" s="6">
        <v>868</v>
      </c>
      <c r="G518" s="17">
        <v>869.6</v>
      </c>
      <c r="K518" s="5">
        <v>39900</v>
      </c>
      <c r="L518" s="6">
        <v>866.6</v>
      </c>
      <c r="M518" s="6">
        <v>868</v>
      </c>
      <c r="N518" s="6">
        <v>884</v>
      </c>
      <c r="O518" s="6">
        <v>868</v>
      </c>
      <c r="P518" s="17">
        <v>877</v>
      </c>
    </row>
    <row r="519" spans="2:16" x14ac:dyDescent="0.3">
      <c r="B519" s="9">
        <v>39899</v>
      </c>
      <c r="C519" s="10">
        <v>854.4</v>
      </c>
      <c r="D519" s="10">
        <v>862.8</v>
      </c>
      <c r="E519" s="10">
        <v>862.8</v>
      </c>
      <c r="F519" s="10">
        <v>850.2</v>
      </c>
      <c r="G519" s="19">
        <v>856.6</v>
      </c>
      <c r="K519" s="7">
        <v>39899</v>
      </c>
      <c r="L519" s="8">
        <v>859.8</v>
      </c>
      <c r="M519" s="8">
        <v>870</v>
      </c>
      <c r="N519" s="8">
        <v>870</v>
      </c>
      <c r="O519" s="8">
        <v>862</v>
      </c>
      <c r="P519" s="18">
        <v>866.6</v>
      </c>
    </row>
    <row r="520" spans="2:16" x14ac:dyDescent="0.3">
      <c r="B520" s="5">
        <v>39898</v>
      </c>
      <c r="C520" s="6">
        <v>854.4</v>
      </c>
      <c r="D520" s="6">
        <v>0</v>
      </c>
      <c r="E520" s="6">
        <v>0</v>
      </c>
      <c r="F520" s="6">
        <v>0</v>
      </c>
      <c r="G520" s="17">
        <v>854.4</v>
      </c>
      <c r="K520" s="5">
        <v>39898</v>
      </c>
      <c r="L520" s="6">
        <v>868.6</v>
      </c>
      <c r="M520" s="6">
        <v>855.6</v>
      </c>
      <c r="N520" s="6">
        <v>869</v>
      </c>
      <c r="O520" s="6">
        <v>855.6</v>
      </c>
      <c r="P520" s="17">
        <v>859.8</v>
      </c>
    </row>
    <row r="521" spans="2:16" x14ac:dyDescent="0.3">
      <c r="B521" s="7">
        <v>39897</v>
      </c>
      <c r="C521" s="8">
        <v>846.4</v>
      </c>
      <c r="D521" s="8">
        <v>850</v>
      </c>
      <c r="E521" s="8">
        <v>858</v>
      </c>
      <c r="F521" s="8">
        <v>850</v>
      </c>
      <c r="G521" s="18">
        <v>854.4</v>
      </c>
      <c r="K521" s="7">
        <v>39897</v>
      </c>
      <c r="L521" s="8">
        <v>874</v>
      </c>
      <c r="M521" s="8">
        <v>861</v>
      </c>
      <c r="N521" s="8">
        <v>874</v>
      </c>
      <c r="O521" s="8">
        <v>860.8</v>
      </c>
      <c r="P521" s="18">
        <v>868.6</v>
      </c>
    </row>
    <row r="522" spans="2:16" x14ac:dyDescent="0.3">
      <c r="B522" s="5">
        <v>39896</v>
      </c>
      <c r="C522" s="6">
        <v>859</v>
      </c>
      <c r="D522" s="6">
        <v>853.8</v>
      </c>
      <c r="E522" s="6">
        <v>853.8</v>
      </c>
      <c r="F522" s="6">
        <v>844</v>
      </c>
      <c r="G522" s="17">
        <v>846.4</v>
      </c>
      <c r="K522" s="5">
        <v>39896</v>
      </c>
      <c r="L522" s="6">
        <v>866.2</v>
      </c>
      <c r="M522" s="6">
        <v>883</v>
      </c>
      <c r="N522" s="6">
        <v>883</v>
      </c>
      <c r="O522" s="6">
        <v>852.4</v>
      </c>
      <c r="P522" s="17">
        <v>874</v>
      </c>
    </row>
    <row r="523" spans="2:16" x14ac:dyDescent="0.3">
      <c r="B523" s="7">
        <v>39895</v>
      </c>
      <c r="C523" s="8">
        <v>868.4</v>
      </c>
      <c r="D523" s="8">
        <v>860</v>
      </c>
      <c r="E523" s="8">
        <v>862</v>
      </c>
      <c r="F523" s="8">
        <v>855</v>
      </c>
      <c r="G523" s="18">
        <v>859</v>
      </c>
      <c r="K523" s="7">
        <v>39895</v>
      </c>
      <c r="L523" s="8">
        <v>878.8</v>
      </c>
      <c r="M523" s="8">
        <v>866</v>
      </c>
      <c r="N523" s="8">
        <v>871</v>
      </c>
      <c r="O523" s="8">
        <v>862</v>
      </c>
      <c r="P523" s="18">
        <v>866.2</v>
      </c>
    </row>
    <row r="524" spans="2:16" x14ac:dyDescent="0.3">
      <c r="B524" s="5">
        <v>39893</v>
      </c>
      <c r="C524" s="6">
        <v>879.6</v>
      </c>
      <c r="D524" s="6">
        <v>873</v>
      </c>
      <c r="E524" s="6">
        <v>873</v>
      </c>
      <c r="F524" s="6">
        <v>866</v>
      </c>
      <c r="G524" s="17">
        <v>868.4</v>
      </c>
      <c r="K524" s="5">
        <v>39893</v>
      </c>
      <c r="L524" s="6">
        <v>861.2</v>
      </c>
      <c r="M524" s="6">
        <v>878.6</v>
      </c>
      <c r="N524" s="6">
        <v>878.6</v>
      </c>
      <c r="O524" s="6">
        <v>878.6</v>
      </c>
      <c r="P524" s="17">
        <v>878.8</v>
      </c>
    </row>
    <row r="525" spans="2:16" x14ac:dyDescent="0.3">
      <c r="B525" s="9">
        <v>39892</v>
      </c>
      <c r="C525" s="10">
        <v>874.4</v>
      </c>
      <c r="D525" s="10">
        <v>879.6</v>
      </c>
      <c r="E525" s="10">
        <v>879.6</v>
      </c>
      <c r="F525" s="10">
        <v>879.6</v>
      </c>
      <c r="G525" s="19">
        <v>879.6</v>
      </c>
      <c r="K525" s="9">
        <v>39892</v>
      </c>
      <c r="L525" s="10">
        <v>884</v>
      </c>
      <c r="M525" s="10">
        <v>0</v>
      </c>
      <c r="N525" s="10">
        <v>0</v>
      </c>
      <c r="O525" s="10">
        <v>0</v>
      </c>
      <c r="P525" s="19">
        <v>861.2</v>
      </c>
    </row>
    <row r="526" spans="2:16" x14ac:dyDescent="0.3">
      <c r="B526" s="5">
        <v>39891</v>
      </c>
      <c r="C526" s="6">
        <v>869.8</v>
      </c>
      <c r="D526" s="6">
        <v>874</v>
      </c>
      <c r="E526" s="6">
        <v>876.8</v>
      </c>
      <c r="F526" s="6">
        <v>871.2</v>
      </c>
      <c r="G526" s="17">
        <v>874.4</v>
      </c>
      <c r="K526" s="9">
        <v>39891</v>
      </c>
      <c r="L526" s="10">
        <v>867.4</v>
      </c>
      <c r="M526" s="10">
        <v>884</v>
      </c>
      <c r="N526" s="10">
        <v>884</v>
      </c>
      <c r="O526" s="10">
        <v>884</v>
      </c>
      <c r="P526" s="19">
        <v>884</v>
      </c>
    </row>
    <row r="530" spans="1:17" x14ac:dyDescent="0.3">
      <c r="A530" s="11">
        <v>39953</v>
      </c>
      <c r="J530" s="11">
        <v>40014</v>
      </c>
    </row>
    <row r="531" spans="1:17" x14ac:dyDescent="0.3">
      <c r="B531" s="7">
        <v>39952</v>
      </c>
      <c r="C531" s="8">
        <v>955</v>
      </c>
      <c r="D531" s="8">
        <v>950</v>
      </c>
      <c r="E531" s="8">
        <v>953</v>
      </c>
      <c r="F531" s="8">
        <v>940.2</v>
      </c>
      <c r="G531" s="18">
        <v>943.4</v>
      </c>
      <c r="H531" s="21">
        <f>G531/G554</f>
        <v>0.96462167689161549</v>
      </c>
      <c r="K531" s="7">
        <v>39952</v>
      </c>
      <c r="L531" s="8">
        <v>974.2</v>
      </c>
      <c r="M531" s="8">
        <v>975</v>
      </c>
      <c r="N531" s="8">
        <v>975</v>
      </c>
      <c r="O531" s="8">
        <v>966.4</v>
      </c>
      <c r="P531" s="18">
        <v>970</v>
      </c>
      <c r="Q531" s="28">
        <f>P531/P554</f>
        <v>0.97116539847817385</v>
      </c>
    </row>
    <row r="532" spans="1:17" x14ac:dyDescent="0.3">
      <c r="B532" s="5">
        <v>39951</v>
      </c>
      <c r="C532" s="6">
        <v>959.8</v>
      </c>
      <c r="D532" s="6">
        <v>964</v>
      </c>
      <c r="E532" s="6">
        <v>964</v>
      </c>
      <c r="F532" s="6">
        <v>950</v>
      </c>
      <c r="G532" s="17">
        <v>955</v>
      </c>
      <c r="K532" s="5">
        <v>39951</v>
      </c>
      <c r="L532" s="6">
        <v>975.4</v>
      </c>
      <c r="M532" s="6">
        <v>977</v>
      </c>
      <c r="N532" s="6">
        <v>981.8</v>
      </c>
      <c r="O532" s="6">
        <v>965.2</v>
      </c>
      <c r="P532" s="17">
        <v>974.2</v>
      </c>
    </row>
    <row r="533" spans="1:17" x14ac:dyDescent="0.3">
      <c r="B533" s="7">
        <v>39949</v>
      </c>
      <c r="C533" s="8">
        <v>953.8</v>
      </c>
      <c r="D533" s="8">
        <v>956.4</v>
      </c>
      <c r="E533" s="8">
        <v>965</v>
      </c>
      <c r="F533" s="8">
        <v>955.2</v>
      </c>
      <c r="G533" s="18">
        <v>959.8</v>
      </c>
      <c r="K533" s="7">
        <v>39949</v>
      </c>
      <c r="L533" s="8">
        <v>971.2</v>
      </c>
      <c r="M533" s="8">
        <v>976</v>
      </c>
      <c r="N533" s="8">
        <v>979</v>
      </c>
      <c r="O533" s="8">
        <v>967</v>
      </c>
      <c r="P533" s="18">
        <v>975.4</v>
      </c>
    </row>
    <row r="534" spans="1:17" x14ac:dyDescent="0.3">
      <c r="B534" s="5">
        <v>39948</v>
      </c>
      <c r="C534" s="6">
        <v>928.8</v>
      </c>
      <c r="D534" s="6">
        <v>932</v>
      </c>
      <c r="E534" s="6">
        <v>960</v>
      </c>
      <c r="F534" s="6">
        <v>932</v>
      </c>
      <c r="G534" s="17">
        <v>953.8</v>
      </c>
      <c r="K534" s="5">
        <v>39948</v>
      </c>
      <c r="L534" s="6">
        <v>938.4</v>
      </c>
      <c r="M534" s="6">
        <v>940</v>
      </c>
      <c r="N534" s="6">
        <v>976</v>
      </c>
      <c r="O534" s="6">
        <v>940</v>
      </c>
      <c r="P534" s="17">
        <v>971.2</v>
      </c>
    </row>
    <row r="535" spans="1:17" x14ac:dyDescent="0.3">
      <c r="B535" s="7">
        <v>39947</v>
      </c>
      <c r="C535" s="8">
        <v>933</v>
      </c>
      <c r="D535" s="8">
        <v>930</v>
      </c>
      <c r="E535" s="8">
        <v>932</v>
      </c>
      <c r="F535" s="8">
        <v>926</v>
      </c>
      <c r="G535" s="18">
        <v>928.8</v>
      </c>
      <c r="K535" s="7">
        <v>39947</v>
      </c>
      <c r="L535" s="8">
        <v>942.4</v>
      </c>
      <c r="M535" s="8">
        <v>938</v>
      </c>
      <c r="N535" s="8">
        <v>940.6</v>
      </c>
      <c r="O535" s="8">
        <v>935</v>
      </c>
      <c r="P535" s="18">
        <v>938.4</v>
      </c>
    </row>
    <row r="536" spans="1:17" x14ac:dyDescent="0.3">
      <c r="B536" s="5">
        <v>39946</v>
      </c>
      <c r="C536" s="6">
        <v>922</v>
      </c>
      <c r="D536" s="6">
        <v>913</v>
      </c>
      <c r="E536" s="6">
        <v>940</v>
      </c>
      <c r="F536" s="6">
        <v>913</v>
      </c>
      <c r="G536" s="17">
        <v>933</v>
      </c>
      <c r="K536" s="5">
        <v>39946</v>
      </c>
      <c r="L536" s="6">
        <v>931.8</v>
      </c>
      <c r="M536" s="6">
        <v>931</v>
      </c>
      <c r="N536" s="6">
        <v>947.8</v>
      </c>
      <c r="O536" s="6">
        <v>931</v>
      </c>
      <c r="P536" s="17">
        <v>942.4</v>
      </c>
    </row>
    <row r="537" spans="1:17" x14ac:dyDescent="0.3">
      <c r="B537" s="7">
        <v>39945</v>
      </c>
      <c r="C537" s="8">
        <v>939</v>
      </c>
      <c r="D537" s="8">
        <v>934.8</v>
      </c>
      <c r="E537" s="8">
        <v>934.8</v>
      </c>
      <c r="F537" s="8">
        <v>915.2</v>
      </c>
      <c r="G537" s="18">
        <v>922</v>
      </c>
      <c r="K537" s="9">
        <v>39945</v>
      </c>
      <c r="L537" s="10">
        <v>943.4</v>
      </c>
      <c r="M537" s="10">
        <v>938</v>
      </c>
      <c r="N537" s="10">
        <v>938</v>
      </c>
      <c r="O537" s="10">
        <v>924.6</v>
      </c>
      <c r="P537" s="19">
        <v>931.8</v>
      </c>
    </row>
    <row r="538" spans="1:17" x14ac:dyDescent="0.3">
      <c r="B538" s="5">
        <v>39944</v>
      </c>
      <c r="C538" s="6">
        <v>945.8</v>
      </c>
      <c r="D538" s="6">
        <v>945</v>
      </c>
      <c r="E538" s="6">
        <v>945</v>
      </c>
      <c r="F538" s="6">
        <v>933.6</v>
      </c>
      <c r="G538" s="17">
        <v>939</v>
      </c>
      <c r="K538" s="5">
        <v>39944</v>
      </c>
      <c r="L538" s="6">
        <v>964.4</v>
      </c>
      <c r="M538" s="6">
        <v>960</v>
      </c>
      <c r="N538" s="6">
        <v>962</v>
      </c>
      <c r="O538" s="6">
        <v>940</v>
      </c>
      <c r="P538" s="17">
        <v>943.4</v>
      </c>
    </row>
    <row r="539" spans="1:17" x14ac:dyDescent="0.3">
      <c r="B539" s="9">
        <v>39941</v>
      </c>
      <c r="C539" s="10">
        <v>950.2</v>
      </c>
      <c r="D539" s="10">
        <v>945</v>
      </c>
      <c r="E539" s="10">
        <v>952</v>
      </c>
      <c r="F539" s="10">
        <v>944</v>
      </c>
      <c r="G539" s="19">
        <v>945.8</v>
      </c>
      <c r="K539" s="7">
        <v>39941</v>
      </c>
      <c r="L539" s="8">
        <v>967.6</v>
      </c>
      <c r="M539" s="8">
        <v>964.2</v>
      </c>
      <c r="N539" s="8">
        <v>971</v>
      </c>
      <c r="O539" s="8">
        <v>963</v>
      </c>
      <c r="P539" s="18">
        <v>964.4</v>
      </c>
    </row>
    <row r="540" spans="1:17" x14ac:dyDescent="0.3">
      <c r="B540" s="5">
        <v>39940</v>
      </c>
      <c r="C540" s="6">
        <v>945.2</v>
      </c>
      <c r="D540" s="6">
        <v>942.2</v>
      </c>
      <c r="E540" s="6">
        <v>963</v>
      </c>
      <c r="F540" s="6">
        <v>942.2</v>
      </c>
      <c r="G540" s="17">
        <v>950.2</v>
      </c>
      <c r="K540" s="5">
        <v>39940</v>
      </c>
      <c r="L540" s="6">
        <v>964.2</v>
      </c>
      <c r="M540" s="6">
        <v>967</v>
      </c>
      <c r="N540" s="6">
        <v>971</v>
      </c>
      <c r="O540" s="6">
        <v>964</v>
      </c>
      <c r="P540" s="17">
        <v>967.6</v>
      </c>
    </row>
    <row r="541" spans="1:17" x14ac:dyDescent="0.3">
      <c r="B541" s="7">
        <v>39939</v>
      </c>
      <c r="C541" s="8">
        <v>948.2</v>
      </c>
      <c r="D541" s="8">
        <v>946.4</v>
      </c>
      <c r="E541" s="8">
        <v>947</v>
      </c>
      <c r="F541" s="8">
        <v>942.6</v>
      </c>
      <c r="G541" s="18">
        <v>945.2</v>
      </c>
      <c r="K541" s="7">
        <v>39939</v>
      </c>
      <c r="L541" s="8">
        <v>966</v>
      </c>
      <c r="M541" s="8">
        <v>963.8</v>
      </c>
      <c r="N541" s="8">
        <v>966</v>
      </c>
      <c r="O541" s="8">
        <v>961.2</v>
      </c>
      <c r="P541" s="18">
        <v>964.2</v>
      </c>
    </row>
    <row r="542" spans="1:17" x14ac:dyDescent="0.3">
      <c r="B542" s="5">
        <v>39938</v>
      </c>
      <c r="C542" s="6">
        <v>956.4</v>
      </c>
      <c r="D542" s="6">
        <v>958</v>
      </c>
      <c r="E542" s="6">
        <v>960</v>
      </c>
      <c r="F542" s="6">
        <v>943</v>
      </c>
      <c r="G542" s="17">
        <v>948.2</v>
      </c>
      <c r="K542" s="5">
        <v>39938</v>
      </c>
      <c r="L542" s="6">
        <v>977</v>
      </c>
      <c r="M542" s="6">
        <v>972</v>
      </c>
      <c r="N542" s="6">
        <v>972</v>
      </c>
      <c r="O542" s="6">
        <v>961</v>
      </c>
      <c r="P542" s="17">
        <v>966</v>
      </c>
    </row>
    <row r="543" spans="1:17" x14ac:dyDescent="0.3">
      <c r="B543" s="7">
        <v>39937</v>
      </c>
      <c r="C543" s="8">
        <v>964.4</v>
      </c>
      <c r="D543" s="8">
        <v>957.2</v>
      </c>
      <c r="E543" s="8">
        <v>963</v>
      </c>
      <c r="F543" s="8">
        <v>950</v>
      </c>
      <c r="G543" s="18">
        <v>956.4</v>
      </c>
      <c r="K543" s="7">
        <v>39937</v>
      </c>
      <c r="L543" s="8">
        <v>983.6</v>
      </c>
      <c r="M543" s="8">
        <v>980</v>
      </c>
      <c r="N543" s="8">
        <v>984.6</v>
      </c>
      <c r="O543" s="8">
        <v>971.2</v>
      </c>
      <c r="P543" s="18">
        <v>977</v>
      </c>
    </row>
    <row r="544" spans="1:17" x14ac:dyDescent="0.3">
      <c r="B544" s="5">
        <v>39935</v>
      </c>
      <c r="C544" s="6">
        <v>943.4</v>
      </c>
      <c r="D544" s="6">
        <v>953</v>
      </c>
      <c r="E544" s="6">
        <v>970</v>
      </c>
      <c r="F544" s="6">
        <v>953</v>
      </c>
      <c r="G544" s="17">
        <v>964.4</v>
      </c>
      <c r="K544" s="5">
        <v>39935</v>
      </c>
      <c r="L544" s="6">
        <v>969.6</v>
      </c>
      <c r="M544" s="6">
        <v>975</v>
      </c>
      <c r="N544" s="6">
        <v>992</v>
      </c>
      <c r="O544" s="6">
        <v>970</v>
      </c>
      <c r="P544" s="17">
        <v>983.6</v>
      </c>
    </row>
    <row r="545" spans="1:17" x14ac:dyDescent="0.3">
      <c r="B545" s="7">
        <v>39934</v>
      </c>
      <c r="C545" s="8">
        <v>943.4</v>
      </c>
      <c r="D545" s="8">
        <v>0</v>
      </c>
      <c r="E545" s="8">
        <v>0</v>
      </c>
      <c r="F545" s="8">
        <v>0</v>
      </c>
      <c r="G545" s="18">
        <v>943.4</v>
      </c>
      <c r="K545" s="7">
        <v>39934</v>
      </c>
      <c r="L545" s="8">
        <v>969.6</v>
      </c>
      <c r="M545" s="8">
        <v>0</v>
      </c>
      <c r="N545" s="8">
        <v>0</v>
      </c>
      <c r="O545" s="8">
        <v>0</v>
      </c>
      <c r="P545" s="18">
        <v>969.6</v>
      </c>
    </row>
    <row r="546" spans="1:17" x14ac:dyDescent="0.3">
      <c r="B546" s="5">
        <v>39932</v>
      </c>
      <c r="C546" s="6">
        <v>934.8</v>
      </c>
      <c r="D546" s="6">
        <v>939</v>
      </c>
      <c r="E546" s="6">
        <v>953</v>
      </c>
      <c r="F546" s="6">
        <v>933.2</v>
      </c>
      <c r="G546" s="17">
        <v>943.4</v>
      </c>
      <c r="K546" s="9">
        <v>39932</v>
      </c>
      <c r="L546" s="10">
        <v>960.4</v>
      </c>
      <c r="M546" s="10">
        <v>965</v>
      </c>
      <c r="N546" s="10">
        <v>974.8</v>
      </c>
      <c r="O546" s="10">
        <v>962</v>
      </c>
      <c r="P546" s="19">
        <v>969.6</v>
      </c>
    </row>
    <row r="547" spans="1:17" x14ac:dyDescent="0.3">
      <c r="B547" s="7">
        <v>39931</v>
      </c>
      <c r="C547" s="8">
        <v>934.8</v>
      </c>
      <c r="D547" s="8">
        <v>939</v>
      </c>
      <c r="E547" s="8">
        <v>940</v>
      </c>
      <c r="F547" s="8">
        <v>927.2</v>
      </c>
      <c r="G547" s="18">
        <v>934.8</v>
      </c>
      <c r="K547" s="7">
        <v>39931</v>
      </c>
      <c r="L547" s="8">
        <v>962.8</v>
      </c>
      <c r="M547" s="8">
        <v>965</v>
      </c>
      <c r="N547" s="8">
        <v>965</v>
      </c>
      <c r="O547" s="8">
        <v>955</v>
      </c>
      <c r="P547" s="18">
        <v>960.4</v>
      </c>
    </row>
    <row r="548" spans="1:17" x14ac:dyDescent="0.3">
      <c r="B548" s="9">
        <v>39930</v>
      </c>
      <c r="C548" s="10">
        <v>951.6</v>
      </c>
      <c r="D548" s="10">
        <v>938.8</v>
      </c>
      <c r="E548" s="10">
        <v>944</v>
      </c>
      <c r="F548" s="10">
        <v>930</v>
      </c>
      <c r="G548" s="19">
        <v>934.8</v>
      </c>
      <c r="K548" s="5">
        <v>39930</v>
      </c>
      <c r="L548" s="6">
        <v>979.8</v>
      </c>
      <c r="M548" s="6">
        <v>967.6</v>
      </c>
      <c r="N548" s="6">
        <v>973</v>
      </c>
      <c r="O548" s="6">
        <v>958</v>
      </c>
      <c r="P548" s="17">
        <v>962.8</v>
      </c>
    </row>
    <row r="549" spans="1:17" x14ac:dyDescent="0.3">
      <c r="B549" s="7">
        <v>39928</v>
      </c>
      <c r="C549" s="8">
        <v>962</v>
      </c>
      <c r="D549" s="8">
        <v>959.8</v>
      </c>
      <c r="E549" s="8">
        <v>959.8</v>
      </c>
      <c r="F549" s="8">
        <v>946</v>
      </c>
      <c r="G549" s="18">
        <v>951.6</v>
      </c>
      <c r="K549" s="7">
        <v>39928</v>
      </c>
      <c r="L549" s="8">
        <v>985.2</v>
      </c>
      <c r="M549" s="8">
        <v>980</v>
      </c>
      <c r="N549" s="8">
        <v>985</v>
      </c>
      <c r="O549" s="8">
        <v>976.8</v>
      </c>
      <c r="P549" s="18">
        <v>979.8</v>
      </c>
    </row>
    <row r="550" spans="1:17" x14ac:dyDescent="0.3">
      <c r="B550" s="5">
        <v>39927</v>
      </c>
      <c r="C550" s="6">
        <v>971.6</v>
      </c>
      <c r="D550" s="6">
        <v>965</v>
      </c>
      <c r="E550" s="6">
        <v>965</v>
      </c>
      <c r="F550" s="6">
        <v>959</v>
      </c>
      <c r="G550" s="17">
        <v>962</v>
      </c>
      <c r="K550" s="5">
        <v>39927</v>
      </c>
      <c r="L550" s="6">
        <v>995.8</v>
      </c>
      <c r="M550" s="6">
        <v>983</v>
      </c>
      <c r="N550" s="6">
        <v>991.6</v>
      </c>
      <c r="O550" s="6">
        <v>983</v>
      </c>
      <c r="P550" s="17">
        <v>985.2</v>
      </c>
    </row>
    <row r="551" spans="1:17" x14ac:dyDescent="0.3">
      <c r="B551" s="7">
        <v>39926</v>
      </c>
      <c r="C551" s="8">
        <v>978.4</v>
      </c>
      <c r="D551" s="8">
        <v>975.2</v>
      </c>
      <c r="E551" s="8">
        <v>975.4</v>
      </c>
      <c r="F551" s="8">
        <v>966</v>
      </c>
      <c r="G551" s="18">
        <v>971.6</v>
      </c>
      <c r="K551" s="7">
        <v>39926</v>
      </c>
      <c r="L551" s="8">
        <v>997.6</v>
      </c>
      <c r="M551" s="8">
        <v>994</v>
      </c>
      <c r="N551" s="8">
        <v>1004</v>
      </c>
      <c r="O551" s="8">
        <v>990</v>
      </c>
      <c r="P551" s="18">
        <v>995.8</v>
      </c>
    </row>
    <row r="552" spans="1:17" x14ac:dyDescent="0.3">
      <c r="B552" s="5">
        <v>39925</v>
      </c>
      <c r="C552" s="6">
        <v>969.4</v>
      </c>
      <c r="D552" s="6">
        <v>973</v>
      </c>
      <c r="E552" s="6">
        <v>980</v>
      </c>
      <c r="F552" s="6">
        <v>964.8</v>
      </c>
      <c r="G552" s="17">
        <v>978.4</v>
      </c>
      <c r="K552" s="5">
        <v>39925</v>
      </c>
      <c r="L552" s="6">
        <v>998.2</v>
      </c>
      <c r="M552" s="6">
        <v>994.2</v>
      </c>
      <c r="N552" s="6">
        <v>1006.8</v>
      </c>
      <c r="O552" s="6">
        <v>988</v>
      </c>
      <c r="P552" s="17">
        <v>997.6</v>
      </c>
    </row>
    <row r="553" spans="1:17" x14ac:dyDescent="0.3">
      <c r="B553" s="7">
        <v>39924</v>
      </c>
      <c r="C553" s="8">
        <v>978</v>
      </c>
      <c r="D553" s="8">
        <v>970</v>
      </c>
      <c r="E553" s="8">
        <v>975</v>
      </c>
      <c r="F553" s="8">
        <v>963</v>
      </c>
      <c r="G553" s="18">
        <v>969.4</v>
      </c>
      <c r="K553" s="9">
        <v>39924</v>
      </c>
      <c r="L553" s="10">
        <v>998.8</v>
      </c>
      <c r="M553" s="10">
        <v>990</v>
      </c>
      <c r="N553" s="10">
        <v>1000</v>
      </c>
      <c r="O553" s="10">
        <v>985.2</v>
      </c>
      <c r="P553" s="19">
        <v>998.2</v>
      </c>
    </row>
    <row r="554" spans="1:17" x14ac:dyDescent="0.3">
      <c r="B554" s="5">
        <v>39923</v>
      </c>
      <c r="C554" s="6">
        <v>983</v>
      </c>
      <c r="D554" s="6">
        <v>983</v>
      </c>
      <c r="E554" s="6">
        <v>984</v>
      </c>
      <c r="F554" s="6">
        <v>965.4</v>
      </c>
      <c r="G554" s="17">
        <v>978</v>
      </c>
      <c r="K554" s="5">
        <v>39923</v>
      </c>
      <c r="L554" s="6">
        <v>995.8</v>
      </c>
      <c r="M554" s="6">
        <v>996</v>
      </c>
      <c r="N554" s="6">
        <v>1010</v>
      </c>
      <c r="O554" s="6">
        <v>981</v>
      </c>
      <c r="P554" s="17">
        <v>998.8</v>
      </c>
    </row>
    <row r="558" spans="1:17" x14ac:dyDescent="0.3">
      <c r="A558" t="s">
        <v>12</v>
      </c>
      <c r="J558" s="11">
        <v>40074</v>
      </c>
    </row>
    <row r="559" spans="1:17" x14ac:dyDescent="0.3">
      <c r="B559" s="7">
        <v>40012</v>
      </c>
      <c r="C559" s="8">
        <v>876.6</v>
      </c>
      <c r="D559" s="8">
        <v>874</v>
      </c>
      <c r="E559" s="8">
        <v>874.4</v>
      </c>
      <c r="F559" s="8">
        <v>862</v>
      </c>
      <c r="G559" s="18">
        <v>866</v>
      </c>
      <c r="H559" s="21">
        <f>G559/G584</f>
        <v>0.95881310894596983</v>
      </c>
      <c r="K559" s="5">
        <v>40012</v>
      </c>
      <c r="L559" s="6">
        <v>918.2</v>
      </c>
      <c r="M559" s="6">
        <v>913</v>
      </c>
      <c r="N559" s="6">
        <v>917.8</v>
      </c>
      <c r="O559" s="6">
        <v>909</v>
      </c>
      <c r="P559" s="17">
        <v>911.4</v>
      </c>
      <c r="Q559" s="28">
        <f>P559/P584</f>
        <v>0.99129867304763974</v>
      </c>
    </row>
    <row r="560" spans="1:17" x14ac:dyDescent="0.3">
      <c r="B560" s="5">
        <v>40011</v>
      </c>
      <c r="C560" s="6">
        <v>876.8</v>
      </c>
      <c r="D560" s="6">
        <v>875</v>
      </c>
      <c r="E560" s="6">
        <v>878</v>
      </c>
      <c r="F560" s="6">
        <v>875</v>
      </c>
      <c r="G560" s="17">
        <v>876.6</v>
      </c>
      <c r="K560" s="7">
        <v>40011</v>
      </c>
      <c r="L560" s="8">
        <v>924</v>
      </c>
      <c r="M560" s="8">
        <v>921</v>
      </c>
      <c r="N560" s="8">
        <v>921.6</v>
      </c>
      <c r="O560" s="8">
        <v>916</v>
      </c>
      <c r="P560" s="18">
        <v>918.2</v>
      </c>
    </row>
    <row r="561" spans="2:16" x14ac:dyDescent="0.3">
      <c r="B561" s="7">
        <v>40010</v>
      </c>
      <c r="C561" s="8">
        <v>881.2</v>
      </c>
      <c r="D561" s="8">
        <v>875.2</v>
      </c>
      <c r="E561" s="8">
        <v>881</v>
      </c>
      <c r="F561" s="8">
        <v>874.6</v>
      </c>
      <c r="G561" s="18">
        <v>876.8</v>
      </c>
      <c r="K561" s="5">
        <v>40010</v>
      </c>
      <c r="L561" s="6">
        <v>920.2</v>
      </c>
      <c r="M561" s="6">
        <v>926</v>
      </c>
      <c r="N561" s="6">
        <v>929.8</v>
      </c>
      <c r="O561" s="6">
        <v>917</v>
      </c>
      <c r="P561" s="17">
        <v>924</v>
      </c>
    </row>
    <row r="562" spans="2:16" x14ac:dyDescent="0.3">
      <c r="B562" s="5">
        <v>40009</v>
      </c>
      <c r="C562" s="6">
        <v>877.2</v>
      </c>
      <c r="D562" s="6">
        <v>884.8</v>
      </c>
      <c r="E562" s="6">
        <v>886</v>
      </c>
      <c r="F562" s="6">
        <v>878.2</v>
      </c>
      <c r="G562" s="17">
        <v>881.2</v>
      </c>
      <c r="K562" s="7">
        <v>40009</v>
      </c>
      <c r="L562" s="8">
        <v>914.6</v>
      </c>
      <c r="M562" s="8">
        <v>921.6</v>
      </c>
      <c r="N562" s="8">
        <v>928</v>
      </c>
      <c r="O562" s="8">
        <v>918</v>
      </c>
      <c r="P562" s="18">
        <v>920.2</v>
      </c>
    </row>
    <row r="563" spans="2:16" x14ac:dyDescent="0.3">
      <c r="B563" s="7">
        <v>40008</v>
      </c>
      <c r="C563" s="8">
        <v>882.4</v>
      </c>
      <c r="D563" s="8">
        <v>878</v>
      </c>
      <c r="E563" s="8">
        <v>883</v>
      </c>
      <c r="F563" s="8">
        <v>867.2</v>
      </c>
      <c r="G563" s="18">
        <v>877.2</v>
      </c>
      <c r="K563" s="5">
        <v>40008</v>
      </c>
      <c r="L563" s="6">
        <v>918</v>
      </c>
      <c r="M563" s="6">
        <v>917</v>
      </c>
      <c r="N563" s="6">
        <v>919</v>
      </c>
      <c r="O563" s="6">
        <v>906</v>
      </c>
      <c r="P563" s="17">
        <v>914.6</v>
      </c>
    </row>
    <row r="564" spans="2:16" x14ac:dyDescent="0.3">
      <c r="B564" s="5">
        <v>40007</v>
      </c>
      <c r="C564" s="6">
        <v>863.4</v>
      </c>
      <c r="D564" s="6">
        <v>874.4</v>
      </c>
      <c r="E564" s="6">
        <v>886.6</v>
      </c>
      <c r="F564" s="6">
        <v>871</v>
      </c>
      <c r="G564" s="17">
        <v>882.4</v>
      </c>
      <c r="K564" s="7">
        <v>40007</v>
      </c>
      <c r="L564" s="8">
        <v>899.2</v>
      </c>
      <c r="M564" s="8">
        <v>908.8</v>
      </c>
      <c r="N564" s="8">
        <v>930</v>
      </c>
      <c r="O564" s="8">
        <v>908.8</v>
      </c>
      <c r="P564" s="18">
        <v>918</v>
      </c>
    </row>
    <row r="565" spans="2:16" x14ac:dyDescent="0.3">
      <c r="B565" s="7">
        <v>40005</v>
      </c>
      <c r="C565" s="8">
        <v>865.8</v>
      </c>
      <c r="D565" s="8">
        <v>870</v>
      </c>
      <c r="E565" s="8">
        <v>870</v>
      </c>
      <c r="F565" s="8">
        <v>858</v>
      </c>
      <c r="G565" s="18">
        <v>863.4</v>
      </c>
      <c r="K565" s="5">
        <v>40005</v>
      </c>
      <c r="L565" s="6">
        <v>899.2</v>
      </c>
      <c r="M565" s="6">
        <v>908</v>
      </c>
      <c r="N565" s="6">
        <v>908</v>
      </c>
      <c r="O565" s="6">
        <v>893.4</v>
      </c>
      <c r="P565" s="17">
        <v>899.2</v>
      </c>
    </row>
    <row r="566" spans="2:16" x14ac:dyDescent="0.3">
      <c r="B566" s="9">
        <v>40004</v>
      </c>
      <c r="C566" s="10">
        <v>861.8</v>
      </c>
      <c r="D566" s="10">
        <v>861.8</v>
      </c>
      <c r="E566" s="10">
        <v>871</v>
      </c>
      <c r="F566" s="10">
        <v>860</v>
      </c>
      <c r="G566" s="19">
        <v>865.8</v>
      </c>
      <c r="K566" s="9">
        <v>40004</v>
      </c>
      <c r="L566" s="10">
        <v>893.8</v>
      </c>
      <c r="M566" s="10">
        <v>897</v>
      </c>
      <c r="N566" s="10">
        <v>904.2</v>
      </c>
      <c r="O566" s="10">
        <v>895</v>
      </c>
      <c r="P566" s="19">
        <v>899.2</v>
      </c>
    </row>
    <row r="567" spans="2:16" x14ac:dyDescent="0.3">
      <c r="B567" s="7">
        <v>40003</v>
      </c>
      <c r="C567" s="8">
        <v>870.4</v>
      </c>
      <c r="D567" s="8">
        <v>865.2</v>
      </c>
      <c r="E567" s="8">
        <v>869.8</v>
      </c>
      <c r="F567" s="8">
        <v>858</v>
      </c>
      <c r="G567" s="18">
        <v>861.8</v>
      </c>
      <c r="K567" s="5">
        <v>40003</v>
      </c>
      <c r="L567" s="6">
        <v>896</v>
      </c>
      <c r="M567" s="6">
        <v>891</v>
      </c>
      <c r="N567" s="6">
        <v>895</v>
      </c>
      <c r="O567" s="6">
        <v>886.2</v>
      </c>
      <c r="P567" s="17">
        <v>893.8</v>
      </c>
    </row>
    <row r="568" spans="2:16" x14ac:dyDescent="0.3">
      <c r="B568" s="5">
        <v>40002</v>
      </c>
      <c r="C568" s="6">
        <v>877.8</v>
      </c>
      <c r="D568" s="6">
        <v>874.8</v>
      </c>
      <c r="E568" s="6">
        <v>875</v>
      </c>
      <c r="F568" s="6">
        <v>867</v>
      </c>
      <c r="G568" s="17">
        <v>870.4</v>
      </c>
      <c r="K568" s="7">
        <v>40002</v>
      </c>
      <c r="L568" s="8">
        <v>907.2</v>
      </c>
      <c r="M568" s="8">
        <v>905.8</v>
      </c>
      <c r="N568" s="8">
        <v>905.8</v>
      </c>
      <c r="O568" s="8">
        <v>895</v>
      </c>
      <c r="P568" s="18">
        <v>896</v>
      </c>
    </row>
    <row r="569" spans="2:16" x14ac:dyDescent="0.3">
      <c r="B569" s="7">
        <v>40001</v>
      </c>
      <c r="C569" s="8">
        <v>871</v>
      </c>
      <c r="D569" s="8">
        <v>870</v>
      </c>
      <c r="E569" s="8">
        <v>880</v>
      </c>
      <c r="F569" s="8">
        <v>868.2</v>
      </c>
      <c r="G569" s="18">
        <v>877.8</v>
      </c>
      <c r="K569" s="5">
        <v>40001</v>
      </c>
      <c r="L569" s="6">
        <v>890.6</v>
      </c>
      <c r="M569" s="6">
        <v>889.8</v>
      </c>
      <c r="N569" s="6">
        <v>908</v>
      </c>
      <c r="O569" s="6">
        <v>889.8</v>
      </c>
      <c r="P569" s="17">
        <v>907.2</v>
      </c>
    </row>
    <row r="570" spans="2:16" x14ac:dyDescent="0.3">
      <c r="B570" s="5">
        <v>40000</v>
      </c>
      <c r="C570" s="6">
        <v>877.2</v>
      </c>
      <c r="D570" s="6">
        <v>876</v>
      </c>
      <c r="E570" s="6">
        <v>876</v>
      </c>
      <c r="F570" s="6">
        <v>865</v>
      </c>
      <c r="G570" s="17">
        <v>871</v>
      </c>
      <c r="K570" s="7">
        <v>40000</v>
      </c>
      <c r="L570" s="8">
        <v>898.6</v>
      </c>
      <c r="M570" s="8">
        <v>895</v>
      </c>
      <c r="N570" s="8">
        <v>895.2</v>
      </c>
      <c r="O570" s="8">
        <v>886.2</v>
      </c>
      <c r="P570" s="18">
        <v>890.6</v>
      </c>
    </row>
    <row r="571" spans="2:16" x14ac:dyDescent="0.3">
      <c r="B571" s="7">
        <v>39998</v>
      </c>
      <c r="C571" s="8">
        <v>880.6</v>
      </c>
      <c r="D571" s="8">
        <v>876</v>
      </c>
      <c r="E571" s="8">
        <v>880</v>
      </c>
      <c r="F571" s="8">
        <v>876</v>
      </c>
      <c r="G571" s="18">
        <v>877.2</v>
      </c>
      <c r="K571" s="5">
        <v>39998</v>
      </c>
      <c r="L571" s="6">
        <v>901.6</v>
      </c>
      <c r="M571" s="6">
        <v>901</v>
      </c>
      <c r="N571" s="6">
        <v>901</v>
      </c>
      <c r="O571" s="6">
        <v>897</v>
      </c>
      <c r="P571" s="17">
        <v>898.6</v>
      </c>
    </row>
    <row r="572" spans="2:16" x14ac:dyDescent="0.3">
      <c r="B572" s="5">
        <v>39997</v>
      </c>
      <c r="C572" s="6">
        <v>883.4</v>
      </c>
      <c r="D572" s="6">
        <v>878.4</v>
      </c>
      <c r="E572" s="6">
        <v>882</v>
      </c>
      <c r="F572" s="6">
        <v>878.4</v>
      </c>
      <c r="G572" s="17">
        <v>880.6</v>
      </c>
      <c r="K572" s="7">
        <v>39997</v>
      </c>
      <c r="L572" s="8">
        <v>900.8</v>
      </c>
      <c r="M572" s="8">
        <v>901</v>
      </c>
      <c r="N572" s="8">
        <v>904.4</v>
      </c>
      <c r="O572" s="8">
        <v>900</v>
      </c>
      <c r="P572" s="18">
        <v>901.6</v>
      </c>
    </row>
    <row r="573" spans="2:16" x14ac:dyDescent="0.3">
      <c r="B573" s="7">
        <v>39996</v>
      </c>
      <c r="C573" s="8">
        <v>886</v>
      </c>
      <c r="D573" s="8">
        <v>883.4</v>
      </c>
      <c r="E573" s="8">
        <v>886</v>
      </c>
      <c r="F573" s="8">
        <v>877.2</v>
      </c>
      <c r="G573" s="18">
        <v>883.4</v>
      </c>
      <c r="K573" s="5">
        <v>39996</v>
      </c>
      <c r="L573" s="6">
        <v>907</v>
      </c>
      <c r="M573" s="6">
        <v>900.6</v>
      </c>
      <c r="N573" s="6">
        <v>905</v>
      </c>
      <c r="O573" s="6">
        <v>896.6</v>
      </c>
      <c r="P573" s="17">
        <v>900.8</v>
      </c>
    </row>
    <row r="574" spans="2:16" x14ac:dyDescent="0.3">
      <c r="B574" s="5">
        <v>39995</v>
      </c>
      <c r="C574" s="6">
        <v>889</v>
      </c>
      <c r="D574" s="6">
        <v>886.4</v>
      </c>
      <c r="E574" s="6">
        <v>889.8</v>
      </c>
      <c r="F574" s="6">
        <v>884.4</v>
      </c>
      <c r="G574" s="17">
        <v>886</v>
      </c>
      <c r="K574" s="7">
        <v>39995</v>
      </c>
      <c r="L574" s="8">
        <v>912.4</v>
      </c>
      <c r="M574" s="8">
        <v>910</v>
      </c>
      <c r="N574" s="8">
        <v>910.4</v>
      </c>
      <c r="O574" s="8">
        <v>900</v>
      </c>
      <c r="P574" s="18">
        <v>907</v>
      </c>
    </row>
    <row r="575" spans="2:16" x14ac:dyDescent="0.3">
      <c r="B575" s="7">
        <v>39994</v>
      </c>
      <c r="C575" s="8">
        <v>892.8</v>
      </c>
      <c r="D575" s="8">
        <v>896</v>
      </c>
      <c r="E575" s="8">
        <v>896</v>
      </c>
      <c r="F575" s="8">
        <v>885.2</v>
      </c>
      <c r="G575" s="18">
        <v>889</v>
      </c>
      <c r="K575" s="9">
        <v>39994</v>
      </c>
      <c r="L575" s="10">
        <v>913.4</v>
      </c>
      <c r="M575" s="10">
        <v>919</v>
      </c>
      <c r="N575" s="10">
        <v>919</v>
      </c>
      <c r="O575" s="10">
        <v>910.2</v>
      </c>
      <c r="P575" s="19">
        <v>912.4</v>
      </c>
    </row>
    <row r="576" spans="2:16" x14ac:dyDescent="0.3">
      <c r="B576" s="9">
        <v>39993</v>
      </c>
      <c r="C576" s="10">
        <v>896.8</v>
      </c>
      <c r="D576" s="10">
        <v>894.6</v>
      </c>
      <c r="E576" s="10">
        <v>897</v>
      </c>
      <c r="F576" s="10">
        <v>890</v>
      </c>
      <c r="G576" s="19">
        <v>892.8</v>
      </c>
      <c r="K576" s="7">
        <v>39993</v>
      </c>
      <c r="L576" s="8">
        <v>916</v>
      </c>
      <c r="M576" s="8">
        <v>911.4</v>
      </c>
      <c r="N576" s="8">
        <v>915.8</v>
      </c>
      <c r="O576" s="8">
        <v>910</v>
      </c>
      <c r="P576" s="18">
        <v>913.4</v>
      </c>
    </row>
    <row r="577" spans="1:17" x14ac:dyDescent="0.3">
      <c r="B577" s="7">
        <v>39991</v>
      </c>
      <c r="C577" s="8">
        <v>897.2</v>
      </c>
      <c r="D577" s="8">
        <v>898</v>
      </c>
      <c r="E577" s="8">
        <v>900.8</v>
      </c>
      <c r="F577" s="8">
        <v>893</v>
      </c>
      <c r="G577" s="18">
        <v>896.8</v>
      </c>
      <c r="K577" s="5">
        <v>39991</v>
      </c>
      <c r="L577" s="6">
        <v>916.6</v>
      </c>
      <c r="M577" s="6">
        <v>915</v>
      </c>
      <c r="N577" s="6">
        <v>918</v>
      </c>
      <c r="O577" s="6">
        <v>915</v>
      </c>
      <c r="P577" s="17">
        <v>916</v>
      </c>
    </row>
    <row r="578" spans="1:17" x14ac:dyDescent="0.3">
      <c r="B578" s="5">
        <v>39990</v>
      </c>
      <c r="C578" s="6">
        <v>899.6</v>
      </c>
      <c r="D578" s="6">
        <v>897.8</v>
      </c>
      <c r="E578" s="6">
        <v>901</v>
      </c>
      <c r="F578" s="6">
        <v>890.8</v>
      </c>
      <c r="G578" s="17">
        <v>897.2</v>
      </c>
      <c r="K578" s="7">
        <v>39990</v>
      </c>
      <c r="L578" s="8">
        <v>918</v>
      </c>
      <c r="M578" s="8">
        <v>921</v>
      </c>
      <c r="N578" s="8">
        <v>923</v>
      </c>
      <c r="O578" s="8">
        <v>910</v>
      </c>
      <c r="P578" s="18">
        <v>916.6</v>
      </c>
    </row>
    <row r="579" spans="1:17" x14ac:dyDescent="0.3">
      <c r="B579" s="7">
        <v>39989</v>
      </c>
      <c r="C579" s="8">
        <v>897.2</v>
      </c>
      <c r="D579" s="8">
        <v>901</v>
      </c>
      <c r="E579" s="8">
        <v>907</v>
      </c>
      <c r="F579" s="8">
        <v>895</v>
      </c>
      <c r="G579" s="18">
        <v>899.6</v>
      </c>
      <c r="K579" s="5">
        <v>39989</v>
      </c>
      <c r="L579" s="6">
        <v>910.4</v>
      </c>
      <c r="M579" s="6">
        <v>919.8</v>
      </c>
      <c r="N579" s="6">
        <v>926</v>
      </c>
      <c r="O579" s="6">
        <v>914.2</v>
      </c>
      <c r="P579" s="17">
        <v>918</v>
      </c>
    </row>
    <row r="580" spans="1:17" x14ac:dyDescent="0.3">
      <c r="B580" s="5">
        <v>39988</v>
      </c>
      <c r="C580" s="6">
        <v>884</v>
      </c>
      <c r="D580" s="6">
        <v>885</v>
      </c>
      <c r="E580" s="6">
        <v>901</v>
      </c>
      <c r="F580" s="6">
        <v>882</v>
      </c>
      <c r="G580" s="17">
        <v>897.2</v>
      </c>
      <c r="K580" s="7">
        <v>39988</v>
      </c>
      <c r="L580" s="8">
        <v>906.2</v>
      </c>
      <c r="M580" s="8">
        <v>912</v>
      </c>
      <c r="N580" s="8">
        <v>919.8</v>
      </c>
      <c r="O580" s="8">
        <v>905</v>
      </c>
      <c r="P580" s="18">
        <v>910.4</v>
      </c>
    </row>
    <row r="581" spans="1:17" x14ac:dyDescent="0.3">
      <c r="B581" s="7">
        <v>39987</v>
      </c>
      <c r="C581" s="8">
        <v>893.4</v>
      </c>
      <c r="D581" s="8">
        <v>893.2</v>
      </c>
      <c r="E581" s="8">
        <v>893.2</v>
      </c>
      <c r="F581" s="8">
        <v>876.2</v>
      </c>
      <c r="G581" s="18">
        <v>884</v>
      </c>
      <c r="K581" s="5">
        <v>39987</v>
      </c>
      <c r="L581" s="6">
        <v>921.8</v>
      </c>
      <c r="M581" s="6">
        <v>911.2</v>
      </c>
      <c r="N581" s="6">
        <v>911.4</v>
      </c>
      <c r="O581" s="6">
        <v>897.8</v>
      </c>
      <c r="P581" s="17">
        <v>906.2</v>
      </c>
    </row>
    <row r="582" spans="1:17" x14ac:dyDescent="0.3">
      <c r="B582" s="5">
        <v>39986</v>
      </c>
      <c r="C582" s="6">
        <v>898.6</v>
      </c>
      <c r="D582" s="6">
        <v>902.8</v>
      </c>
      <c r="E582" s="6">
        <v>905</v>
      </c>
      <c r="F582" s="6">
        <v>891</v>
      </c>
      <c r="G582" s="17">
        <v>893.4</v>
      </c>
      <c r="K582" s="7">
        <v>39986</v>
      </c>
      <c r="L582" s="8">
        <v>920.8</v>
      </c>
      <c r="M582" s="8">
        <v>919</v>
      </c>
      <c r="N582" s="8">
        <v>925</v>
      </c>
      <c r="O582" s="8">
        <v>915</v>
      </c>
      <c r="P582" s="18">
        <v>921.8</v>
      </c>
    </row>
    <row r="583" spans="1:17" x14ac:dyDescent="0.3">
      <c r="B583" s="7">
        <v>39984</v>
      </c>
      <c r="C583" s="8">
        <v>903.2</v>
      </c>
      <c r="D583" s="8">
        <v>901</v>
      </c>
      <c r="E583" s="8">
        <v>903</v>
      </c>
      <c r="F583" s="8">
        <v>893.2</v>
      </c>
      <c r="G583" s="18">
        <v>898.6</v>
      </c>
      <c r="K583" s="5">
        <v>39984</v>
      </c>
      <c r="L583" s="6">
        <v>919.4</v>
      </c>
      <c r="M583" s="6">
        <v>912.2</v>
      </c>
      <c r="N583" s="6">
        <v>924</v>
      </c>
      <c r="O583" s="6">
        <v>912.2</v>
      </c>
      <c r="P583" s="17">
        <v>920.8</v>
      </c>
    </row>
    <row r="584" spans="1:17" x14ac:dyDescent="0.3">
      <c r="B584" s="9">
        <v>39983</v>
      </c>
      <c r="C584" s="10">
        <v>889.8</v>
      </c>
      <c r="D584" s="10">
        <v>888</v>
      </c>
      <c r="E584" s="10">
        <v>907.2</v>
      </c>
      <c r="F584" s="10">
        <v>885</v>
      </c>
      <c r="G584" s="19">
        <v>903.2</v>
      </c>
      <c r="K584" s="7">
        <v>39983</v>
      </c>
      <c r="L584" s="8">
        <v>915.8</v>
      </c>
      <c r="M584" s="8">
        <v>910</v>
      </c>
      <c r="N584" s="8">
        <v>926</v>
      </c>
      <c r="O584" s="8">
        <v>910</v>
      </c>
      <c r="P584" s="18">
        <v>919.4</v>
      </c>
    </row>
    <row r="588" spans="1:17" x14ac:dyDescent="0.3">
      <c r="A588" s="11">
        <v>40074</v>
      </c>
      <c r="J588" s="11">
        <v>40106</v>
      </c>
    </row>
    <row r="589" spans="1:17" x14ac:dyDescent="0.3">
      <c r="B589" s="7">
        <v>40073</v>
      </c>
      <c r="C589" s="8">
        <v>860.2</v>
      </c>
      <c r="D589" s="8">
        <v>860</v>
      </c>
      <c r="E589" s="8">
        <v>862</v>
      </c>
      <c r="F589" s="8">
        <v>857</v>
      </c>
      <c r="G589" s="18">
        <v>859.2</v>
      </c>
      <c r="H589" s="21">
        <f>G589/G615</f>
        <v>0.90062893081761008</v>
      </c>
      <c r="K589" s="7">
        <v>40073</v>
      </c>
      <c r="L589" s="8">
        <v>884.8</v>
      </c>
      <c r="M589" s="8">
        <v>880</v>
      </c>
      <c r="N589" s="8">
        <v>887.4</v>
      </c>
      <c r="O589" s="8">
        <v>878.6</v>
      </c>
      <c r="P589" s="18">
        <v>886.2</v>
      </c>
      <c r="Q589" s="28">
        <f>P589/P615</f>
        <v>0.91323165704863984</v>
      </c>
    </row>
    <row r="590" spans="1:17" x14ac:dyDescent="0.3">
      <c r="B590" s="5">
        <v>40072</v>
      </c>
      <c r="C590" s="6">
        <v>853.2</v>
      </c>
      <c r="D590" s="6">
        <v>859</v>
      </c>
      <c r="E590" s="6">
        <v>867</v>
      </c>
      <c r="F590" s="6">
        <v>853</v>
      </c>
      <c r="G590" s="17">
        <v>860.2</v>
      </c>
      <c r="K590" s="5">
        <v>40072</v>
      </c>
      <c r="L590" s="6">
        <v>886.4</v>
      </c>
      <c r="M590" s="6">
        <v>883</v>
      </c>
      <c r="N590" s="6">
        <v>888</v>
      </c>
      <c r="O590" s="6">
        <v>870</v>
      </c>
      <c r="P590" s="17">
        <v>884.8</v>
      </c>
    </row>
    <row r="591" spans="1:17" x14ac:dyDescent="0.3">
      <c r="B591" s="7">
        <v>40071</v>
      </c>
      <c r="C591" s="8">
        <v>861.8</v>
      </c>
      <c r="D591" s="8">
        <v>858</v>
      </c>
      <c r="E591" s="8">
        <v>858</v>
      </c>
      <c r="F591" s="8">
        <v>851</v>
      </c>
      <c r="G591" s="18">
        <v>853.2</v>
      </c>
      <c r="K591" s="9">
        <v>40071</v>
      </c>
      <c r="L591" s="10">
        <v>895.2</v>
      </c>
      <c r="M591" s="10">
        <v>891.8</v>
      </c>
      <c r="N591" s="10">
        <v>892</v>
      </c>
      <c r="O591" s="10">
        <v>883.6</v>
      </c>
      <c r="P591" s="19">
        <v>886.4</v>
      </c>
    </row>
    <row r="592" spans="1:17" x14ac:dyDescent="0.3">
      <c r="B592" s="5">
        <v>40070</v>
      </c>
      <c r="C592" s="6">
        <v>870.2</v>
      </c>
      <c r="D592" s="6">
        <v>870.2</v>
      </c>
      <c r="E592" s="6">
        <v>871</v>
      </c>
      <c r="F592" s="6">
        <v>860.2</v>
      </c>
      <c r="G592" s="17">
        <v>861.8</v>
      </c>
      <c r="K592" s="5">
        <v>40070</v>
      </c>
      <c r="L592" s="6">
        <v>899</v>
      </c>
      <c r="M592" s="6">
        <v>899</v>
      </c>
      <c r="N592" s="6">
        <v>899.8</v>
      </c>
      <c r="O592" s="6">
        <v>891.2</v>
      </c>
      <c r="P592" s="17">
        <v>895.2</v>
      </c>
    </row>
    <row r="593" spans="2:16" x14ac:dyDescent="0.3">
      <c r="B593" s="7">
        <v>40068</v>
      </c>
      <c r="C593" s="8">
        <v>879.8</v>
      </c>
      <c r="D593" s="8">
        <v>876.2</v>
      </c>
      <c r="E593" s="8">
        <v>877.8</v>
      </c>
      <c r="F593" s="8">
        <v>864</v>
      </c>
      <c r="G593" s="18">
        <v>870.2</v>
      </c>
      <c r="K593" s="7">
        <v>40068</v>
      </c>
      <c r="L593" s="8">
        <v>902.8</v>
      </c>
      <c r="M593" s="8">
        <v>902</v>
      </c>
      <c r="N593" s="8">
        <v>902</v>
      </c>
      <c r="O593" s="8">
        <v>894</v>
      </c>
      <c r="P593" s="18">
        <v>899</v>
      </c>
    </row>
    <row r="594" spans="2:16" x14ac:dyDescent="0.3">
      <c r="B594" s="5">
        <v>40067</v>
      </c>
      <c r="C594" s="6">
        <v>888.4</v>
      </c>
      <c r="D594" s="6">
        <v>891.8</v>
      </c>
      <c r="E594" s="6">
        <v>892</v>
      </c>
      <c r="F594" s="6">
        <v>878.4</v>
      </c>
      <c r="G594" s="17">
        <v>879.8</v>
      </c>
      <c r="K594" s="5">
        <v>40067</v>
      </c>
      <c r="L594" s="6">
        <v>911.4</v>
      </c>
      <c r="M594" s="6">
        <v>915</v>
      </c>
      <c r="N594" s="6">
        <v>915</v>
      </c>
      <c r="O594" s="6">
        <v>900</v>
      </c>
      <c r="P594" s="17">
        <v>902.8</v>
      </c>
    </row>
    <row r="595" spans="2:16" x14ac:dyDescent="0.3">
      <c r="B595" s="7">
        <v>40066</v>
      </c>
      <c r="C595" s="8">
        <v>889.2</v>
      </c>
      <c r="D595" s="8">
        <v>887</v>
      </c>
      <c r="E595" s="8">
        <v>891</v>
      </c>
      <c r="F595" s="8">
        <v>884</v>
      </c>
      <c r="G595" s="18">
        <v>888.4</v>
      </c>
      <c r="K595" s="7">
        <v>40066</v>
      </c>
      <c r="L595" s="8">
        <v>911.2</v>
      </c>
      <c r="M595" s="8">
        <v>906</v>
      </c>
      <c r="N595" s="8">
        <v>912.2</v>
      </c>
      <c r="O595" s="8">
        <v>905</v>
      </c>
      <c r="P595" s="18">
        <v>911.4</v>
      </c>
    </row>
    <row r="596" spans="2:16" x14ac:dyDescent="0.3">
      <c r="B596" s="5">
        <v>40065</v>
      </c>
      <c r="C596" s="6">
        <v>891</v>
      </c>
      <c r="D596" s="6">
        <v>891.2</v>
      </c>
      <c r="E596" s="6">
        <v>894.6</v>
      </c>
      <c r="F596" s="6">
        <v>885</v>
      </c>
      <c r="G596" s="17">
        <v>889.2</v>
      </c>
      <c r="K596" s="5">
        <v>40065</v>
      </c>
      <c r="L596" s="6">
        <v>910.8</v>
      </c>
      <c r="M596" s="6">
        <v>913</v>
      </c>
      <c r="N596" s="6">
        <v>917</v>
      </c>
      <c r="O596" s="6">
        <v>907</v>
      </c>
      <c r="P596" s="17">
        <v>911.2</v>
      </c>
    </row>
    <row r="597" spans="2:16" x14ac:dyDescent="0.3">
      <c r="B597" s="9">
        <v>40064</v>
      </c>
      <c r="C597" s="10">
        <v>885.6</v>
      </c>
      <c r="D597" s="10">
        <v>894</v>
      </c>
      <c r="E597" s="10">
        <v>896</v>
      </c>
      <c r="F597" s="10">
        <v>885.6</v>
      </c>
      <c r="G597" s="19">
        <v>891</v>
      </c>
      <c r="K597" s="7">
        <v>40064</v>
      </c>
      <c r="L597" s="8">
        <v>903</v>
      </c>
      <c r="M597" s="8">
        <v>911</v>
      </c>
      <c r="N597" s="8">
        <v>915</v>
      </c>
      <c r="O597" s="8">
        <v>905</v>
      </c>
      <c r="P597" s="18">
        <v>910.8</v>
      </c>
    </row>
    <row r="598" spans="2:16" x14ac:dyDescent="0.3">
      <c r="B598" s="5">
        <v>40063</v>
      </c>
      <c r="C598" s="6">
        <v>887.2</v>
      </c>
      <c r="D598" s="6">
        <v>880</v>
      </c>
      <c r="E598" s="6">
        <v>888.8</v>
      </c>
      <c r="F598" s="6">
        <v>880</v>
      </c>
      <c r="G598" s="17">
        <v>885.6</v>
      </c>
      <c r="K598" s="5">
        <v>40063</v>
      </c>
      <c r="L598" s="6">
        <v>908.4</v>
      </c>
      <c r="M598" s="6">
        <v>904</v>
      </c>
      <c r="N598" s="6">
        <v>907.8</v>
      </c>
      <c r="O598" s="6">
        <v>900</v>
      </c>
      <c r="P598" s="17">
        <v>903</v>
      </c>
    </row>
    <row r="599" spans="2:16" x14ac:dyDescent="0.3">
      <c r="B599" s="7">
        <v>40061</v>
      </c>
      <c r="C599" s="8">
        <v>888.2</v>
      </c>
      <c r="D599" s="8">
        <v>893.2</v>
      </c>
      <c r="E599" s="8">
        <v>893.2</v>
      </c>
      <c r="F599" s="8">
        <v>885</v>
      </c>
      <c r="G599" s="18">
        <v>887.2</v>
      </c>
      <c r="K599" s="7">
        <v>40061</v>
      </c>
      <c r="L599" s="8">
        <v>907</v>
      </c>
      <c r="M599" s="8">
        <v>909</v>
      </c>
      <c r="N599" s="8">
        <v>911</v>
      </c>
      <c r="O599" s="8">
        <v>905.6</v>
      </c>
      <c r="P599" s="18">
        <v>908.4</v>
      </c>
    </row>
    <row r="600" spans="2:16" x14ac:dyDescent="0.3">
      <c r="B600" s="5">
        <v>40060</v>
      </c>
      <c r="C600" s="6">
        <v>892.4</v>
      </c>
      <c r="D600" s="6">
        <v>892.2</v>
      </c>
      <c r="E600" s="6">
        <v>892.2</v>
      </c>
      <c r="F600" s="6">
        <v>884.6</v>
      </c>
      <c r="G600" s="17">
        <v>888.2</v>
      </c>
      <c r="K600" s="5">
        <v>40060</v>
      </c>
      <c r="L600" s="6">
        <v>913.6</v>
      </c>
      <c r="M600" s="6">
        <v>909.2</v>
      </c>
      <c r="N600" s="6">
        <v>911.8</v>
      </c>
      <c r="O600" s="6">
        <v>902.6</v>
      </c>
      <c r="P600" s="17">
        <v>907</v>
      </c>
    </row>
    <row r="601" spans="2:16" x14ac:dyDescent="0.3">
      <c r="B601" s="7">
        <v>40059</v>
      </c>
      <c r="C601" s="8">
        <v>901.6</v>
      </c>
      <c r="D601" s="8">
        <v>901.8</v>
      </c>
      <c r="E601" s="8">
        <v>905.6</v>
      </c>
      <c r="F601" s="8">
        <v>891.2</v>
      </c>
      <c r="G601" s="18">
        <v>892.4</v>
      </c>
      <c r="K601" s="9">
        <v>40059</v>
      </c>
      <c r="L601" s="10">
        <v>918.6</v>
      </c>
      <c r="M601" s="10">
        <v>919</v>
      </c>
      <c r="N601" s="10">
        <v>925</v>
      </c>
      <c r="O601" s="10">
        <v>911</v>
      </c>
      <c r="P601" s="19">
        <v>913.6</v>
      </c>
    </row>
    <row r="602" spans="2:16" x14ac:dyDescent="0.3">
      <c r="B602" s="5">
        <v>40058</v>
      </c>
      <c r="C602" s="6">
        <v>896</v>
      </c>
      <c r="D602" s="6">
        <v>892.4</v>
      </c>
      <c r="E602" s="6">
        <v>904</v>
      </c>
      <c r="F602" s="6">
        <v>892</v>
      </c>
      <c r="G602" s="17">
        <v>901.6</v>
      </c>
      <c r="K602" s="5">
        <v>40058</v>
      </c>
      <c r="L602" s="6">
        <v>912.6</v>
      </c>
      <c r="M602" s="6">
        <v>909.2</v>
      </c>
      <c r="N602" s="6">
        <v>921</v>
      </c>
      <c r="O602" s="6">
        <v>909</v>
      </c>
      <c r="P602" s="17">
        <v>918.6</v>
      </c>
    </row>
    <row r="603" spans="2:16" x14ac:dyDescent="0.3">
      <c r="B603" s="7">
        <v>40057</v>
      </c>
      <c r="C603" s="8">
        <v>894.4</v>
      </c>
      <c r="D603" s="8">
        <v>902</v>
      </c>
      <c r="E603" s="8">
        <v>902</v>
      </c>
      <c r="F603" s="8">
        <v>892.2</v>
      </c>
      <c r="G603" s="18">
        <v>896</v>
      </c>
      <c r="K603" s="7">
        <v>40057</v>
      </c>
      <c r="L603" s="8">
        <v>910.8</v>
      </c>
      <c r="M603" s="8">
        <v>915.4</v>
      </c>
      <c r="N603" s="8">
        <v>916</v>
      </c>
      <c r="O603" s="8">
        <v>910</v>
      </c>
      <c r="P603" s="18">
        <v>912.6</v>
      </c>
    </row>
    <row r="604" spans="2:16" x14ac:dyDescent="0.3">
      <c r="B604" s="5">
        <v>40056</v>
      </c>
      <c r="C604" s="6">
        <v>900.4</v>
      </c>
      <c r="D604" s="6">
        <v>893</v>
      </c>
      <c r="E604" s="6">
        <v>897</v>
      </c>
      <c r="F604" s="6">
        <v>891</v>
      </c>
      <c r="G604" s="17">
        <v>894.4</v>
      </c>
      <c r="K604" s="5">
        <v>40056</v>
      </c>
      <c r="L604" s="6">
        <v>915.8</v>
      </c>
      <c r="M604" s="6">
        <v>907.8</v>
      </c>
      <c r="N604" s="6">
        <v>915</v>
      </c>
      <c r="O604" s="6">
        <v>905</v>
      </c>
      <c r="P604" s="17">
        <v>910.8</v>
      </c>
    </row>
    <row r="605" spans="2:16" x14ac:dyDescent="0.3">
      <c r="B605" s="7">
        <v>40054</v>
      </c>
      <c r="C605" s="8">
        <v>898.6</v>
      </c>
      <c r="D605" s="8">
        <v>899.8</v>
      </c>
      <c r="E605" s="8">
        <v>903</v>
      </c>
      <c r="F605" s="8">
        <v>896.2</v>
      </c>
      <c r="G605" s="18">
        <v>900.4</v>
      </c>
      <c r="K605" s="7">
        <v>40054</v>
      </c>
      <c r="L605" s="8">
        <v>915.2</v>
      </c>
      <c r="M605" s="8">
        <v>906</v>
      </c>
      <c r="N605" s="8">
        <v>919.8</v>
      </c>
      <c r="O605" s="8">
        <v>906</v>
      </c>
      <c r="P605" s="18">
        <v>915.8</v>
      </c>
    </row>
    <row r="606" spans="2:16" x14ac:dyDescent="0.3">
      <c r="B606" s="5">
        <v>40053</v>
      </c>
      <c r="C606" s="6">
        <v>902.4</v>
      </c>
      <c r="D606" s="6">
        <v>900</v>
      </c>
      <c r="E606" s="6">
        <v>903</v>
      </c>
      <c r="F606" s="6">
        <v>893</v>
      </c>
      <c r="G606" s="17">
        <v>898.6</v>
      </c>
      <c r="K606" s="5">
        <v>40053</v>
      </c>
      <c r="L606" s="6">
        <v>914.2</v>
      </c>
      <c r="M606" s="6">
        <v>911</v>
      </c>
      <c r="N606" s="6">
        <v>921</v>
      </c>
      <c r="O606" s="6">
        <v>910.2</v>
      </c>
      <c r="P606" s="17">
        <v>915.2</v>
      </c>
    </row>
    <row r="607" spans="2:16" x14ac:dyDescent="0.3">
      <c r="B607" s="9">
        <v>40052</v>
      </c>
      <c r="C607" s="10">
        <v>910</v>
      </c>
      <c r="D607" s="10">
        <v>915</v>
      </c>
      <c r="E607" s="10">
        <v>915</v>
      </c>
      <c r="F607" s="10">
        <v>889</v>
      </c>
      <c r="G607" s="19">
        <v>902.4</v>
      </c>
      <c r="K607" s="7">
        <v>40052</v>
      </c>
      <c r="L607" s="8">
        <v>927.4</v>
      </c>
      <c r="M607" s="8">
        <v>918.2</v>
      </c>
      <c r="N607" s="8">
        <v>931</v>
      </c>
      <c r="O607" s="8">
        <v>906</v>
      </c>
      <c r="P607" s="18">
        <v>914.2</v>
      </c>
    </row>
    <row r="608" spans="2:16" x14ac:dyDescent="0.3">
      <c r="B608" s="5">
        <v>40051</v>
      </c>
      <c r="C608" s="6">
        <v>922</v>
      </c>
      <c r="D608" s="6">
        <v>927</v>
      </c>
      <c r="E608" s="6">
        <v>930</v>
      </c>
      <c r="F608" s="6">
        <v>906.6</v>
      </c>
      <c r="G608" s="17">
        <v>910</v>
      </c>
      <c r="K608" s="5">
        <v>40051</v>
      </c>
      <c r="L608" s="6">
        <v>943</v>
      </c>
      <c r="M608" s="6">
        <v>949</v>
      </c>
      <c r="N608" s="6">
        <v>949</v>
      </c>
      <c r="O608" s="6">
        <v>924.6</v>
      </c>
      <c r="P608" s="17">
        <v>927.4</v>
      </c>
    </row>
    <row r="609" spans="1:17" x14ac:dyDescent="0.3">
      <c r="B609" s="7">
        <v>40050</v>
      </c>
      <c r="C609" s="8">
        <v>928</v>
      </c>
      <c r="D609" s="8">
        <v>929</v>
      </c>
      <c r="E609" s="8">
        <v>931.4</v>
      </c>
      <c r="F609" s="8">
        <v>915</v>
      </c>
      <c r="G609" s="18">
        <v>922</v>
      </c>
      <c r="K609" s="7">
        <v>40050</v>
      </c>
      <c r="L609" s="8">
        <v>953.6</v>
      </c>
      <c r="M609" s="8">
        <v>953.6</v>
      </c>
      <c r="N609" s="8">
        <v>953.8</v>
      </c>
      <c r="O609" s="8">
        <v>934.6</v>
      </c>
      <c r="P609" s="18">
        <v>943</v>
      </c>
    </row>
    <row r="610" spans="1:17" x14ac:dyDescent="0.3">
      <c r="B610" s="5">
        <v>40049</v>
      </c>
      <c r="C610" s="6">
        <v>938</v>
      </c>
      <c r="D610" s="6">
        <v>939.2</v>
      </c>
      <c r="E610" s="6">
        <v>943.8</v>
      </c>
      <c r="F610" s="6">
        <v>926.2</v>
      </c>
      <c r="G610" s="17">
        <v>928</v>
      </c>
      <c r="K610" s="5">
        <v>40049</v>
      </c>
      <c r="L610" s="6">
        <v>959.4</v>
      </c>
      <c r="M610" s="6">
        <v>968</v>
      </c>
      <c r="N610" s="6">
        <v>968</v>
      </c>
      <c r="O610" s="6">
        <v>950</v>
      </c>
      <c r="P610" s="17">
        <v>953.6</v>
      </c>
    </row>
    <row r="611" spans="1:17" x14ac:dyDescent="0.3">
      <c r="B611" s="7">
        <v>40047</v>
      </c>
      <c r="C611" s="8">
        <v>943.2</v>
      </c>
      <c r="D611" s="8">
        <v>952</v>
      </c>
      <c r="E611" s="8">
        <v>952</v>
      </c>
      <c r="F611" s="8">
        <v>936.2</v>
      </c>
      <c r="G611" s="18">
        <v>938</v>
      </c>
      <c r="K611" s="9">
        <v>40047</v>
      </c>
      <c r="L611" s="10">
        <v>962.6</v>
      </c>
      <c r="M611" s="10">
        <v>963</v>
      </c>
      <c r="N611" s="10">
        <v>963</v>
      </c>
      <c r="O611" s="10">
        <v>956.2</v>
      </c>
      <c r="P611" s="19">
        <v>959.4</v>
      </c>
    </row>
    <row r="612" spans="1:17" x14ac:dyDescent="0.3">
      <c r="B612" s="5">
        <v>40046</v>
      </c>
      <c r="C612" s="6">
        <v>929.8</v>
      </c>
      <c r="D612" s="6">
        <v>926</v>
      </c>
      <c r="E612" s="6">
        <v>947</v>
      </c>
      <c r="F612" s="6">
        <v>926</v>
      </c>
      <c r="G612" s="17">
        <v>943.2</v>
      </c>
      <c r="K612" s="5">
        <v>40046</v>
      </c>
      <c r="L612" s="6">
        <v>948</v>
      </c>
      <c r="M612" s="6">
        <v>950</v>
      </c>
      <c r="N612" s="6">
        <v>965</v>
      </c>
      <c r="O612" s="6">
        <v>947</v>
      </c>
      <c r="P612" s="17">
        <v>962.6</v>
      </c>
    </row>
    <row r="613" spans="1:17" x14ac:dyDescent="0.3">
      <c r="B613" s="7">
        <v>40045</v>
      </c>
      <c r="C613" s="8">
        <v>929.2</v>
      </c>
      <c r="D613" s="8">
        <v>921</v>
      </c>
      <c r="E613" s="8">
        <v>933</v>
      </c>
      <c r="F613" s="8">
        <v>920.2</v>
      </c>
      <c r="G613" s="18">
        <v>929.8</v>
      </c>
      <c r="K613" s="7">
        <v>40045</v>
      </c>
      <c r="L613" s="8">
        <v>946.4</v>
      </c>
      <c r="M613" s="8">
        <v>945</v>
      </c>
      <c r="N613" s="8">
        <v>950</v>
      </c>
      <c r="O613" s="8">
        <v>944</v>
      </c>
      <c r="P613" s="18">
        <v>948</v>
      </c>
    </row>
    <row r="614" spans="1:17" x14ac:dyDescent="0.3">
      <c r="B614" s="5">
        <v>40044</v>
      </c>
      <c r="C614" s="6">
        <v>954</v>
      </c>
      <c r="D614" s="6">
        <v>953</v>
      </c>
      <c r="E614" s="6">
        <v>953</v>
      </c>
      <c r="F614" s="6">
        <v>917</v>
      </c>
      <c r="G614" s="17">
        <v>929.2</v>
      </c>
      <c r="K614" s="5">
        <v>40044</v>
      </c>
      <c r="L614" s="6">
        <v>970.4</v>
      </c>
      <c r="M614" s="6">
        <v>968</v>
      </c>
      <c r="N614" s="6">
        <v>968</v>
      </c>
      <c r="O614" s="6">
        <v>938</v>
      </c>
      <c r="P614" s="17">
        <v>946.4</v>
      </c>
    </row>
    <row r="615" spans="1:17" x14ac:dyDescent="0.3">
      <c r="B615" s="9">
        <v>40043</v>
      </c>
      <c r="C615" s="10">
        <v>944.8</v>
      </c>
      <c r="D615" s="10">
        <v>940</v>
      </c>
      <c r="E615" s="10">
        <v>960</v>
      </c>
      <c r="F615" s="10">
        <v>940</v>
      </c>
      <c r="G615" s="19">
        <v>954</v>
      </c>
      <c r="K615" s="9">
        <v>40043</v>
      </c>
      <c r="L615" s="10">
        <v>967</v>
      </c>
      <c r="M615" s="10">
        <v>964</v>
      </c>
      <c r="N615" s="10">
        <v>978</v>
      </c>
      <c r="O615" s="10">
        <v>964</v>
      </c>
      <c r="P615" s="19">
        <v>970.4</v>
      </c>
    </row>
    <row r="619" spans="1:17" x14ac:dyDescent="0.3">
      <c r="A619" s="11">
        <v>40106</v>
      </c>
      <c r="J619" s="11">
        <v>40165</v>
      </c>
    </row>
    <row r="620" spans="1:17" x14ac:dyDescent="0.3">
      <c r="B620" s="7">
        <v>40105</v>
      </c>
      <c r="C620" s="8">
        <v>842.2</v>
      </c>
      <c r="D620" s="8">
        <v>0</v>
      </c>
      <c r="E620" s="8">
        <v>0</v>
      </c>
      <c r="F620" s="8">
        <v>0</v>
      </c>
      <c r="G620" s="18">
        <v>842.2</v>
      </c>
      <c r="H620" s="21">
        <f>G620/G645</f>
        <v>0.95077895687514125</v>
      </c>
      <c r="K620" s="7">
        <v>40105</v>
      </c>
      <c r="L620" s="8">
        <v>887.8</v>
      </c>
      <c r="M620" s="8">
        <v>0</v>
      </c>
      <c r="N620" s="8">
        <v>0</v>
      </c>
      <c r="O620" s="8">
        <v>0</v>
      </c>
      <c r="P620" s="18">
        <v>887.8</v>
      </c>
      <c r="Q620" s="28">
        <f>P620/P645</f>
        <v>0.95585701981050819</v>
      </c>
    </row>
    <row r="621" spans="1:17" x14ac:dyDescent="0.3">
      <c r="B621" s="5">
        <v>40103</v>
      </c>
      <c r="C621" s="6">
        <v>846.8</v>
      </c>
      <c r="D621" s="6">
        <v>839</v>
      </c>
      <c r="E621" s="6">
        <v>844</v>
      </c>
      <c r="F621" s="6">
        <v>839</v>
      </c>
      <c r="G621" s="17">
        <v>842.2</v>
      </c>
      <c r="K621" s="5">
        <v>40103</v>
      </c>
      <c r="L621" s="6">
        <v>886</v>
      </c>
      <c r="M621" s="6">
        <v>890</v>
      </c>
      <c r="N621" s="6">
        <v>890.4</v>
      </c>
      <c r="O621" s="6">
        <v>881.4</v>
      </c>
      <c r="P621" s="17">
        <v>887.8</v>
      </c>
    </row>
    <row r="622" spans="1:17" x14ac:dyDescent="0.3">
      <c r="B622" s="7">
        <v>40102</v>
      </c>
      <c r="C622" s="8">
        <v>857.4</v>
      </c>
      <c r="D622" s="8">
        <v>855</v>
      </c>
      <c r="E622" s="8">
        <v>857</v>
      </c>
      <c r="F622" s="8">
        <v>841.2</v>
      </c>
      <c r="G622" s="18">
        <v>846.8</v>
      </c>
      <c r="K622" s="7">
        <v>40102</v>
      </c>
      <c r="L622" s="8">
        <v>897.2</v>
      </c>
      <c r="M622" s="8">
        <v>896</v>
      </c>
      <c r="N622" s="8">
        <v>896</v>
      </c>
      <c r="O622" s="8">
        <v>883</v>
      </c>
      <c r="P622" s="18">
        <v>886</v>
      </c>
    </row>
    <row r="623" spans="1:17" x14ac:dyDescent="0.3">
      <c r="B623" s="5">
        <v>40101</v>
      </c>
      <c r="C623" s="6">
        <v>858.2</v>
      </c>
      <c r="D623" s="6">
        <v>859</v>
      </c>
      <c r="E623" s="6">
        <v>865.4</v>
      </c>
      <c r="F623" s="6">
        <v>855.2</v>
      </c>
      <c r="G623" s="17">
        <v>857.4</v>
      </c>
      <c r="K623" s="5">
        <v>40101</v>
      </c>
      <c r="L623" s="6">
        <v>903.2</v>
      </c>
      <c r="M623" s="6">
        <v>893</v>
      </c>
      <c r="N623" s="6">
        <v>903.8</v>
      </c>
      <c r="O623" s="6">
        <v>893</v>
      </c>
      <c r="P623" s="17">
        <v>897.2</v>
      </c>
    </row>
    <row r="624" spans="1:17" x14ac:dyDescent="0.3">
      <c r="B624" s="7">
        <v>40100</v>
      </c>
      <c r="C624" s="8">
        <v>857.8</v>
      </c>
      <c r="D624" s="8">
        <v>858.2</v>
      </c>
      <c r="E624" s="8">
        <v>876</v>
      </c>
      <c r="F624" s="8">
        <v>855.2</v>
      </c>
      <c r="G624" s="18">
        <v>858.2</v>
      </c>
      <c r="K624" s="7">
        <v>40100</v>
      </c>
      <c r="L624" s="8">
        <v>892</v>
      </c>
      <c r="M624" s="8">
        <v>895</v>
      </c>
      <c r="N624" s="8">
        <v>910.8</v>
      </c>
      <c r="O624" s="8">
        <v>895</v>
      </c>
      <c r="P624" s="18">
        <v>903.2</v>
      </c>
    </row>
    <row r="625" spans="2:16" x14ac:dyDescent="0.3">
      <c r="B625" s="5">
        <v>40099</v>
      </c>
      <c r="C625" s="6">
        <v>857.8</v>
      </c>
      <c r="D625" s="6">
        <v>0</v>
      </c>
      <c r="E625" s="6">
        <v>0</v>
      </c>
      <c r="F625" s="6">
        <v>0</v>
      </c>
      <c r="G625" s="17">
        <v>857.8</v>
      </c>
      <c r="K625" s="5">
        <v>40099</v>
      </c>
      <c r="L625" s="6">
        <v>892</v>
      </c>
      <c r="M625" s="6">
        <v>0</v>
      </c>
      <c r="N625" s="6">
        <v>0</v>
      </c>
      <c r="O625" s="6">
        <v>0</v>
      </c>
      <c r="P625" s="17">
        <v>892</v>
      </c>
    </row>
    <row r="626" spans="2:16" x14ac:dyDescent="0.3">
      <c r="B626" s="7">
        <v>40098</v>
      </c>
      <c r="C626" s="8">
        <v>849.2</v>
      </c>
      <c r="D626" s="8">
        <v>853</v>
      </c>
      <c r="E626" s="8">
        <v>859</v>
      </c>
      <c r="F626" s="8">
        <v>848.6</v>
      </c>
      <c r="G626" s="18">
        <v>857.8</v>
      </c>
      <c r="K626" s="7">
        <v>40098</v>
      </c>
      <c r="L626" s="8">
        <v>888.6</v>
      </c>
      <c r="M626" s="8">
        <v>889.2</v>
      </c>
      <c r="N626" s="8">
        <v>895.2</v>
      </c>
      <c r="O626" s="8">
        <v>885.4</v>
      </c>
      <c r="P626" s="18">
        <v>892</v>
      </c>
    </row>
    <row r="627" spans="2:16" x14ac:dyDescent="0.3">
      <c r="B627" s="5">
        <v>40096</v>
      </c>
      <c r="C627" s="6">
        <v>850</v>
      </c>
      <c r="D627" s="6">
        <v>840.6</v>
      </c>
      <c r="E627" s="6">
        <v>854.8</v>
      </c>
      <c r="F627" s="6">
        <v>840.6</v>
      </c>
      <c r="G627" s="17">
        <v>849.2</v>
      </c>
      <c r="K627" s="5">
        <v>40096</v>
      </c>
      <c r="L627" s="6">
        <v>881.2</v>
      </c>
      <c r="M627" s="6">
        <v>877</v>
      </c>
      <c r="N627" s="6">
        <v>891</v>
      </c>
      <c r="O627" s="6">
        <v>877</v>
      </c>
      <c r="P627" s="17">
        <v>888.6</v>
      </c>
    </row>
    <row r="628" spans="2:16" x14ac:dyDescent="0.3">
      <c r="B628" s="9">
        <v>40095</v>
      </c>
      <c r="C628" s="10">
        <v>853.2</v>
      </c>
      <c r="D628" s="10">
        <v>850.2</v>
      </c>
      <c r="E628" s="10">
        <v>852</v>
      </c>
      <c r="F628" s="10">
        <v>849</v>
      </c>
      <c r="G628" s="19">
        <v>850</v>
      </c>
      <c r="K628" s="9">
        <v>40095</v>
      </c>
      <c r="L628" s="10">
        <v>883.8</v>
      </c>
      <c r="M628" s="10">
        <v>883.8</v>
      </c>
      <c r="N628" s="10">
        <v>883.8</v>
      </c>
      <c r="O628" s="10">
        <v>876.2</v>
      </c>
      <c r="P628" s="19">
        <v>881.2</v>
      </c>
    </row>
    <row r="629" spans="2:16" x14ac:dyDescent="0.3">
      <c r="B629" s="5">
        <v>40094</v>
      </c>
      <c r="C629" s="6">
        <v>862</v>
      </c>
      <c r="D629" s="6">
        <v>855.2</v>
      </c>
      <c r="E629" s="6">
        <v>856</v>
      </c>
      <c r="F629" s="6">
        <v>851.2</v>
      </c>
      <c r="G629" s="17">
        <v>853.2</v>
      </c>
      <c r="K629" s="5">
        <v>40094</v>
      </c>
      <c r="L629" s="6">
        <v>896.4</v>
      </c>
      <c r="M629" s="6">
        <v>885</v>
      </c>
      <c r="N629" s="6">
        <v>888</v>
      </c>
      <c r="O629" s="6">
        <v>879.2</v>
      </c>
      <c r="P629" s="17">
        <v>883.8</v>
      </c>
    </row>
    <row r="630" spans="2:16" x14ac:dyDescent="0.3">
      <c r="B630" s="7">
        <v>40093</v>
      </c>
      <c r="C630" s="8">
        <v>866.6</v>
      </c>
      <c r="D630" s="8">
        <v>865</v>
      </c>
      <c r="E630" s="8">
        <v>867</v>
      </c>
      <c r="F630" s="8">
        <v>858</v>
      </c>
      <c r="G630" s="18">
        <v>862</v>
      </c>
      <c r="K630" s="7">
        <v>40093</v>
      </c>
      <c r="L630" s="8">
        <v>898</v>
      </c>
      <c r="M630" s="8">
        <v>901.8</v>
      </c>
      <c r="N630" s="8">
        <v>901.8</v>
      </c>
      <c r="O630" s="8">
        <v>890</v>
      </c>
      <c r="P630" s="18">
        <v>896.4</v>
      </c>
    </row>
    <row r="631" spans="2:16" x14ac:dyDescent="0.3">
      <c r="B631" s="5">
        <v>40092</v>
      </c>
      <c r="C631" s="6">
        <v>872</v>
      </c>
      <c r="D631" s="6">
        <v>869.6</v>
      </c>
      <c r="E631" s="6">
        <v>869.6</v>
      </c>
      <c r="F631" s="6">
        <v>864.6</v>
      </c>
      <c r="G631" s="17">
        <v>866.6</v>
      </c>
      <c r="K631" s="5">
        <v>40092</v>
      </c>
      <c r="L631" s="6">
        <v>907</v>
      </c>
      <c r="M631" s="6">
        <v>900</v>
      </c>
      <c r="N631" s="6">
        <v>900</v>
      </c>
      <c r="O631" s="6">
        <v>894</v>
      </c>
      <c r="P631" s="17">
        <v>898</v>
      </c>
    </row>
    <row r="632" spans="2:16" x14ac:dyDescent="0.3">
      <c r="B632" s="7">
        <v>40091</v>
      </c>
      <c r="C632" s="8">
        <v>876</v>
      </c>
      <c r="D632" s="8">
        <v>878</v>
      </c>
      <c r="E632" s="8">
        <v>878</v>
      </c>
      <c r="F632" s="8">
        <v>867</v>
      </c>
      <c r="G632" s="18">
        <v>872</v>
      </c>
      <c r="K632" s="7">
        <v>40091</v>
      </c>
      <c r="L632" s="8">
        <v>911</v>
      </c>
      <c r="M632" s="8">
        <v>909</v>
      </c>
      <c r="N632" s="8">
        <v>912</v>
      </c>
      <c r="O632" s="8">
        <v>901</v>
      </c>
      <c r="P632" s="18">
        <v>907</v>
      </c>
    </row>
    <row r="633" spans="2:16" x14ac:dyDescent="0.3">
      <c r="B633" s="5">
        <v>40089</v>
      </c>
      <c r="C633" s="6">
        <v>872.2</v>
      </c>
      <c r="D633" s="6">
        <v>877</v>
      </c>
      <c r="E633" s="6">
        <v>877</v>
      </c>
      <c r="F633" s="6">
        <v>873.4</v>
      </c>
      <c r="G633" s="17">
        <v>876</v>
      </c>
      <c r="K633" s="5">
        <v>40089</v>
      </c>
      <c r="L633" s="6">
        <v>910.2</v>
      </c>
      <c r="M633" s="6">
        <v>908.4</v>
      </c>
      <c r="N633" s="6">
        <v>913.8</v>
      </c>
      <c r="O633" s="6">
        <v>908.2</v>
      </c>
      <c r="P633" s="17">
        <v>911</v>
      </c>
    </row>
    <row r="634" spans="2:16" x14ac:dyDescent="0.3">
      <c r="B634" s="7">
        <v>40087</v>
      </c>
      <c r="C634" s="8">
        <v>871.6</v>
      </c>
      <c r="D634" s="8">
        <v>873</v>
      </c>
      <c r="E634" s="8">
        <v>874.8</v>
      </c>
      <c r="F634" s="8">
        <v>870</v>
      </c>
      <c r="G634" s="18">
        <v>872.2</v>
      </c>
      <c r="K634" s="7">
        <v>40087</v>
      </c>
      <c r="L634" s="8">
        <v>910.6</v>
      </c>
      <c r="M634" s="8">
        <v>911.8</v>
      </c>
      <c r="N634" s="8">
        <v>913</v>
      </c>
      <c r="O634" s="8">
        <v>907.6</v>
      </c>
      <c r="P634" s="18">
        <v>910.2</v>
      </c>
    </row>
    <row r="635" spans="2:16" x14ac:dyDescent="0.3">
      <c r="B635" s="5">
        <v>40086</v>
      </c>
      <c r="C635" s="6">
        <v>872</v>
      </c>
      <c r="D635" s="6">
        <v>871</v>
      </c>
      <c r="E635" s="6">
        <v>874.8</v>
      </c>
      <c r="F635" s="6">
        <v>868.2</v>
      </c>
      <c r="G635" s="17">
        <v>871.6</v>
      </c>
      <c r="K635" s="5">
        <v>40086</v>
      </c>
      <c r="L635" s="6">
        <v>910</v>
      </c>
      <c r="M635" s="6">
        <v>910.8</v>
      </c>
      <c r="N635" s="6">
        <v>911</v>
      </c>
      <c r="O635" s="6">
        <v>909.2</v>
      </c>
      <c r="P635" s="17">
        <v>910.6</v>
      </c>
    </row>
    <row r="636" spans="2:16" x14ac:dyDescent="0.3">
      <c r="B636" s="7">
        <v>40085</v>
      </c>
      <c r="C636" s="8">
        <v>878.4</v>
      </c>
      <c r="D636" s="8">
        <v>877.8</v>
      </c>
      <c r="E636" s="8">
        <v>878</v>
      </c>
      <c r="F636" s="8">
        <v>862.2</v>
      </c>
      <c r="G636" s="18">
        <v>872</v>
      </c>
      <c r="K636" s="7">
        <v>40085</v>
      </c>
      <c r="L636" s="8">
        <v>915.8</v>
      </c>
      <c r="M636" s="8">
        <v>916</v>
      </c>
      <c r="N636" s="8">
        <v>916</v>
      </c>
      <c r="O636" s="8">
        <v>907</v>
      </c>
      <c r="P636" s="18">
        <v>910</v>
      </c>
    </row>
    <row r="637" spans="2:16" x14ac:dyDescent="0.3">
      <c r="B637" s="5">
        <v>40084</v>
      </c>
      <c r="C637" s="6">
        <v>878.4</v>
      </c>
      <c r="D637" s="6">
        <v>0</v>
      </c>
      <c r="E637" s="6">
        <v>0</v>
      </c>
      <c r="F637" s="6">
        <v>0</v>
      </c>
      <c r="G637" s="17">
        <v>878.4</v>
      </c>
      <c r="K637" s="5">
        <v>40084</v>
      </c>
      <c r="L637" s="6">
        <v>915.8</v>
      </c>
      <c r="M637" s="6">
        <v>0</v>
      </c>
      <c r="N637" s="6">
        <v>0</v>
      </c>
      <c r="O637" s="6">
        <v>0</v>
      </c>
      <c r="P637" s="17">
        <v>915.8</v>
      </c>
    </row>
    <row r="638" spans="2:16" x14ac:dyDescent="0.3">
      <c r="B638" s="9">
        <v>40082</v>
      </c>
      <c r="C638" s="10">
        <v>878.8</v>
      </c>
      <c r="D638" s="10">
        <v>877</v>
      </c>
      <c r="E638" s="10">
        <v>879.8</v>
      </c>
      <c r="F638" s="10">
        <v>875</v>
      </c>
      <c r="G638" s="19">
        <v>878.4</v>
      </c>
      <c r="K638" s="9">
        <v>40082</v>
      </c>
      <c r="L638" s="10">
        <v>916.2</v>
      </c>
      <c r="M638" s="10">
        <v>914</v>
      </c>
      <c r="N638" s="10">
        <v>916.8</v>
      </c>
      <c r="O638" s="10">
        <v>913.8</v>
      </c>
      <c r="P638" s="19">
        <v>915.8</v>
      </c>
    </row>
    <row r="639" spans="2:16" x14ac:dyDescent="0.3">
      <c r="B639" s="5">
        <v>40081</v>
      </c>
      <c r="C639" s="6">
        <v>878.8</v>
      </c>
      <c r="D639" s="6">
        <v>878</v>
      </c>
      <c r="E639" s="6">
        <v>880.8</v>
      </c>
      <c r="F639" s="6">
        <v>876.2</v>
      </c>
      <c r="G639" s="17">
        <v>878.8</v>
      </c>
      <c r="K639" s="5">
        <v>40081</v>
      </c>
      <c r="L639" s="6">
        <v>919.8</v>
      </c>
      <c r="M639" s="6">
        <v>916.2</v>
      </c>
      <c r="N639" s="6">
        <v>918</v>
      </c>
      <c r="O639" s="6">
        <v>915</v>
      </c>
      <c r="P639" s="17">
        <v>916.2</v>
      </c>
    </row>
    <row r="640" spans="2:16" x14ac:dyDescent="0.3">
      <c r="B640" s="7">
        <v>40080</v>
      </c>
      <c r="C640" s="8">
        <v>885.8</v>
      </c>
      <c r="D640" s="8">
        <v>884.8</v>
      </c>
      <c r="E640" s="8">
        <v>886</v>
      </c>
      <c r="F640" s="8">
        <v>876</v>
      </c>
      <c r="G640" s="18">
        <v>878.8</v>
      </c>
      <c r="K640" s="7">
        <v>40080</v>
      </c>
      <c r="L640" s="8">
        <v>923</v>
      </c>
      <c r="M640" s="8">
        <v>923</v>
      </c>
      <c r="N640" s="8">
        <v>925.8</v>
      </c>
      <c r="O640" s="8">
        <v>912.2</v>
      </c>
      <c r="P640" s="18">
        <v>919.8</v>
      </c>
    </row>
    <row r="641" spans="1:17" x14ac:dyDescent="0.3">
      <c r="B641" s="5">
        <v>40079</v>
      </c>
      <c r="C641" s="6">
        <v>891.8</v>
      </c>
      <c r="D641" s="6">
        <v>882.2</v>
      </c>
      <c r="E641" s="6">
        <v>888</v>
      </c>
      <c r="F641" s="6">
        <v>882.2</v>
      </c>
      <c r="G641" s="17">
        <v>885.8</v>
      </c>
      <c r="K641" s="5">
        <v>40079</v>
      </c>
      <c r="L641" s="6">
        <v>927</v>
      </c>
      <c r="M641" s="6">
        <v>922.2</v>
      </c>
      <c r="N641" s="6">
        <v>927.8</v>
      </c>
      <c r="O641" s="6">
        <v>920</v>
      </c>
      <c r="P641" s="17">
        <v>923</v>
      </c>
    </row>
    <row r="642" spans="1:17" x14ac:dyDescent="0.3">
      <c r="B642" s="7">
        <v>40078</v>
      </c>
      <c r="C642" s="8">
        <v>883.6</v>
      </c>
      <c r="D642" s="8">
        <v>885</v>
      </c>
      <c r="E642" s="8">
        <v>894</v>
      </c>
      <c r="F642" s="8">
        <v>885</v>
      </c>
      <c r="G642" s="18">
        <v>891.8</v>
      </c>
      <c r="K642" s="7">
        <v>40078</v>
      </c>
      <c r="L642" s="8">
        <v>915</v>
      </c>
      <c r="M642" s="8">
        <v>920</v>
      </c>
      <c r="N642" s="8">
        <v>932.4</v>
      </c>
      <c r="O642" s="8">
        <v>920</v>
      </c>
      <c r="P642" s="18">
        <v>927</v>
      </c>
    </row>
    <row r="643" spans="1:17" x14ac:dyDescent="0.3">
      <c r="B643" s="5">
        <v>40077</v>
      </c>
      <c r="C643" s="6">
        <v>883.6</v>
      </c>
      <c r="D643" s="6">
        <v>0</v>
      </c>
      <c r="E643" s="6">
        <v>0</v>
      </c>
      <c r="F643" s="6">
        <v>0</v>
      </c>
      <c r="G643" s="17">
        <v>883.6</v>
      </c>
      <c r="K643" s="5">
        <v>40077</v>
      </c>
      <c r="L643" s="6">
        <v>915</v>
      </c>
      <c r="M643" s="6">
        <v>0</v>
      </c>
      <c r="N643" s="6">
        <v>0</v>
      </c>
      <c r="O643" s="6">
        <v>0</v>
      </c>
      <c r="P643" s="17">
        <v>915</v>
      </c>
    </row>
    <row r="644" spans="1:17" x14ac:dyDescent="0.3">
      <c r="B644" s="9">
        <v>40075</v>
      </c>
      <c r="C644" s="10">
        <v>885.8</v>
      </c>
      <c r="D644" s="10">
        <v>881</v>
      </c>
      <c r="E644" s="10">
        <v>885</v>
      </c>
      <c r="F644" s="10">
        <v>877.2</v>
      </c>
      <c r="G644" s="19">
        <v>883.6</v>
      </c>
      <c r="K644" s="7">
        <v>40075</v>
      </c>
      <c r="L644" s="8">
        <v>928.8</v>
      </c>
      <c r="M644" s="8">
        <v>913.6</v>
      </c>
      <c r="N644" s="8">
        <v>917.8</v>
      </c>
      <c r="O644" s="8">
        <v>910.4</v>
      </c>
      <c r="P644" s="18">
        <v>915</v>
      </c>
    </row>
    <row r="645" spans="1:17" x14ac:dyDescent="0.3">
      <c r="B645" s="5">
        <v>40074</v>
      </c>
      <c r="C645" s="6">
        <v>886.2</v>
      </c>
      <c r="D645" s="6">
        <v>885</v>
      </c>
      <c r="E645" s="6">
        <v>892</v>
      </c>
      <c r="F645" s="6">
        <v>882</v>
      </c>
      <c r="G645" s="17">
        <v>885.8</v>
      </c>
      <c r="K645" s="5">
        <v>40074</v>
      </c>
      <c r="L645" s="6">
        <v>917.8</v>
      </c>
      <c r="M645" s="6">
        <v>922.8</v>
      </c>
      <c r="N645" s="6">
        <v>933.6</v>
      </c>
      <c r="O645" s="6">
        <v>922.8</v>
      </c>
      <c r="P645" s="17">
        <v>928.8</v>
      </c>
    </row>
    <row r="649" spans="1:17" x14ac:dyDescent="0.3">
      <c r="A649" s="11">
        <v>40288</v>
      </c>
      <c r="J649" s="11">
        <v>40318</v>
      </c>
    </row>
    <row r="650" spans="1:17" x14ac:dyDescent="0.3">
      <c r="B650" s="7">
        <v>40287</v>
      </c>
      <c r="C650" s="8">
        <v>1014.4</v>
      </c>
      <c r="D650" s="8">
        <v>1022</v>
      </c>
      <c r="E650" s="8">
        <v>1034.5999999999999</v>
      </c>
      <c r="F650" s="8">
        <v>1018</v>
      </c>
      <c r="G650" s="18">
        <v>1027.8</v>
      </c>
      <c r="H650" s="21">
        <f>G650/G674</f>
        <v>1.1061127851915626</v>
      </c>
      <c r="K650" s="5">
        <v>40287</v>
      </c>
      <c r="L650" s="6">
        <v>1034.5999999999999</v>
      </c>
      <c r="M650" s="6">
        <v>1031</v>
      </c>
      <c r="N650" s="6">
        <v>1059</v>
      </c>
      <c r="O650" s="6">
        <v>1031</v>
      </c>
      <c r="P650" s="17">
        <v>1052.4000000000001</v>
      </c>
      <c r="Q650" s="28">
        <f>P650/P674</f>
        <v>1.1134151502327549</v>
      </c>
    </row>
    <row r="651" spans="1:17" x14ac:dyDescent="0.3">
      <c r="B651" s="5">
        <v>40285</v>
      </c>
      <c r="C651" s="6">
        <v>1013.2</v>
      </c>
      <c r="D651" s="6">
        <v>1016.4</v>
      </c>
      <c r="E651" s="6">
        <v>1017</v>
      </c>
      <c r="F651" s="6">
        <v>1002</v>
      </c>
      <c r="G651" s="17">
        <v>1014.4</v>
      </c>
      <c r="K651" s="7">
        <v>40285</v>
      </c>
      <c r="L651" s="8">
        <v>1032.5999999999999</v>
      </c>
      <c r="M651" s="8">
        <v>1034</v>
      </c>
      <c r="N651" s="8">
        <v>1036.8</v>
      </c>
      <c r="O651" s="8">
        <v>1026</v>
      </c>
      <c r="P651" s="18">
        <v>1034.5999999999999</v>
      </c>
    </row>
    <row r="652" spans="1:17" x14ac:dyDescent="0.3">
      <c r="B652" s="7">
        <v>40284</v>
      </c>
      <c r="C652" s="8">
        <v>1006.4</v>
      </c>
      <c r="D652" s="8">
        <v>1008</v>
      </c>
      <c r="E652" s="8">
        <v>1017</v>
      </c>
      <c r="F652" s="8">
        <v>1006.2</v>
      </c>
      <c r="G652" s="18">
        <v>1013.2</v>
      </c>
      <c r="K652" s="5">
        <v>40284</v>
      </c>
      <c r="L652" s="6">
        <v>1020.2</v>
      </c>
      <c r="M652" s="6">
        <v>1024</v>
      </c>
      <c r="N652" s="6">
        <v>1034</v>
      </c>
      <c r="O652" s="6">
        <v>1022</v>
      </c>
      <c r="P652" s="17">
        <v>1032.5999999999999</v>
      </c>
    </row>
    <row r="653" spans="1:17" x14ac:dyDescent="0.3">
      <c r="B653" s="5">
        <v>40283</v>
      </c>
      <c r="C653" s="6">
        <v>996.4</v>
      </c>
      <c r="D653" s="6">
        <v>1004.2</v>
      </c>
      <c r="E653" s="6">
        <v>1010.4</v>
      </c>
      <c r="F653" s="6">
        <v>1001</v>
      </c>
      <c r="G653" s="17">
        <v>1006.4</v>
      </c>
      <c r="K653" s="9">
        <v>40283</v>
      </c>
      <c r="L653" s="10">
        <v>1014.2</v>
      </c>
      <c r="M653" s="10">
        <v>1015</v>
      </c>
      <c r="N653" s="10">
        <v>1031</v>
      </c>
      <c r="O653" s="10">
        <v>1014</v>
      </c>
      <c r="P653" s="19">
        <v>1020.2</v>
      </c>
    </row>
    <row r="654" spans="1:17" x14ac:dyDescent="0.3">
      <c r="B654" s="7">
        <v>40282</v>
      </c>
      <c r="C654" s="8">
        <v>996.4</v>
      </c>
      <c r="D654" s="8">
        <v>0</v>
      </c>
      <c r="E654" s="8">
        <v>0</v>
      </c>
      <c r="F654" s="8">
        <v>0</v>
      </c>
      <c r="G654" s="18">
        <v>996.4</v>
      </c>
      <c r="K654" s="5">
        <v>40282</v>
      </c>
      <c r="L654" s="6">
        <v>1014.2</v>
      </c>
      <c r="M654" s="6">
        <v>0</v>
      </c>
      <c r="N654" s="6">
        <v>0</v>
      </c>
      <c r="O654" s="6">
        <v>0</v>
      </c>
      <c r="P654" s="17">
        <v>1014.2</v>
      </c>
    </row>
    <row r="655" spans="1:17" x14ac:dyDescent="0.3">
      <c r="B655" s="5">
        <v>40281</v>
      </c>
      <c r="C655" s="6">
        <v>980.8</v>
      </c>
      <c r="D655" s="6">
        <v>990</v>
      </c>
      <c r="E655" s="6">
        <v>1005</v>
      </c>
      <c r="F655" s="6">
        <v>972</v>
      </c>
      <c r="G655" s="17">
        <v>996.4</v>
      </c>
      <c r="K655" s="7">
        <v>40281</v>
      </c>
      <c r="L655" s="8">
        <v>997.4</v>
      </c>
      <c r="M655" s="8">
        <v>1004</v>
      </c>
      <c r="N655" s="8">
        <v>1037.4000000000001</v>
      </c>
      <c r="O655" s="8">
        <v>995</v>
      </c>
      <c r="P655" s="18">
        <v>1014.2</v>
      </c>
    </row>
    <row r="656" spans="1:17" x14ac:dyDescent="0.3">
      <c r="B656" s="7">
        <v>40280</v>
      </c>
      <c r="C656" s="8">
        <v>961.4</v>
      </c>
      <c r="D656" s="8">
        <v>958.2</v>
      </c>
      <c r="E656" s="8">
        <v>980.8</v>
      </c>
      <c r="F656" s="8">
        <v>958.2</v>
      </c>
      <c r="G656" s="18">
        <v>980.8</v>
      </c>
      <c r="K656" s="5">
        <v>40280</v>
      </c>
      <c r="L656" s="6">
        <v>978.6</v>
      </c>
      <c r="M656" s="6">
        <v>981.8</v>
      </c>
      <c r="N656" s="6">
        <v>1005</v>
      </c>
      <c r="O656" s="6">
        <v>976</v>
      </c>
      <c r="P656" s="17">
        <v>997.4</v>
      </c>
    </row>
    <row r="657" spans="2:16" x14ac:dyDescent="0.3">
      <c r="B657" s="5">
        <v>40278</v>
      </c>
      <c r="C657" s="6">
        <v>963</v>
      </c>
      <c r="D657" s="6">
        <v>960.2</v>
      </c>
      <c r="E657" s="6">
        <v>971</v>
      </c>
      <c r="F657" s="6">
        <v>959.2</v>
      </c>
      <c r="G657" s="17">
        <v>961.4</v>
      </c>
      <c r="K657" s="7">
        <v>40278</v>
      </c>
      <c r="L657" s="8">
        <v>981.6</v>
      </c>
      <c r="M657" s="8">
        <v>984</v>
      </c>
      <c r="N657" s="8">
        <v>987.8</v>
      </c>
      <c r="O657" s="8">
        <v>977</v>
      </c>
      <c r="P657" s="18">
        <v>978.6</v>
      </c>
    </row>
    <row r="658" spans="2:16" x14ac:dyDescent="0.3">
      <c r="B658" s="9">
        <v>40277</v>
      </c>
      <c r="C658" s="10">
        <v>948.8</v>
      </c>
      <c r="D658" s="10">
        <v>940</v>
      </c>
      <c r="E658" s="10">
        <v>966</v>
      </c>
      <c r="F658" s="10">
        <v>940</v>
      </c>
      <c r="G658" s="19">
        <v>963</v>
      </c>
      <c r="K658" s="5">
        <v>40277</v>
      </c>
      <c r="L658" s="6">
        <v>968.8</v>
      </c>
      <c r="M658" s="6">
        <v>966</v>
      </c>
      <c r="N658" s="6">
        <v>984.6</v>
      </c>
      <c r="O658" s="6">
        <v>965</v>
      </c>
      <c r="P658" s="17">
        <v>981.6</v>
      </c>
    </row>
    <row r="659" spans="2:16" x14ac:dyDescent="0.3">
      <c r="B659" s="5">
        <v>40276</v>
      </c>
      <c r="C659" s="6">
        <v>973.6</v>
      </c>
      <c r="D659" s="6">
        <v>967</v>
      </c>
      <c r="E659" s="6">
        <v>971.8</v>
      </c>
      <c r="F659" s="6">
        <v>937.6</v>
      </c>
      <c r="G659" s="17">
        <v>948.8</v>
      </c>
      <c r="K659" s="7">
        <v>40276</v>
      </c>
      <c r="L659" s="8">
        <v>992</v>
      </c>
      <c r="M659" s="8">
        <v>988</v>
      </c>
      <c r="N659" s="8">
        <v>988</v>
      </c>
      <c r="O659" s="8">
        <v>955.2</v>
      </c>
      <c r="P659" s="18">
        <v>968.8</v>
      </c>
    </row>
    <row r="660" spans="2:16" x14ac:dyDescent="0.3">
      <c r="B660" s="7">
        <v>40275</v>
      </c>
      <c r="C660" s="8">
        <v>980.8</v>
      </c>
      <c r="D660" s="8">
        <v>978</v>
      </c>
      <c r="E660" s="8">
        <v>982</v>
      </c>
      <c r="F660" s="8">
        <v>967</v>
      </c>
      <c r="G660" s="18">
        <v>973.6</v>
      </c>
      <c r="K660" s="5">
        <v>40275</v>
      </c>
      <c r="L660" s="6">
        <v>998.8</v>
      </c>
      <c r="M660" s="6">
        <v>999</v>
      </c>
      <c r="N660" s="6">
        <v>1002</v>
      </c>
      <c r="O660" s="6">
        <v>985</v>
      </c>
      <c r="P660" s="17">
        <v>992</v>
      </c>
    </row>
    <row r="661" spans="2:16" x14ac:dyDescent="0.3">
      <c r="B661" s="5">
        <v>40274</v>
      </c>
      <c r="C661" s="6">
        <v>973</v>
      </c>
      <c r="D661" s="6">
        <v>976</v>
      </c>
      <c r="E661" s="6">
        <v>992</v>
      </c>
      <c r="F661" s="6">
        <v>970</v>
      </c>
      <c r="G661" s="17">
        <v>980.8</v>
      </c>
      <c r="K661" s="7">
        <v>40274</v>
      </c>
      <c r="L661" s="8">
        <v>990.8</v>
      </c>
      <c r="M661" s="8">
        <v>993</v>
      </c>
      <c r="N661" s="8">
        <v>1006</v>
      </c>
      <c r="O661" s="8">
        <v>988</v>
      </c>
      <c r="P661" s="18">
        <v>998.8</v>
      </c>
    </row>
    <row r="662" spans="2:16" x14ac:dyDescent="0.3">
      <c r="B662" s="7">
        <v>40273</v>
      </c>
      <c r="C662" s="8">
        <v>1004.2</v>
      </c>
      <c r="D662" s="8">
        <v>996.2</v>
      </c>
      <c r="E662" s="8">
        <v>1003</v>
      </c>
      <c r="F662" s="8">
        <v>965.4</v>
      </c>
      <c r="G662" s="18">
        <v>973</v>
      </c>
      <c r="K662" s="5">
        <v>40273</v>
      </c>
      <c r="L662" s="6">
        <v>1024.2</v>
      </c>
      <c r="M662" s="6">
        <v>1012</v>
      </c>
      <c r="N662" s="6">
        <v>1022.8</v>
      </c>
      <c r="O662" s="6">
        <v>984</v>
      </c>
      <c r="P662" s="17">
        <v>990.8</v>
      </c>
    </row>
    <row r="663" spans="2:16" x14ac:dyDescent="0.3">
      <c r="B663" s="5">
        <v>40271</v>
      </c>
      <c r="C663" s="6">
        <v>983.6</v>
      </c>
      <c r="D663" s="6">
        <v>992</v>
      </c>
      <c r="E663" s="6">
        <v>1018.8</v>
      </c>
      <c r="F663" s="6">
        <v>980</v>
      </c>
      <c r="G663" s="17">
        <v>1004.2</v>
      </c>
      <c r="K663" s="9">
        <v>40271</v>
      </c>
      <c r="L663" s="10">
        <v>999.2</v>
      </c>
      <c r="M663" s="10">
        <v>1011</v>
      </c>
      <c r="N663" s="10">
        <v>1039</v>
      </c>
      <c r="O663" s="10">
        <v>1011</v>
      </c>
      <c r="P663" s="19">
        <v>1024.2</v>
      </c>
    </row>
    <row r="664" spans="2:16" x14ac:dyDescent="0.3">
      <c r="B664" s="7">
        <v>40269</v>
      </c>
      <c r="C664" s="8">
        <v>958.2</v>
      </c>
      <c r="D664" s="8">
        <v>955</v>
      </c>
      <c r="E664" s="8">
        <v>988</v>
      </c>
      <c r="F664" s="8">
        <v>955</v>
      </c>
      <c r="G664" s="18">
        <v>983.6</v>
      </c>
      <c r="K664" s="5">
        <v>40269</v>
      </c>
      <c r="L664" s="6">
        <v>974.6</v>
      </c>
      <c r="M664" s="6">
        <v>979</v>
      </c>
      <c r="N664" s="6">
        <v>1002.4</v>
      </c>
      <c r="O664" s="6">
        <v>975</v>
      </c>
      <c r="P664" s="17">
        <v>999.2</v>
      </c>
    </row>
    <row r="665" spans="2:16" x14ac:dyDescent="0.3">
      <c r="B665" s="5">
        <v>40268</v>
      </c>
      <c r="C665" s="6">
        <v>956.2</v>
      </c>
      <c r="D665" s="6">
        <v>956.4</v>
      </c>
      <c r="E665" s="6">
        <v>961</v>
      </c>
      <c r="F665" s="6">
        <v>947.2</v>
      </c>
      <c r="G665" s="17">
        <v>958.2</v>
      </c>
      <c r="K665" s="7">
        <v>40268</v>
      </c>
      <c r="L665" s="8">
        <v>968.2</v>
      </c>
      <c r="M665" s="8">
        <v>977.2</v>
      </c>
      <c r="N665" s="8">
        <v>978</v>
      </c>
      <c r="O665" s="8">
        <v>970</v>
      </c>
      <c r="P665" s="18">
        <v>974.6</v>
      </c>
    </row>
    <row r="666" spans="2:16" x14ac:dyDescent="0.3">
      <c r="B666" s="7">
        <v>40267</v>
      </c>
      <c r="C666" s="8">
        <v>942</v>
      </c>
      <c r="D666" s="8">
        <v>938.4</v>
      </c>
      <c r="E666" s="8">
        <v>964</v>
      </c>
      <c r="F666" s="8">
        <v>938</v>
      </c>
      <c r="G666" s="18">
        <v>956.2</v>
      </c>
      <c r="K666" s="5">
        <v>40267</v>
      </c>
      <c r="L666" s="6">
        <v>954</v>
      </c>
      <c r="M666" s="6">
        <v>940</v>
      </c>
      <c r="N666" s="6">
        <v>972.8</v>
      </c>
      <c r="O666" s="6">
        <v>940</v>
      </c>
      <c r="P666" s="17">
        <v>968.2</v>
      </c>
    </row>
    <row r="667" spans="2:16" x14ac:dyDescent="0.3">
      <c r="B667" s="5">
        <v>40266</v>
      </c>
      <c r="C667" s="6">
        <v>952.2</v>
      </c>
      <c r="D667" s="6">
        <v>949</v>
      </c>
      <c r="E667" s="6">
        <v>950</v>
      </c>
      <c r="F667" s="6">
        <v>938</v>
      </c>
      <c r="G667" s="17">
        <v>942</v>
      </c>
      <c r="K667" s="7">
        <v>40266</v>
      </c>
      <c r="L667" s="8">
        <v>964.2</v>
      </c>
      <c r="M667" s="8">
        <v>955</v>
      </c>
      <c r="N667" s="8">
        <v>955</v>
      </c>
      <c r="O667" s="8">
        <v>952</v>
      </c>
      <c r="P667" s="18">
        <v>954</v>
      </c>
    </row>
    <row r="668" spans="2:16" x14ac:dyDescent="0.3">
      <c r="B668" s="9">
        <v>40264</v>
      </c>
      <c r="C668" s="10">
        <v>953.2</v>
      </c>
      <c r="D668" s="10">
        <v>951</v>
      </c>
      <c r="E668" s="10">
        <v>954</v>
      </c>
      <c r="F668" s="10">
        <v>947.4</v>
      </c>
      <c r="G668" s="19">
        <v>952.2</v>
      </c>
      <c r="K668" s="5">
        <v>40264</v>
      </c>
      <c r="L668" s="6">
        <v>964.4</v>
      </c>
      <c r="M668" s="6">
        <v>963.8</v>
      </c>
      <c r="N668" s="6">
        <v>966</v>
      </c>
      <c r="O668" s="6">
        <v>962</v>
      </c>
      <c r="P668" s="17">
        <v>964.2</v>
      </c>
    </row>
    <row r="669" spans="2:16" x14ac:dyDescent="0.3">
      <c r="B669" s="9">
        <v>40263</v>
      </c>
      <c r="C669" s="10">
        <v>955.4</v>
      </c>
      <c r="D669" s="10">
        <v>954</v>
      </c>
      <c r="E669" s="10">
        <v>956.4</v>
      </c>
      <c r="F669" s="10">
        <v>948.2</v>
      </c>
      <c r="G669" s="19">
        <v>953.2</v>
      </c>
      <c r="K669" s="7">
        <v>40263</v>
      </c>
      <c r="L669" s="8">
        <v>965.6</v>
      </c>
      <c r="M669" s="8">
        <v>970</v>
      </c>
      <c r="N669" s="8">
        <v>970</v>
      </c>
      <c r="O669" s="8">
        <v>955.2</v>
      </c>
      <c r="P669" s="18">
        <v>964.4</v>
      </c>
    </row>
    <row r="670" spans="2:16" x14ac:dyDescent="0.3">
      <c r="B670" s="7">
        <v>40262</v>
      </c>
      <c r="C670" s="8">
        <v>945.4</v>
      </c>
      <c r="D670" s="8">
        <v>943</v>
      </c>
      <c r="E670" s="8">
        <v>962</v>
      </c>
      <c r="F670" s="8">
        <v>935</v>
      </c>
      <c r="G670" s="18">
        <v>955.4</v>
      </c>
      <c r="K670" s="5">
        <v>40262</v>
      </c>
      <c r="L670" s="6">
        <v>963.8</v>
      </c>
      <c r="M670" s="6">
        <v>957.4</v>
      </c>
      <c r="N670" s="6">
        <v>970</v>
      </c>
      <c r="O670" s="6">
        <v>957.4</v>
      </c>
      <c r="P670" s="17">
        <v>965.6</v>
      </c>
    </row>
    <row r="671" spans="2:16" x14ac:dyDescent="0.3">
      <c r="B671" s="5">
        <v>40261</v>
      </c>
      <c r="C671" s="6">
        <v>926.8</v>
      </c>
      <c r="D671" s="6">
        <v>924.2</v>
      </c>
      <c r="E671" s="6">
        <v>945.4</v>
      </c>
      <c r="F671" s="6">
        <v>924</v>
      </c>
      <c r="G671" s="17">
        <v>945.4</v>
      </c>
      <c r="K671" s="7">
        <v>40261</v>
      </c>
      <c r="L671" s="8">
        <v>944.8</v>
      </c>
      <c r="M671" s="8">
        <v>943</v>
      </c>
      <c r="N671" s="8">
        <v>963.8</v>
      </c>
      <c r="O671" s="8">
        <v>943</v>
      </c>
      <c r="P671" s="18">
        <v>963.8</v>
      </c>
    </row>
    <row r="672" spans="2:16" x14ac:dyDescent="0.3">
      <c r="B672" s="7">
        <v>40260</v>
      </c>
      <c r="C672" s="8">
        <v>928.4</v>
      </c>
      <c r="D672" s="8">
        <v>930.6</v>
      </c>
      <c r="E672" s="8">
        <v>930.6</v>
      </c>
      <c r="F672" s="8">
        <v>925</v>
      </c>
      <c r="G672" s="18">
        <v>926.8</v>
      </c>
      <c r="K672" s="5">
        <v>40260</v>
      </c>
      <c r="L672" s="6">
        <v>945.2</v>
      </c>
      <c r="M672" s="6">
        <v>950</v>
      </c>
      <c r="N672" s="6">
        <v>950</v>
      </c>
      <c r="O672" s="6">
        <v>941</v>
      </c>
      <c r="P672" s="17">
        <v>944.8</v>
      </c>
    </row>
    <row r="673" spans="1:17" x14ac:dyDescent="0.3">
      <c r="B673" s="5">
        <v>40259</v>
      </c>
      <c r="C673" s="6">
        <v>929.2</v>
      </c>
      <c r="D673" s="6">
        <v>933</v>
      </c>
      <c r="E673" s="6">
        <v>933</v>
      </c>
      <c r="F673" s="6">
        <v>925</v>
      </c>
      <c r="G673" s="17">
        <v>928.4</v>
      </c>
      <c r="K673" s="9">
        <v>40259</v>
      </c>
      <c r="L673" s="10">
        <v>945.2</v>
      </c>
      <c r="M673" s="10">
        <v>0</v>
      </c>
      <c r="N673" s="10">
        <v>0</v>
      </c>
      <c r="O673" s="10">
        <v>0</v>
      </c>
      <c r="P673" s="19">
        <v>945.2</v>
      </c>
    </row>
    <row r="674" spans="1:17" x14ac:dyDescent="0.3">
      <c r="B674" s="7">
        <v>40257</v>
      </c>
      <c r="C674" s="8">
        <v>940</v>
      </c>
      <c r="D674" s="8">
        <v>935</v>
      </c>
      <c r="E674" s="8">
        <v>935</v>
      </c>
      <c r="F674" s="8">
        <v>923.2</v>
      </c>
      <c r="G674" s="18">
        <v>929.2</v>
      </c>
      <c r="K674" s="5">
        <v>40257</v>
      </c>
      <c r="L674" s="6">
        <v>955.2</v>
      </c>
      <c r="M674" s="6">
        <v>946</v>
      </c>
      <c r="N674" s="6">
        <v>946</v>
      </c>
      <c r="O674" s="6">
        <v>945</v>
      </c>
      <c r="P674" s="17">
        <v>945.2</v>
      </c>
    </row>
    <row r="678" spans="1:17" x14ac:dyDescent="0.3">
      <c r="A678" s="11">
        <v>40318</v>
      </c>
      <c r="J678" s="11">
        <v>40347</v>
      </c>
    </row>
    <row r="679" spans="1:17" x14ac:dyDescent="0.3">
      <c r="B679" s="7">
        <v>40317</v>
      </c>
      <c r="C679" s="8">
        <v>1035.2</v>
      </c>
      <c r="D679" s="8">
        <v>1036</v>
      </c>
      <c r="E679" s="8">
        <v>1045</v>
      </c>
      <c r="F679" s="8">
        <v>1033.2</v>
      </c>
      <c r="G679" s="18">
        <v>1040.5999999999999</v>
      </c>
      <c r="H679" s="21">
        <f>G679/G703</f>
        <v>0.97855933797254069</v>
      </c>
      <c r="K679" s="5">
        <v>40317</v>
      </c>
      <c r="L679" s="6">
        <v>1051.4000000000001</v>
      </c>
      <c r="M679" s="6">
        <v>1050.2</v>
      </c>
      <c r="N679" s="6">
        <v>1065</v>
      </c>
      <c r="O679" s="6">
        <v>1050.2</v>
      </c>
      <c r="P679" s="17">
        <v>1062.4000000000001</v>
      </c>
      <c r="Q679" s="28">
        <f>P679/P703</f>
        <v>0.9815225424981523</v>
      </c>
    </row>
    <row r="680" spans="1:17" x14ac:dyDescent="0.3">
      <c r="B680" s="5">
        <v>40316</v>
      </c>
      <c r="C680" s="6">
        <v>1017.8</v>
      </c>
      <c r="D680" s="6">
        <v>1021</v>
      </c>
      <c r="E680" s="6">
        <v>1037.8</v>
      </c>
      <c r="F680" s="6">
        <v>1021</v>
      </c>
      <c r="G680" s="17">
        <v>1035.2</v>
      </c>
      <c r="K680" s="7">
        <v>40316</v>
      </c>
      <c r="L680" s="8">
        <v>1031</v>
      </c>
      <c r="M680" s="8">
        <v>1033.8</v>
      </c>
      <c r="N680" s="8">
        <v>1055.2</v>
      </c>
      <c r="O680" s="8">
        <v>1033</v>
      </c>
      <c r="P680" s="18">
        <v>1051.4000000000001</v>
      </c>
    </row>
    <row r="681" spans="1:17" x14ac:dyDescent="0.3">
      <c r="B681" s="7">
        <v>40315</v>
      </c>
      <c r="C681" s="8">
        <v>1023.8</v>
      </c>
      <c r="D681" s="8">
        <v>1015.2</v>
      </c>
      <c r="E681" s="8">
        <v>1027</v>
      </c>
      <c r="F681" s="8">
        <v>1013</v>
      </c>
      <c r="G681" s="18">
        <v>1017.8</v>
      </c>
      <c r="K681" s="5">
        <v>40315</v>
      </c>
      <c r="L681" s="6">
        <v>1037.5999999999999</v>
      </c>
      <c r="M681" s="6">
        <v>1032</v>
      </c>
      <c r="N681" s="6">
        <v>1038.5999999999999</v>
      </c>
      <c r="O681" s="6">
        <v>1026</v>
      </c>
      <c r="P681" s="17">
        <v>1031</v>
      </c>
    </row>
    <row r="682" spans="1:17" x14ac:dyDescent="0.3">
      <c r="B682" s="5">
        <v>40313</v>
      </c>
      <c r="C682" s="6">
        <v>1018</v>
      </c>
      <c r="D682" s="6">
        <v>1018</v>
      </c>
      <c r="E682" s="6">
        <v>1027</v>
      </c>
      <c r="F682" s="6">
        <v>1017.4</v>
      </c>
      <c r="G682" s="17">
        <v>1023.8</v>
      </c>
      <c r="K682" s="9">
        <v>40313</v>
      </c>
      <c r="L682" s="10">
        <v>1033</v>
      </c>
      <c r="M682" s="10">
        <v>1033</v>
      </c>
      <c r="N682" s="10">
        <v>1040.8</v>
      </c>
      <c r="O682" s="10">
        <v>1033</v>
      </c>
      <c r="P682" s="19">
        <v>1037.5999999999999</v>
      </c>
    </row>
    <row r="683" spans="1:17" x14ac:dyDescent="0.3">
      <c r="B683" s="7">
        <v>40312</v>
      </c>
      <c r="C683" s="8">
        <v>1023</v>
      </c>
      <c r="D683" s="8">
        <v>1022</v>
      </c>
      <c r="E683" s="8">
        <v>1023.2</v>
      </c>
      <c r="F683" s="8">
        <v>1016.4</v>
      </c>
      <c r="G683" s="18">
        <v>1018</v>
      </c>
      <c r="K683" s="5">
        <v>40312</v>
      </c>
      <c r="L683" s="6">
        <v>1041</v>
      </c>
      <c r="M683" s="6">
        <v>1040</v>
      </c>
      <c r="N683" s="6">
        <v>1040</v>
      </c>
      <c r="O683" s="6">
        <v>1030</v>
      </c>
      <c r="P683" s="17">
        <v>1033</v>
      </c>
    </row>
    <row r="684" spans="1:17" x14ac:dyDescent="0.3">
      <c r="B684" s="5">
        <v>40311</v>
      </c>
      <c r="C684" s="6">
        <v>1018</v>
      </c>
      <c r="D684" s="6">
        <v>1018</v>
      </c>
      <c r="E684" s="6">
        <v>1026</v>
      </c>
      <c r="F684" s="6">
        <v>1018</v>
      </c>
      <c r="G684" s="17">
        <v>1023</v>
      </c>
      <c r="K684" s="7">
        <v>40311</v>
      </c>
      <c r="L684" s="8">
        <v>1036.4000000000001</v>
      </c>
      <c r="M684" s="8">
        <v>1035</v>
      </c>
      <c r="N684" s="8">
        <v>1045</v>
      </c>
      <c r="O684" s="8">
        <v>1035</v>
      </c>
      <c r="P684" s="18">
        <v>1041</v>
      </c>
    </row>
    <row r="685" spans="1:17" x14ac:dyDescent="0.3">
      <c r="B685" s="7">
        <v>40310</v>
      </c>
      <c r="C685" s="8">
        <v>1031.2</v>
      </c>
      <c r="D685" s="8">
        <v>1026</v>
      </c>
      <c r="E685" s="8">
        <v>1026</v>
      </c>
      <c r="F685" s="8">
        <v>1011.4</v>
      </c>
      <c r="G685" s="18">
        <v>1018</v>
      </c>
      <c r="K685" s="5">
        <v>40310</v>
      </c>
      <c r="L685" s="6">
        <v>1049.5999999999999</v>
      </c>
      <c r="M685" s="6">
        <v>1042</v>
      </c>
      <c r="N685" s="6">
        <v>1046.5999999999999</v>
      </c>
      <c r="O685" s="6">
        <v>1031</v>
      </c>
      <c r="P685" s="17">
        <v>1036.4000000000001</v>
      </c>
    </row>
    <row r="686" spans="1:17" x14ac:dyDescent="0.3">
      <c r="B686" s="5">
        <v>40309</v>
      </c>
      <c r="C686" s="6">
        <v>1035.2</v>
      </c>
      <c r="D686" s="6">
        <v>1038</v>
      </c>
      <c r="E686" s="6">
        <v>1038</v>
      </c>
      <c r="F686" s="6">
        <v>1020</v>
      </c>
      <c r="G686" s="17">
        <v>1031.2</v>
      </c>
      <c r="K686" s="7">
        <v>40309</v>
      </c>
      <c r="L686" s="8">
        <v>1054.2</v>
      </c>
      <c r="M686" s="8">
        <v>1055</v>
      </c>
      <c r="N686" s="8">
        <v>1055</v>
      </c>
      <c r="O686" s="8">
        <v>1043</v>
      </c>
      <c r="P686" s="18">
        <v>1049.5999999999999</v>
      </c>
    </row>
    <row r="687" spans="1:17" x14ac:dyDescent="0.3">
      <c r="B687" s="9">
        <v>40308</v>
      </c>
      <c r="C687" s="10">
        <v>1038.4000000000001</v>
      </c>
      <c r="D687" s="10">
        <v>1037</v>
      </c>
      <c r="E687" s="10">
        <v>1038</v>
      </c>
      <c r="F687" s="10">
        <v>1033.2</v>
      </c>
      <c r="G687" s="19">
        <v>1035.2</v>
      </c>
      <c r="K687" s="5">
        <v>40308</v>
      </c>
      <c r="L687" s="6">
        <v>1057</v>
      </c>
      <c r="M687" s="6">
        <v>1057</v>
      </c>
      <c r="N687" s="6">
        <v>1057</v>
      </c>
      <c r="O687" s="6">
        <v>1052</v>
      </c>
      <c r="P687" s="17">
        <v>1054.2</v>
      </c>
    </row>
    <row r="688" spans="1:17" x14ac:dyDescent="0.3">
      <c r="B688" s="5">
        <v>40306</v>
      </c>
      <c r="C688" s="6">
        <v>1036.8</v>
      </c>
      <c r="D688" s="6">
        <v>1031</v>
      </c>
      <c r="E688" s="6">
        <v>1040.2</v>
      </c>
      <c r="F688" s="6">
        <v>1031</v>
      </c>
      <c r="G688" s="17">
        <v>1038.4000000000001</v>
      </c>
      <c r="K688" s="7">
        <v>40306</v>
      </c>
      <c r="L688" s="8">
        <v>1054.5999999999999</v>
      </c>
      <c r="M688" s="8">
        <v>1050.2</v>
      </c>
      <c r="N688" s="8">
        <v>1059.2</v>
      </c>
      <c r="O688" s="8">
        <v>1050.2</v>
      </c>
      <c r="P688" s="18">
        <v>1057</v>
      </c>
    </row>
    <row r="689" spans="2:16" x14ac:dyDescent="0.3">
      <c r="B689" s="7">
        <v>40305</v>
      </c>
      <c r="C689" s="8">
        <v>1053</v>
      </c>
      <c r="D689" s="8">
        <v>1052</v>
      </c>
      <c r="E689" s="8">
        <v>1057.5999999999999</v>
      </c>
      <c r="F689" s="8">
        <v>1033</v>
      </c>
      <c r="G689" s="18">
        <v>1036.8</v>
      </c>
      <c r="K689" s="5">
        <v>40305</v>
      </c>
      <c r="L689" s="6">
        <v>1073.5999999999999</v>
      </c>
      <c r="M689" s="6">
        <v>1072</v>
      </c>
      <c r="N689" s="6">
        <v>1077</v>
      </c>
      <c r="O689" s="6">
        <v>1053.2</v>
      </c>
      <c r="P689" s="17">
        <v>1054.5999999999999</v>
      </c>
    </row>
    <row r="690" spans="2:16" x14ac:dyDescent="0.3">
      <c r="B690" s="5">
        <v>40304</v>
      </c>
      <c r="C690" s="6">
        <v>1055.2</v>
      </c>
      <c r="D690" s="6">
        <v>1056</v>
      </c>
      <c r="E690" s="6">
        <v>1063</v>
      </c>
      <c r="F690" s="6">
        <v>1051.4000000000001</v>
      </c>
      <c r="G690" s="17">
        <v>1053</v>
      </c>
      <c r="K690" s="7">
        <v>40304</v>
      </c>
      <c r="L690" s="8">
        <v>1075.4000000000001</v>
      </c>
      <c r="M690" s="8">
        <v>1070.2</v>
      </c>
      <c r="N690" s="8">
        <v>1084</v>
      </c>
      <c r="O690" s="8">
        <v>1070.2</v>
      </c>
      <c r="P690" s="18">
        <v>1073.5999999999999</v>
      </c>
    </row>
    <row r="691" spans="2:16" x14ac:dyDescent="0.3">
      <c r="B691" s="7">
        <v>40303</v>
      </c>
      <c r="C691" s="8">
        <v>1056.4000000000001</v>
      </c>
      <c r="D691" s="8">
        <v>1057</v>
      </c>
      <c r="E691" s="8">
        <v>1063</v>
      </c>
      <c r="F691" s="8">
        <v>1054.2</v>
      </c>
      <c r="G691" s="18">
        <v>1055.2</v>
      </c>
      <c r="K691" s="5">
        <v>40303</v>
      </c>
      <c r="L691" s="6">
        <v>1075.8</v>
      </c>
      <c r="M691" s="6">
        <v>1078</v>
      </c>
      <c r="N691" s="6">
        <v>1081.5999999999999</v>
      </c>
      <c r="O691" s="6">
        <v>1074</v>
      </c>
      <c r="P691" s="17">
        <v>1075.4000000000001</v>
      </c>
    </row>
    <row r="692" spans="2:16" x14ac:dyDescent="0.3">
      <c r="B692" s="5">
        <v>40302</v>
      </c>
      <c r="C692" s="6">
        <v>1044</v>
      </c>
      <c r="D692" s="6">
        <v>1045.2</v>
      </c>
      <c r="E692" s="6">
        <v>1063.2</v>
      </c>
      <c r="F692" s="6">
        <v>1043.2</v>
      </c>
      <c r="G692" s="17">
        <v>1056.4000000000001</v>
      </c>
      <c r="K692" s="9">
        <v>40302</v>
      </c>
      <c r="L692" s="10">
        <v>1063.8</v>
      </c>
      <c r="M692" s="10">
        <v>1066</v>
      </c>
      <c r="N692" s="10">
        <v>1083.5999999999999</v>
      </c>
      <c r="O692" s="10">
        <v>1062</v>
      </c>
      <c r="P692" s="19">
        <v>1075.8</v>
      </c>
    </row>
    <row r="693" spans="2:16" x14ac:dyDescent="0.3">
      <c r="B693" s="7">
        <v>40301</v>
      </c>
      <c r="C693" s="8">
        <v>1040.2</v>
      </c>
      <c r="D693" s="8">
        <v>1045</v>
      </c>
      <c r="E693" s="8">
        <v>1057.8</v>
      </c>
      <c r="F693" s="8">
        <v>1042</v>
      </c>
      <c r="G693" s="18">
        <v>1044</v>
      </c>
      <c r="K693" s="5">
        <v>40301</v>
      </c>
      <c r="L693" s="6">
        <v>1058.4000000000001</v>
      </c>
      <c r="M693" s="6">
        <v>1060</v>
      </c>
      <c r="N693" s="6">
        <v>1079</v>
      </c>
      <c r="O693" s="6">
        <v>1060</v>
      </c>
      <c r="P693" s="17">
        <v>1063.8</v>
      </c>
    </row>
    <row r="694" spans="2:16" x14ac:dyDescent="0.3">
      <c r="B694" s="5">
        <v>40298</v>
      </c>
      <c r="C694" s="6">
        <v>1034.5999999999999</v>
      </c>
      <c r="D694" s="6">
        <v>1030.5999999999999</v>
      </c>
      <c r="E694" s="6">
        <v>1042</v>
      </c>
      <c r="F694" s="6">
        <v>1014</v>
      </c>
      <c r="G694" s="17">
        <v>1040.2</v>
      </c>
      <c r="K694" s="7">
        <v>40298</v>
      </c>
      <c r="L694" s="8">
        <v>1052.4000000000001</v>
      </c>
      <c r="M694" s="8">
        <v>1047.2</v>
      </c>
      <c r="N694" s="8">
        <v>1061</v>
      </c>
      <c r="O694" s="8">
        <v>1030.8</v>
      </c>
      <c r="P694" s="18">
        <v>1058.4000000000001</v>
      </c>
    </row>
    <row r="695" spans="2:16" x14ac:dyDescent="0.3">
      <c r="B695" s="7">
        <v>40297</v>
      </c>
      <c r="C695" s="8">
        <v>1037.5999999999999</v>
      </c>
      <c r="D695" s="8">
        <v>1035.4000000000001</v>
      </c>
      <c r="E695" s="8">
        <v>1046</v>
      </c>
      <c r="F695" s="8">
        <v>1031</v>
      </c>
      <c r="G695" s="18">
        <v>1034.5999999999999</v>
      </c>
      <c r="K695" s="5">
        <v>40297</v>
      </c>
      <c r="L695" s="6">
        <v>1058.2</v>
      </c>
      <c r="M695" s="6">
        <v>1052.2</v>
      </c>
      <c r="N695" s="6">
        <v>1065</v>
      </c>
      <c r="O695" s="6">
        <v>1050.4000000000001</v>
      </c>
      <c r="P695" s="17">
        <v>1052.4000000000001</v>
      </c>
    </row>
    <row r="696" spans="2:16" x14ac:dyDescent="0.3">
      <c r="B696" s="9">
        <v>40296</v>
      </c>
      <c r="C696" s="10">
        <v>1040.8</v>
      </c>
      <c r="D696" s="10">
        <v>1041</v>
      </c>
      <c r="E696" s="10">
        <v>1045</v>
      </c>
      <c r="F696" s="10">
        <v>1034</v>
      </c>
      <c r="G696" s="19">
        <v>1037.5999999999999</v>
      </c>
      <c r="K696" s="7">
        <v>40296</v>
      </c>
      <c r="L696" s="8">
        <v>1062.8</v>
      </c>
      <c r="M696" s="8">
        <v>1061</v>
      </c>
      <c r="N696" s="8">
        <v>1065</v>
      </c>
      <c r="O696" s="8">
        <v>1055</v>
      </c>
      <c r="P696" s="18">
        <v>1058.2</v>
      </c>
    </row>
    <row r="697" spans="2:16" x14ac:dyDescent="0.3">
      <c r="B697" s="7">
        <v>40295</v>
      </c>
      <c r="C697" s="8">
        <v>1051.4000000000001</v>
      </c>
      <c r="D697" s="8">
        <v>1052</v>
      </c>
      <c r="E697" s="8">
        <v>1062</v>
      </c>
      <c r="F697" s="8">
        <v>1038.2</v>
      </c>
      <c r="G697" s="18">
        <v>1040.8</v>
      </c>
      <c r="K697" s="5">
        <v>40295</v>
      </c>
      <c r="L697" s="6">
        <v>1071.5999999999999</v>
      </c>
      <c r="M697" s="6">
        <v>1075</v>
      </c>
      <c r="N697" s="6">
        <v>1079.4000000000001</v>
      </c>
      <c r="O697" s="6">
        <v>1060</v>
      </c>
      <c r="P697" s="17">
        <v>1062.8</v>
      </c>
    </row>
    <row r="698" spans="2:16" x14ac:dyDescent="0.3">
      <c r="B698" s="5">
        <v>40294</v>
      </c>
      <c r="C698" s="6">
        <v>1058</v>
      </c>
      <c r="D698" s="6">
        <v>1058</v>
      </c>
      <c r="E698" s="6">
        <v>1060</v>
      </c>
      <c r="F698" s="6">
        <v>1035</v>
      </c>
      <c r="G698" s="17">
        <v>1051.4000000000001</v>
      </c>
      <c r="K698" s="7">
        <v>40294</v>
      </c>
      <c r="L698" s="8">
        <v>1074.2</v>
      </c>
      <c r="M698" s="8">
        <v>1068.4000000000001</v>
      </c>
      <c r="N698" s="8">
        <v>1080</v>
      </c>
      <c r="O698" s="8">
        <v>1053</v>
      </c>
      <c r="P698" s="18">
        <v>1071.5999999999999</v>
      </c>
    </row>
    <row r="699" spans="2:16" x14ac:dyDescent="0.3">
      <c r="B699" s="7">
        <v>40292</v>
      </c>
      <c r="C699" s="8">
        <v>1073.2</v>
      </c>
      <c r="D699" s="8">
        <v>1071.2</v>
      </c>
      <c r="E699" s="8">
        <v>1078</v>
      </c>
      <c r="F699" s="8">
        <v>1048</v>
      </c>
      <c r="G699" s="18">
        <v>1058</v>
      </c>
      <c r="K699" s="5">
        <v>40292</v>
      </c>
      <c r="L699" s="6">
        <v>1086.8</v>
      </c>
      <c r="M699" s="6">
        <v>1092</v>
      </c>
      <c r="N699" s="6">
        <v>1095</v>
      </c>
      <c r="O699" s="6">
        <v>1064</v>
      </c>
      <c r="P699" s="17">
        <v>1074.2</v>
      </c>
    </row>
    <row r="700" spans="2:16" x14ac:dyDescent="0.3">
      <c r="B700" s="5">
        <v>40291</v>
      </c>
      <c r="C700" s="6">
        <v>1070.5999999999999</v>
      </c>
      <c r="D700" s="6">
        <v>1073</v>
      </c>
      <c r="E700" s="6">
        <v>1074.2</v>
      </c>
      <c r="F700" s="6">
        <v>1065.2</v>
      </c>
      <c r="G700" s="17">
        <v>1073.2</v>
      </c>
      <c r="K700" s="7">
        <v>40291</v>
      </c>
      <c r="L700" s="8">
        <v>1090.8</v>
      </c>
      <c r="M700" s="8">
        <v>1091.8</v>
      </c>
      <c r="N700" s="8">
        <v>1093</v>
      </c>
      <c r="O700" s="8">
        <v>1082</v>
      </c>
      <c r="P700" s="18">
        <v>1086.8</v>
      </c>
    </row>
    <row r="701" spans="2:16" x14ac:dyDescent="0.3">
      <c r="B701" s="7">
        <v>40290</v>
      </c>
      <c r="C701" s="8">
        <v>1067.5999999999999</v>
      </c>
      <c r="D701" s="8">
        <v>1073.8</v>
      </c>
      <c r="E701" s="8">
        <v>1079</v>
      </c>
      <c r="F701" s="8">
        <v>1061.2</v>
      </c>
      <c r="G701" s="18">
        <v>1070.5999999999999</v>
      </c>
      <c r="K701" s="5">
        <v>40290</v>
      </c>
      <c r="L701" s="6">
        <v>1088.2</v>
      </c>
      <c r="M701" s="6">
        <v>1092.5999999999999</v>
      </c>
      <c r="N701" s="6">
        <v>1094.5999999999999</v>
      </c>
      <c r="O701" s="6">
        <v>1082</v>
      </c>
      <c r="P701" s="17">
        <v>1090.8</v>
      </c>
    </row>
    <row r="702" spans="2:16" x14ac:dyDescent="0.3">
      <c r="B702" s="5">
        <v>40289</v>
      </c>
      <c r="C702" s="6">
        <v>1063.4000000000001</v>
      </c>
      <c r="D702" s="6">
        <v>1057</v>
      </c>
      <c r="E702" s="6">
        <v>1080</v>
      </c>
      <c r="F702" s="6">
        <v>1057</v>
      </c>
      <c r="G702" s="17">
        <v>1067.5999999999999</v>
      </c>
      <c r="K702" s="9">
        <v>40289</v>
      </c>
      <c r="L702" s="10">
        <v>1082.4000000000001</v>
      </c>
      <c r="M702" s="10">
        <v>1084</v>
      </c>
      <c r="N702" s="10">
        <v>1097</v>
      </c>
      <c r="O702" s="10">
        <v>1084</v>
      </c>
      <c r="P702" s="19">
        <v>1088.2</v>
      </c>
    </row>
    <row r="703" spans="2:16" x14ac:dyDescent="0.3">
      <c r="B703" s="9">
        <v>40288</v>
      </c>
      <c r="C703" s="10">
        <v>1052.4000000000001</v>
      </c>
      <c r="D703" s="10">
        <v>1057</v>
      </c>
      <c r="E703" s="10">
        <v>1078</v>
      </c>
      <c r="F703" s="10">
        <v>1047</v>
      </c>
      <c r="G703" s="19">
        <v>1063.4000000000001</v>
      </c>
      <c r="K703" s="9">
        <v>40288</v>
      </c>
      <c r="L703" s="10">
        <v>1068</v>
      </c>
      <c r="M703" s="10">
        <v>1074</v>
      </c>
      <c r="N703" s="10">
        <v>1095.8</v>
      </c>
      <c r="O703" s="10">
        <v>1064</v>
      </c>
      <c r="P703" s="19">
        <v>1082.4000000000001</v>
      </c>
    </row>
    <row r="707" spans="1:17" x14ac:dyDescent="0.3">
      <c r="A707" s="11">
        <v>40347</v>
      </c>
      <c r="J707" s="11">
        <v>40379</v>
      </c>
    </row>
    <row r="708" spans="1:17" x14ac:dyDescent="0.3">
      <c r="B708" s="7">
        <v>40346</v>
      </c>
      <c r="C708" s="8">
        <v>1100.5999999999999</v>
      </c>
      <c r="D708" s="8">
        <v>1078.5999999999999</v>
      </c>
      <c r="E708" s="8">
        <v>1105</v>
      </c>
      <c r="F708" s="8">
        <v>1078.5999999999999</v>
      </c>
      <c r="G708" s="18">
        <v>1093.8</v>
      </c>
      <c r="H708" s="21">
        <f>G708/G732</f>
        <v>1.0251171508903467</v>
      </c>
      <c r="K708" s="5">
        <v>40346</v>
      </c>
      <c r="L708" s="6">
        <v>1121.4000000000001</v>
      </c>
      <c r="M708" s="6">
        <v>1120</v>
      </c>
      <c r="N708" s="6">
        <v>1129</v>
      </c>
      <c r="O708" s="6">
        <v>1114.4000000000001</v>
      </c>
      <c r="P708" s="17">
        <v>1120</v>
      </c>
      <c r="Q708" s="28">
        <f>P708/P732</f>
        <v>1.0397326401782399</v>
      </c>
    </row>
    <row r="709" spans="1:17" x14ac:dyDescent="0.3">
      <c r="B709" s="5">
        <v>40345</v>
      </c>
      <c r="C709" s="6">
        <v>1115.8</v>
      </c>
      <c r="D709" s="6">
        <v>1117</v>
      </c>
      <c r="E709" s="6">
        <v>1117</v>
      </c>
      <c r="F709" s="6">
        <v>1098</v>
      </c>
      <c r="G709" s="17">
        <v>1100.5999999999999</v>
      </c>
      <c r="K709" s="9">
        <v>40345</v>
      </c>
      <c r="L709" s="10">
        <v>1140.8</v>
      </c>
      <c r="M709" s="10">
        <v>1144</v>
      </c>
      <c r="N709" s="10">
        <v>1144</v>
      </c>
      <c r="O709" s="10">
        <v>1118.8</v>
      </c>
      <c r="P709" s="19">
        <v>1121.4000000000001</v>
      </c>
    </row>
    <row r="710" spans="1:17" x14ac:dyDescent="0.3">
      <c r="B710" s="7">
        <v>40344</v>
      </c>
      <c r="C710" s="8">
        <v>1128.5999999999999</v>
      </c>
      <c r="D710" s="8">
        <v>1129.8</v>
      </c>
      <c r="E710" s="8">
        <v>1129.8</v>
      </c>
      <c r="F710" s="8">
        <v>1109</v>
      </c>
      <c r="G710" s="18">
        <v>1115.8</v>
      </c>
      <c r="K710" s="5">
        <v>40344</v>
      </c>
      <c r="L710" s="6">
        <v>1149.8</v>
      </c>
      <c r="M710" s="6">
        <v>1150</v>
      </c>
      <c r="N710" s="6">
        <v>1151.8</v>
      </c>
      <c r="O710" s="6">
        <v>1128</v>
      </c>
      <c r="P710" s="17">
        <v>1140.8</v>
      </c>
    </row>
    <row r="711" spans="1:17" x14ac:dyDescent="0.3">
      <c r="B711" s="5">
        <v>40343</v>
      </c>
      <c r="C711" s="6">
        <v>1128.4000000000001</v>
      </c>
      <c r="D711" s="6">
        <v>1132</v>
      </c>
      <c r="E711" s="6">
        <v>1135.8</v>
      </c>
      <c r="F711" s="6">
        <v>1127.2</v>
      </c>
      <c r="G711" s="17">
        <v>1128.5999999999999</v>
      </c>
      <c r="K711" s="7">
        <v>40343</v>
      </c>
      <c r="L711" s="8">
        <v>1152</v>
      </c>
      <c r="M711" s="8">
        <v>1154</v>
      </c>
      <c r="N711" s="8">
        <v>1160</v>
      </c>
      <c r="O711" s="8">
        <v>1146</v>
      </c>
      <c r="P711" s="18">
        <v>1149.8</v>
      </c>
    </row>
    <row r="712" spans="1:17" x14ac:dyDescent="0.3">
      <c r="B712" s="7">
        <v>40341</v>
      </c>
      <c r="C712" s="8">
        <v>1120.4000000000001</v>
      </c>
      <c r="D712" s="8">
        <v>1121</v>
      </c>
      <c r="E712" s="8">
        <v>1134.4000000000001</v>
      </c>
      <c r="F712" s="8">
        <v>1121</v>
      </c>
      <c r="G712" s="18">
        <v>1128.4000000000001</v>
      </c>
      <c r="K712" s="5">
        <v>40341</v>
      </c>
      <c r="L712" s="6">
        <v>1142.5999999999999</v>
      </c>
      <c r="M712" s="6">
        <v>1150.4000000000001</v>
      </c>
      <c r="N712" s="6">
        <v>1158</v>
      </c>
      <c r="O712" s="6">
        <v>1148</v>
      </c>
      <c r="P712" s="17">
        <v>1152</v>
      </c>
    </row>
    <row r="713" spans="1:17" x14ac:dyDescent="0.3">
      <c r="B713" s="5">
        <v>40340</v>
      </c>
      <c r="C713" s="6">
        <v>1119.2</v>
      </c>
      <c r="D713" s="6">
        <v>1118</v>
      </c>
      <c r="E713" s="6">
        <v>1133.8</v>
      </c>
      <c r="F713" s="6">
        <v>1116</v>
      </c>
      <c r="G713" s="17">
        <v>1120.4000000000001</v>
      </c>
      <c r="K713" s="7">
        <v>40340</v>
      </c>
      <c r="L713" s="8">
        <v>1141.5999999999999</v>
      </c>
      <c r="M713" s="8">
        <v>1144.8</v>
      </c>
      <c r="N713" s="8">
        <v>1154.5999999999999</v>
      </c>
      <c r="O713" s="8">
        <v>1135.2</v>
      </c>
      <c r="P713" s="18">
        <v>1142.5999999999999</v>
      </c>
    </row>
    <row r="714" spans="1:17" x14ac:dyDescent="0.3">
      <c r="B714" s="7">
        <v>40339</v>
      </c>
      <c r="C714" s="8">
        <v>1097.8</v>
      </c>
      <c r="D714" s="8">
        <v>1100.8</v>
      </c>
      <c r="E714" s="8">
        <v>1122</v>
      </c>
      <c r="F714" s="8">
        <v>1099</v>
      </c>
      <c r="G714" s="18">
        <v>1119.2</v>
      </c>
      <c r="K714" s="5">
        <v>40339</v>
      </c>
      <c r="L714" s="6">
        <v>1116.5999999999999</v>
      </c>
      <c r="M714" s="6">
        <v>1117</v>
      </c>
      <c r="N714" s="6">
        <v>1148.2</v>
      </c>
      <c r="O714" s="6">
        <v>1117</v>
      </c>
      <c r="P714" s="17">
        <v>1141.5999999999999</v>
      </c>
    </row>
    <row r="715" spans="1:17" x14ac:dyDescent="0.3">
      <c r="B715" s="5">
        <v>40338</v>
      </c>
      <c r="C715" s="6">
        <v>1071.4000000000001</v>
      </c>
      <c r="D715" s="6">
        <v>1075</v>
      </c>
      <c r="E715" s="6">
        <v>1105</v>
      </c>
      <c r="F715" s="6">
        <v>1075</v>
      </c>
      <c r="G715" s="17">
        <v>1097.8</v>
      </c>
      <c r="K715" s="7">
        <v>40338</v>
      </c>
      <c r="L715" s="8">
        <v>1090.8</v>
      </c>
      <c r="M715" s="8">
        <v>1092</v>
      </c>
      <c r="N715" s="8">
        <v>1121.2</v>
      </c>
      <c r="O715" s="8">
        <v>1091</v>
      </c>
      <c r="P715" s="18">
        <v>1116.5999999999999</v>
      </c>
    </row>
    <row r="716" spans="1:17" x14ac:dyDescent="0.3">
      <c r="B716" s="9">
        <v>40337</v>
      </c>
      <c r="C716" s="10">
        <v>1077.2</v>
      </c>
      <c r="D716" s="10">
        <v>1081.8</v>
      </c>
      <c r="E716" s="10">
        <v>1083.5999999999999</v>
      </c>
      <c r="F716" s="10">
        <v>1064</v>
      </c>
      <c r="G716" s="19">
        <v>1071.4000000000001</v>
      </c>
      <c r="K716" s="5">
        <v>40337</v>
      </c>
      <c r="L716" s="6">
        <v>1097</v>
      </c>
      <c r="M716" s="6">
        <v>1100</v>
      </c>
      <c r="N716" s="6">
        <v>1103.2</v>
      </c>
      <c r="O716" s="6">
        <v>1083</v>
      </c>
      <c r="P716" s="17">
        <v>1090.8</v>
      </c>
    </row>
    <row r="717" spans="1:17" x14ac:dyDescent="0.3">
      <c r="B717" s="5">
        <v>40336</v>
      </c>
      <c r="C717" s="6">
        <v>1102.5999999999999</v>
      </c>
      <c r="D717" s="6">
        <v>1097</v>
      </c>
      <c r="E717" s="6">
        <v>1097</v>
      </c>
      <c r="F717" s="6">
        <v>1063.2</v>
      </c>
      <c r="G717" s="17">
        <v>1077.2</v>
      </c>
      <c r="K717" s="7">
        <v>40336</v>
      </c>
      <c r="L717" s="8">
        <v>1124.4000000000001</v>
      </c>
      <c r="M717" s="8">
        <v>1120</v>
      </c>
      <c r="N717" s="8">
        <v>1120</v>
      </c>
      <c r="O717" s="8">
        <v>1084</v>
      </c>
      <c r="P717" s="18">
        <v>1097</v>
      </c>
    </row>
    <row r="718" spans="1:17" x14ac:dyDescent="0.3">
      <c r="B718" s="7">
        <v>40334</v>
      </c>
      <c r="C718" s="8">
        <v>1113.8</v>
      </c>
      <c r="D718" s="8">
        <v>1110</v>
      </c>
      <c r="E718" s="8">
        <v>1122</v>
      </c>
      <c r="F718" s="8">
        <v>1095</v>
      </c>
      <c r="G718" s="18">
        <v>1102.5999999999999</v>
      </c>
      <c r="K718" s="5">
        <v>40334</v>
      </c>
      <c r="L718" s="6">
        <v>1132.2</v>
      </c>
      <c r="M718" s="6">
        <v>1123.2</v>
      </c>
      <c r="N718" s="6">
        <v>1135</v>
      </c>
      <c r="O718" s="6">
        <v>1114.8</v>
      </c>
      <c r="P718" s="17">
        <v>1124.4000000000001</v>
      </c>
    </row>
    <row r="719" spans="1:17" x14ac:dyDescent="0.3">
      <c r="B719" s="5">
        <v>40333</v>
      </c>
      <c r="C719" s="6">
        <v>1116</v>
      </c>
      <c r="D719" s="6">
        <v>1116.8</v>
      </c>
      <c r="E719" s="6">
        <v>1133</v>
      </c>
      <c r="F719" s="6">
        <v>1112.2</v>
      </c>
      <c r="G719" s="17">
        <v>1113.8</v>
      </c>
      <c r="K719" s="9">
        <v>40333</v>
      </c>
      <c r="L719" s="10">
        <v>1135.4000000000001</v>
      </c>
      <c r="M719" s="10">
        <v>1120</v>
      </c>
      <c r="N719" s="10">
        <v>1152</v>
      </c>
      <c r="O719" s="10">
        <v>1120</v>
      </c>
      <c r="P719" s="19">
        <v>1132.2</v>
      </c>
    </row>
    <row r="720" spans="1:17" x14ac:dyDescent="0.3">
      <c r="B720" s="7">
        <v>40332</v>
      </c>
      <c r="C720" s="8">
        <v>1131.4000000000001</v>
      </c>
      <c r="D720" s="8">
        <v>1138.5999999999999</v>
      </c>
      <c r="E720" s="8">
        <v>1142</v>
      </c>
      <c r="F720" s="8">
        <v>1110</v>
      </c>
      <c r="G720" s="18">
        <v>1116</v>
      </c>
      <c r="K720" s="5">
        <v>40332</v>
      </c>
      <c r="L720" s="6">
        <v>1147</v>
      </c>
      <c r="M720" s="6">
        <v>1155.8</v>
      </c>
      <c r="N720" s="6">
        <v>1157.8</v>
      </c>
      <c r="O720" s="6">
        <v>1124.4000000000001</v>
      </c>
      <c r="P720" s="17">
        <v>1135.4000000000001</v>
      </c>
    </row>
    <row r="721" spans="1:16" x14ac:dyDescent="0.3">
      <c r="B721" s="5">
        <v>40331</v>
      </c>
      <c r="C721" s="6">
        <v>1141</v>
      </c>
      <c r="D721" s="6">
        <v>1141.8</v>
      </c>
      <c r="E721" s="6">
        <v>1144.8</v>
      </c>
      <c r="F721" s="6">
        <v>1130</v>
      </c>
      <c r="G721" s="17">
        <v>1131.4000000000001</v>
      </c>
      <c r="K721" s="7">
        <v>40331</v>
      </c>
      <c r="L721" s="8">
        <v>1155.4000000000001</v>
      </c>
      <c r="M721" s="8">
        <v>1154</v>
      </c>
      <c r="N721" s="8">
        <v>1161</v>
      </c>
      <c r="O721" s="8">
        <v>1146</v>
      </c>
      <c r="P721" s="18">
        <v>1147</v>
      </c>
    </row>
    <row r="722" spans="1:16" x14ac:dyDescent="0.3">
      <c r="B722" s="7">
        <v>40330</v>
      </c>
      <c r="C722" s="8">
        <v>1129.2</v>
      </c>
      <c r="D722" s="8">
        <v>1132.4000000000001</v>
      </c>
      <c r="E722" s="8">
        <v>1147.2</v>
      </c>
      <c r="F722" s="8">
        <v>1128</v>
      </c>
      <c r="G722" s="18">
        <v>1141</v>
      </c>
      <c r="K722" s="5">
        <v>40330</v>
      </c>
      <c r="L722" s="6">
        <v>1147.8</v>
      </c>
      <c r="M722" s="6">
        <v>1147</v>
      </c>
      <c r="N722" s="6">
        <v>1166.4000000000001</v>
      </c>
      <c r="O722" s="6">
        <v>1146.2</v>
      </c>
      <c r="P722" s="17">
        <v>1155.4000000000001</v>
      </c>
    </row>
    <row r="723" spans="1:16" x14ac:dyDescent="0.3">
      <c r="B723" s="5">
        <v>40329</v>
      </c>
      <c r="C723" s="6">
        <v>1114</v>
      </c>
      <c r="D723" s="6">
        <v>1118</v>
      </c>
      <c r="E723" s="6">
        <v>1133.5999999999999</v>
      </c>
      <c r="F723" s="6">
        <v>1118</v>
      </c>
      <c r="G723" s="17">
        <v>1129.2</v>
      </c>
      <c r="K723" s="7">
        <v>40329</v>
      </c>
      <c r="L723" s="8">
        <v>1135.4000000000001</v>
      </c>
      <c r="M723" s="8">
        <v>1142.8</v>
      </c>
      <c r="N723" s="8">
        <v>1150.8</v>
      </c>
      <c r="O723" s="8">
        <v>1136.2</v>
      </c>
      <c r="P723" s="18">
        <v>1147.8</v>
      </c>
    </row>
    <row r="724" spans="1:16" x14ac:dyDescent="0.3">
      <c r="B724" s="7">
        <v>40327</v>
      </c>
      <c r="C724" s="8">
        <v>1112</v>
      </c>
      <c r="D724" s="8">
        <v>1112</v>
      </c>
      <c r="E724" s="8">
        <v>1117.2</v>
      </c>
      <c r="F724" s="8">
        <v>1105</v>
      </c>
      <c r="G724" s="18">
        <v>1114</v>
      </c>
      <c r="K724" s="5">
        <v>40327</v>
      </c>
      <c r="L724" s="6">
        <v>1133.2</v>
      </c>
      <c r="M724" s="6">
        <v>1135</v>
      </c>
      <c r="N724" s="6">
        <v>1139.8</v>
      </c>
      <c r="O724" s="6">
        <v>1125</v>
      </c>
      <c r="P724" s="17">
        <v>1135.4000000000001</v>
      </c>
    </row>
    <row r="725" spans="1:16" x14ac:dyDescent="0.3">
      <c r="B725" s="5">
        <v>40326</v>
      </c>
      <c r="C725" s="6">
        <v>1105.2</v>
      </c>
      <c r="D725" s="6">
        <v>1112</v>
      </c>
      <c r="E725" s="6">
        <v>1120.2</v>
      </c>
      <c r="F725" s="6">
        <v>1107</v>
      </c>
      <c r="G725" s="17">
        <v>1112</v>
      </c>
      <c r="K725" s="7">
        <v>40326</v>
      </c>
      <c r="L725" s="8">
        <v>1121.5999999999999</v>
      </c>
      <c r="M725" s="8">
        <v>1130</v>
      </c>
      <c r="N725" s="8">
        <v>1139</v>
      </c>
      <c r="O725" s="8">
        <v>1125</v>
      </c>
      <c r="P725" s="18">
        <v>1133.2</v>
      </c>
    </row>
    <row r="726" spans="1:16" x14ac:dyDescent="0.3">
      <c r="B726" s="9">
        <v>40325</v>
      </c>
      <c r="C726" s="10">
        <v>1105.2</v>
      </c>
      <c r="D726" s="10">
        <v>0</v>
      </c>
      <c r="E726" s="10">
        <v>0</v>
      </c>
      <c r="F726" s="10">
        <v>0</v>
      </c>
      <c r="G726" s="19">
        <v>1105.2</v>
      </c>
      <c r="K726" s="5">
        <v>40325</v>
      </c>
      <c r="L726" s="6">
        <v>1121.5999999999999</v>
      </c>
      <c r="M726" s="6">
        <v>0</v>
      </c>
      <c r="N726" s="6">
        <v>0</v>
      </c>
      <c r="O726" s="6">
        <v>0</v>
      </c>
      <c r="P726" s="17">
        <v>1121.5999999999999</v>
      </c>
    </row>
    <row r="727" spans="1:16" x14ac:dyDescent="0.3">
      <c r="B727" s="5">
        <v>40324</v>
      </c>
      <c r="C727" s="6">
        <v>1091.4000000000001</v>
      </c>
      <c r="D727" s="6">
        <v>1095</v>
      </c>
      <c r="E727" s="6">
        <v>1109.8</v>
      </c>
      <c r="F727" s="6">
        <v>1095</v>
      </c>
      <c r="G727" s="17">
        <v>1105.2</v>
      </c>
      <c r="K727" s="7">
        <v>40324</v>
      </c>
      <c r="L727" s="8">
        <v>1110.2</v>
      </c>
      <c r="M727" s="8">
        <v>1116</v>
      </c>
      <c r="N727" s="8">
        <v>1127</v>
      </c>
      <c r="O727" s="8">
        <v>1115</v>
      </c>
      <c r="P727" s="18">
        <v>1121.5999999999999</v>
      </c>
    </row>
    <row r="728" spans="1:16" x14ac:dyDescent="0.3">
      <c r="B728" s="7">
        <v>40323</v>
      </c>
      <c r="C728" s="8">
        <v>1087.5999999999999</v>
      </c>
      <c r="D728" s="8">
        <v>1085.2</v>
      </c>
      <c r="E728" s="8">
        <v>1094.8</v>
      </c>
      <c r="F728" s="8">
        <v>1075</v>
      </c>
      <c r="G728" s="18">
        <v>1091.4000000000001</v>
      </c>
      <c r="K728" s="5">
        <v>40323</v>
      </c>
      <c r="L728" s="6">
        <v>1104.8</v>
      </c>
      <c r="M728" s="6">
        <v>1101</v>
      </c>
      <c r="N728" s="6">
        <v>1114.8</v>
      </c>
      <c r="O728" s="6">
        <v>1093</v>
      </c>
      <c r="P728" s="17">
        <v>1110.2</v>
      </c>
    </row>
    <row r="729" spans="1:16" x14ac:dyDescent="0.3">
      <c r="B729" s="5">
        <v>40322</v>
      </c>
      <c r="C729" s="6">
        <v>1097</v>
      </c>
      <c r="D729" s="6">
        <v>1101</v>
      </c>
      <c r="E729" s="6">
        <v>1106.8</v>
      </c>
      <c r="F729" s="6">
        <v>1082.8</v>
      </c>
      <c r="G729" s="17">
        <v>1087.5999999999999</v>
      </c>
      <c r="K729" s="9">
        <v>40322</v>
      </c>
      <c r="L729" s="10">
        <v>1113.2</v>
      </c>
      <c r="M729" s="10">
        <v>1120</v>
      </c>
      <c r="N729" s="10">
        <v>1123</v>
      </c>
      <c r="O729" s="10">
        <v>1101.2</v>
      </c>
      <c r="P729" s="19">
        <v>1104.8</v>
      </c>
    </row>
    <row r="730" spans="1:16" x14ac:dyDescent="0.3">
      <c r="B730" s="7">
        <v>40320</v>
      </c>
      <c r="C730" s="8">
        <v>1086</v>
      </c>
      <c r="D730" s="8">
        <v>1089</v>
      </c>
      <c r="E730" s="8">
        <v>1100.8</v>
      </c>
      <c r="F730" s="8">
        <v>1084</v>
      </c>
      <c r="G730" s="18">
        <v>1097</v>
      </c>
      <c r="K730" s="5">
        <v>40320</v>
      </c>
      <c r="L730" s="6">
        <v>1098.4000000000001</v>
      </c>
      <c r="M730" s="6">
        <v>1097.5999999999999</v>
      </c>
      <c r="N730" s="6">
        <v>1116</v>
      </c>
      <c r="O730" s="6">
        <v>1097.5999999999999</v>
      </c>
      <c r="P730" s="17">
        <v>1113.2</v>
      </c>
    </row>
    <row r="731" spans="1:16" x14ac:dyDescent="0.3">
      <c r="B731" s="9">
        <v>40319</v>
      </c>
      <c r="C731" s="10">
        <v>1067</v>
      </c>
      <c r="D731" s="10">
        <v>1065.2</v>
      </c>
      <c r="E731" s="10">
        <v>1093.5999999999999</v>
      </c>
      <c r="F731" s="10">
        <v>1065</v>
      </c>
      <c r="G731" s="19">
        <v>1086</v>
      </c>
      <c r="K731" s="7">
        <v>40319</v>
      </c>
      <c r="L731" s="8">
        <v>1077.2</v>
      </c>
      <c r="M731" s="8">
        <v>1080</v>
      </c>
      <c r="N731" s="8">
        <v>1105</v>
      </c>
      <c r="O731" s="8">
        <v>1080</v>
      </c>
      <c r="P731" s="18">
        <v>1098.4000000000001</v>
      </c>
    </row>
    <row r="732" spans="1:16" x14ac:dyDescent="0.3">
      <c r="B732" s="7">
        <v>40318</v>
      </c>
      <c r="C732" s="8">
        <v>1062.4000000000001</v>
      </c>
      <c r="D732" s="8">
        <v>1064.8</v>
      </c>
      <c r="E732" s="8">
        <v>1080</v>
      </c>
      <c r="F732" s="8">
        <v>1063</v>
      </c>
      <c r="G732" s="18">
        <v>1067</v>
      </c>
      <c r="K732" s="9">
        <v>40318</v>
      </c>
      <c r="L732" s="10">
        <v>1069.4000000000001</v>
      </c>
      <c r="M732" s="10">
        <v>1075.2</v>
      </c>
      <c r="N732" s="10">
        <v>1090</v>
      </c>
      <c r="O732" s="10">
        <v>1075</v>
      </c>
      <c r="P732" s="19">
        <v>1077.2</v>
      </c>
    </row>
    <row r="733" spans="1:16" x14ac:dyDescent="0.3">
      <c r="K733" s="13"/>
      <c r="L733" s="14"/>
      <c r="M733" s="14"/>
      <c r="N733" s="14"/>
      <c r="O733" s="14"/>
      <c r="P733" s="14"/>
    </row>
    <row r="736" spans="1:16" x14ac:dyDescent="0.3">
      <c r="A736" s="11">
        <v>40379</v>
      </c>
      <c r="J736" s="11">
        <v>40410</v>
      </c>
    </row>
    <row r="737" spans="2:17" x14ac:dyDescent="0.3">
      <c r="B737" s="7">
        <v>40378</v>
      </c>
      <c r="C737" s="8">
        <v>1138</v>
      </c>
      <c r="D737" s="8">
        <v>1139</v>
      </c>
      <c r="E737" s="8">
        <v>1141</v>
      </c>
      <c r="F737" s="8">
        <v>1131</v>
      </c>
      <c r="G737" s="18">
        <v>1133.8</v>
      </c>
      <c r="H737" s="21">
        <f>G737/G763</f>
        <v>1.0103368383532347</v>
      </c>
      <c r="K737" s="5">
        <v>40378</v>
      </c>
      <c r="L737" s="6">
        <v>1159.4000000000001</v>
      </c>
      <c r="M737" s="6">
        <v>1160</v>
      </c>
      <c r="N737" s="6">
        <v>1171.5999999999999</v>
      </c>
      <c r="O737" s="6">
        <v>1156.2</v>
      </c>
      <c r="P737" s="17">
        <v>1159.4000000000001</v>
      </c>
      <c r="Q737" s="28">
        <f>P737/P763</f>
        <v>1.0123995808592385</v>
      </c>
    </row>
    <row r="738" spans="2:17" x14ac:dyDescent="0.3">
      <c r="B738" s="5">
        <v>40376</v>
      </c>
      <c r="C738" s="6">
        <v>1128.5999999999999</v>
      </c>
      <c r="D738" s="6">
        <v>1129</v>
      </c>
      <c r="E738" s="6">
        <v>1141.2</v>
      </c>
      <c r="F738" s="6">
        <v>1129</v>
      </c>
      <c r="G738" s="17">
        <v>1138</v>
      </c>
      <c r="K738" s="9">
        <v>40376</v>
      </c>
      <c r="L738" s="10">
        <v>1149</v>
      </c>
      <c r="M738" s="10">
        <v>1152</v>
      </c>
      <c r="N738" s="10">
        <v>1166</v>
      </c>
      <c r="O738" s="10">
        <v>1149.4000000000001</v>
      </c>
      <c r="P738" s="19">
        <v>1159.4000000000001</v>
      </c>
    </row>
    <row r="739" spans="2:17" x14ac:dyDescent="0.3">
      <c r="B739" s="7">
        <v>40375</v>
      </c>
      <c r="C739" s="8">
        <v>1124</v>
      </c>
      <c r="D739" s="8">
        <v>1124</v>
      </c>
      <c r="E739" s="8">
        <v>1129</v>
      </c>
      <c r="F739" s="8">
        <v>1116</v>
      </c>
      <c r="G739" s="18">
        <v>1128.5999999999999</v>
      </c>
      <c r="K739" s="5">
        <v>40375</v>
      </c>
      <c r="L739" s="6">
        <v>1145.4000000000001</v>
      </c>
      <c r="M739" s="6">
        <v>1145</v>
      </c>
      <c r="N739" s="6">
        <v>1150</v>
      </c>
      <c r="O739" s="6">
        <v>1137.2</v>
      </c>
      <c r="P739" s="17">
        <v>1149</v>
      </c>
    </row>
    <row r="740" spans="2:17" x14ac:dyDescent="0.3">
      <c r="B740" s="5">
        <v>40374</v>
      </c>
      <c r="C740" s="6">
        <v>1123.8</v>
      </c>
      <c r="D740" s="6">
        <v>1124</v>
      </c>
      <c r="E740" s="6">
        <v>1127.8</v>
      </c>
      <c r="F740" s="6">
        <v>1121.4000000000001</v>
      </c>
      <c r="G740" s="17">
        <v>1124</v>
      </c>
      <c r="K740" s="7">
        <v>40374</v>
      </c>
      <c r="L740" s="8">
        <v>1143.2</v>
      </c>
      <c r="M740" s="8">
        <v>1146.4000000000001</v>
      </c>
      <c r="N740" s="8">
        <v>1150</v>
      </c>
      <c r="O740" s="8">
        <v>1141.2</v>
      </c>
      <c r="P740" s="18">
        <v>1145.4000000000001</v>
      </c>
    </row>
    <row r="741" spans="2:17" x14ac:dyDescent="0.3">
      <c r="B741" s="7">
        <v>40373</v>
      </c>
      <c r="C741" s="8">
        <v>1128.2</v>
      </c>
      <c r="D741" s="8">
        <v>1128.8</v>
      </c>
      <c r="E741" s="8">
        <v>1131.8</v>
      </c>
      <c r="F741" s="8">
        <v>1122</v>
      </c>
      <c r="G741" s="18">
        <v>1123.8</v>
      </c>
      <c r="K741" s="5">
        <v>40373</v>
      </c>
      <c r="L741" s="6">
        <v>1148.5999999999999</v>
      </c>
      <c r="M741" s="6">
        <v>1149.4000000000001</v>
      </c>
      <c r="N741" s="6">
        <v>1151.8</v>
      </c>
      <c r="O741" s="6">
        <v>1143</v>
      </c>
      <c r="P741" s="17">
        <v>1143.2</v>
      </c>
    </row>
    <row r="742" spans="2:17" x14ac:dyDescent="0.3">
      <c r="B742" s="5">
        <v>40372</v>
      </c>
      <c r="C742" s="6">
        <v>1135</v>
      </c>
      <c r="D742" s="6">
        <v>1135</v>
      </c>
      <c r="E742" s="6">
        <v>1138.8</v>
      </c>
      <c r="F742" s="6">
        <v>1127</v>
      </c>
      <c r="G742" s="17">
        <v>1128.2</v>
      </c>
      <c r="K742" s="7">
        <v>40372</v>
      </c>
      <c r="L742" s="8">
        <v>1157.5999999999999</v>
      </c>
      <c r="M742" s="8">
        <v>1157.4000000000001</v>
      </c>
      <c r="N742" s="8">
        <v>1161</v>
      </c>
      <c r="O742" s="8">
        <v>1147.2</v>
      </c>
      <c r="P742" s="18">
        <v>1148.5999999999999</v>
      </c>
    </row>
    <row r="743" spans="2:17" x14ac:dyDescent="0.3">
      <c r="B743" s="7">
        <v>40371</v>
      </c>
      <c r="C743" s="8">
        <v>1127.5999999999999</v>
      </c>
      <c r="D743" s="8">
        <v>1125</v>
      </c>
      <c r="E743" s="8">
        <v>1137.8</v>
      </c>
      <c r="F743" s="8">
        <v>1125</v>
      </c>
      <c r="G743" s="18">
        <v>1135</v>
      </c>
      <c r="K743" s="5">
        <v>40371</v>
      </c>
      <c r="L743" s="6">
        <v>1147.4000000000001</v>
      </c>
      <c r="M743" s="6">
        <v>1148</v>
      </c>
      <c r="N743" s="6">
        <v>1159.5999999999999</v>
      </c>
      <c r="O743" s="6">
        <v>1145</v>
      </c>
      <c r="P743" s="17">
        <v>1157.5999999999999</v>
      </c>
    </row>
    <row r="744" spans="2:17" x14ac:dyDescent="0.3">
      <c r="B744" s="5">
        <v>40369</v>
      </c>
      <c r="C744" s="6">
        <v>1120.5999999999999</v>
      </c>
      <c r="D744" s="6">
        <v>1126</v>
      </c>
      <c r="E744" s="6">
        <v>1128.8</v>
      </c>
      <c r="F744" s="6">
        <v>1121</v>
      </c>
      <c r="G744" s="17">
        <v>1127.5999999999999</v>
      </c>
      <c r="K744" s="7">
        <v>40369</v>
      </c>
      <c r="L744" s="8">
        <v>1140</v>
      </c>
      <c r="M744" s="8">
        <v>1142</v>
      </c>
      <c r="N744" s="8">
        <v>1148.4000000000001</v>
      </c>
      <c r="O744" s="8">
        <v>1142</v>
      </c>
      <c r="P744" s="18">
        <v>1147.4000000000001</v>
      </c>
    </row>
    <row r="745" spans="2:17" x14ac:dyDescent="0.3">
      <c r="B745" s="9">
        <v>40368</v>
      </c>
      <c r="C745" s="10">
        <v>1120.4000000000001</v>
      </c>
      <c r="D745" s="10">
        <v>1124.4000000000001</v>
      </c>
      <c r="E745" s="10">
        <v>1124.5999999999999</v>
      </c>
      <c r="F745" s="10">
        <v>1119.4000000000001</v>
      </c>
      <c r="G745" s="19">
        <v>1120.5999999999999</v>
      </c>
      <c r="K745" s="5">
        <v>40368</v>
      </c>
      <c r="L745" s="6">
        <v>1139.5999999999999</v>
      </c>
      <c r="M745" s="6">
        <v>1144</v>
      </c>
      <c r="N745" s="6">
        <v>1145.8</v>
      </c>
      <c r="O745" s="6">
        <v>1138</v>
      </c>
      <c r="P745" s="17">
        <v>1140</v>
      </c>
    </row>
    <row r="746" spans="2:17" x14ac:dyDescent="0.3">
      <c r="B746" s="5">
        <v>40367</v>
      </c>
      <c r="C746" s="6">
        <v>1118</v>
      </c>
      <c r="D746" s="6">
        <v>1116</v>
      </c>
      <c r="E746" s="6">
        <v>1122</v>
      </c>
      <c r="F746" s="6">
        <v>1110</v>
      </c>
      <c r="G746" s="17">
        <v>1120.4000000000001</v>
      </c>
      <c r="K746" s="7">
        <v>40367</v>
      </c>
      <c r="L746" s="8">
        <v>1139.8</v>
      </c>
      <c r="M746" s="8">
        <v>1137</v>
      </c>
      <c r="N746" s="8">
        <v>1141</v>
      </c>
      <c r="O746" s="8">
        <v>1126</v>
      </c>
      <c r="P746" s="18">
        <v>1139.5999999999999</v>
      </c>
    </row>
    <row r="747" spans="2:17" x14ac:dyDescent="0.3">
      <c r="B747" s="7">
        <v>40366</v>
      </c>
      <c r="C747" s="8">
        <v>1127.4000000000001</v>
      </c>
      <c r="D747" s="8">
        <v>1122</v>
      </c>
      <c r="E747" s="8">
        <v>1123.4000000000001</v>
      </c>
      <c r="F747" s="8">
        <v>1117</v>
      </c>
      <c r="G747" s="18">
        <v>1118</v>
      </c>
      <c r="K747" s="5">
        <v>40366</v>
      </c>
      <c r="L747" s="6">
        <v>1147.4000000000001</v>
      </c>
      <c r="M747" s="6">
        <v>1142</v>
      </c>
      <c r="N747" s="6">
        <v>1143</v>
      </c>
      <c r="O747" s="6">
        <v>1137</v>
      </c>
      <c r="P747" s="17">
        <v>1139.8</v>
      </c>
    </row>
    <row r="748" spans="2:17" x14ac:dyDescent="0.3">
      <c r="B748" s="5">
        <v>40365</v>
      </c>
      <c r="C748" s="6">
        <v>1123.5999999999999</v>
      </c>
      <c r="D748" s="6">
        <v>1121</v>
      </c>
      <c r="E748" s="6">
        <v>1129.5999999999999</v>
      </c>
      <c r="F748" s="6">
        <v>1116.5999999999999</v>
      </c>
      <c r="G748" s="17">
        <v>1127.4000000000001</v>
      </c>
      <c r="K748" s="9">
        <v>40365</v>
      </c>
      <c r="L748" s="10">
        <v>1141.8</v>
      </c>
      <c r="M748" s="10">
        <v>1143</v>
      </c>
      <c r="N748" s="10">
        <v>1149.2</v>
      </c>
      <c r="O748" s="10">
        <v>1136.2</v>
      </c>
      <c r="P748" s="19">
        <v>1147.4000000000001</v>
      </c>
    </row>
    <row r="749" spans="2:17" x14ac:dyDescent="0.3">
      <c r="B749" s="7">
        <v>40364</v>
      </c>
      <c r="C749" s="8">
        <v>1127.4000000000001</v>
      </c>
      <c r="D749" s="8">
        <v>1123</v>
      </c>
      <c r="E749" s="8">
        <v>1128</v>
      </c>
      <c r="F749" s="8">
        <v>1121.4000000000001</v>
      </c>
      <c r="G749" s="18">
        <v>1123.5999999999999</v>
      </c>
      <c r="K749" s="5">
        <v>40364</v>
      </c>
      <c r="L749" s="6">
        <v>1142.8</v>
      </c>
      <c r="M749" s="6">
        <v>1141</v>
      </c>
      <c r="N749" s="6">
        <v>1145</v>
      </c>
      <c r="O749" s="6">
        <v>1141</v>
      </c>
      <c r="P749" s="17">
        <v>1141.8</v>
      </c>
    </row>
    <row r="750" spans="2:17" x14ac:dyDescent="0.3">
      <c r="B750" s="5">
        <v>40362</v>
      </c>
      <c r="C750" s="6">
        <v>1128</v>
      </c>
      <c r="D750" s="6">
        <v>1125</v>
      </c>
      <c r="E750" s="6">
        <v>1128.8</v>
      </c>
      <c r="F750" s="6">
        <v>1120</v>
      </c>
      <c r="G750" s="17">
        <v>1127.4000000000001</v>
      </c>
      <c r="K750" s="7">
        <v>40362</v>
      </c>
      <c r="L750" s="8">
        <v>1146.8</v>
      </c>
      <c r="M750" s="8">
        <v>1141.2</v>
      </c>
      <c r="N750" s="8">
        <v>1148</v>
      </c>
      <c r="O750" s="8">
        <v>1141</v>
      </c>
      <c r="P750" s="18">
        <v>1142.8</v>
      </c>
    </row>
    <row r="751" spans="2:17" x14ac:dyDescent="0.3">
      <c r="B751" s="7">
        <v>40361</v>
      </c>
      <c r="C751" s="8">
        <v>1135.8</v>
      </c>
      <c r="D751" s="8">
        <v>1143</v>
      </c>
      <c r="E751" s="8">
        <v>1143</v>
      </c>
      <c r="F751" s="8">
        <v>1125</v>
      </c>
      <c r="G751" s="18">
        <v>1128</v>
      </c>
      <c r="K751" s="5">
        <v>40361</v>
      </c>
      <c r="L751" s="6">
        <v>1156</v>
      </c>
      <c r="M751" s="6">
        <v>1159.8</v>
      </c>
      <c r="N751" s="6">
        <v>1161</v>
      </c>
      <c r="O751" s="6">
        <v>1145</v>
      </c>
      <c r="P751" s="17">
        <v>1146.8</v>
      </c>
    </row>
    <row r="752" spans="2:17" x14ac:dyDescent="0.3">
      <c r="B752" s="5">
        <v>40360</v>
      </c>
      <c r="C752" s="6">
        <v>1137.8</v>
      </c>
      <c r="D752" s="6">
        <v>1141</v>
      </c>
      <c r="E752" s="6">
        <v>1145.8</v>
      </c>
      <c r="F752" s="6">
        <v>1134.4000000000001</v>
      </c>
      <c r="G752" s="17">
        <v>1135.8</v>
      </c>
      <c r="K752" s="7">
        <v>40360</v>
      </c>
      <c r="L752" s="8">
        <v>1160.5999999999999</v>
      </c>
      <c r="M752" s="8">
        <v>1160</v>
      </c>
      <c r="N752" s="8">
        <v>1164.8</v>
      </c>
      <c r="O752" s="8">
        <v>1154</v>
      </c>
      <c r="P752" s="18">
        <v>1156</v>
      </c>
    </row>
    <row r="753" spans="1:17" x14ac:dyDescent="0.3">
      <c r="B753" s="7">
        <v>40359</v>
      </c>
      <c r="C753" s="8">
        <v>1145.5999999999999</v>
      </c>
      <c r="D753" s="8">
        <v>1141</v>
      </c>
      <c r="E753" s="8">
        <v>1149</v>
      </c>
      <c r="F753" s="8">
        <v>1132.4000000000001</v>
      </c>
      <c r="G753" s="18">
        <v>1137.8</v>
      </c>
      <c r="K753" s="5">
        <v>40359</v>
      </c>
      <c r="L753" s="6">
        <v>1163.5999999999999</v>
      </c>
      <c r="M753" s="6">
        <v>1160</v>
      </c>
      <c r="N753" s="6">
        <v>1170.8</v>
      </c>
      <c r="O753" s="6">
        <v>1150</v>
      </c>
      <c r="P753" s="17">
        <v>1160.5999999999999</v>
      </c>
    </row>
    <row r="754" spans="1:17" x14ac:dyDescent="0.3">
      <c r="B754" s="5">
        <v>40358</v>
      </c>
      <c r="C754" s="6">
        <v>1158.2</v>
      </c>
      <c r="D754" s="6">
        <v>1155</v>
      </c>
      <c r="E754" s="6">
        <v>1163.5999999999999</v>
      </c>
      <c r="F754" s="6">
        <v>1140</v>
      </c>
      <c r="G754" s="17">
        <v>1145.5999999999999</v>
      </c>
      <c r="K754" s="7">
        <v>40358</v>
      </c>
      <c r="L754" s="8">
        <v>1177.5999999999999</v>
      </c>
      <c r="M754" s="8">
        <v>1174</v>
      </c>
      <c r="N754" s="8">
        <v>1184.8</v>
      </c>
      <c r="O754" s="8">
        <v>1156</v>
      </c>
      <c r="P754" s="18">
        <v>1163.5999999999999</v>
      </c>
    </row>
    <row r="755" spans="1:17" x14ac:dyDescent="0.3">
      <c r="B755" s="9">
        <v>40357</v>
      </c>
      <c r="C755" s="10">
        <v>1149</v>
      </c>
      <c r="D755" s="10">
        <v>1152.8</v>
      </c>
      <c r="E755" s="10">
        <v>1161</v>
      </c>
      <c r="F755" s="10">
        <v>1152</v>
      </c>
      <c r="G755" s="19">
        <v>1158.2</v>
      </c>
      <c r="K755" s="5">
        <v>40357</v>
      </c>
      <c r="L755" s="6">
        <v>1167</v>
      </c>
      <c r="M755" s="6">
        <v>1174.2</v>
      </c>
      <c r="N755" s="6">
        <v>1181.8</v>
      </c>
      <c r="O755" s="6">
        <v>1173</v>
      </c>
      <c r="P755" s="17">
        <v>1177.5999999999999</v>
      </c>
    </row>
    <row r="756" spans="1:17" x14ac:dyDescent="0.3">
      <c r="B756" s="5">
        <v>40335</v>
      </c>
      <c r="C756" s="6">
        <v>1143</v>
      </c>
      <c r="D756" s="6">
        <v>1144.4000000000001</v>
      </c>
      <c r="E756" s="6">
        <v>1150.8</v>
      </c>
      <c r="F756" s="6">
        <v>1140.4000000000001</v>
      </c>
      <c r="G756" s="17">
        <v>1149</v>
      </c>
      <c r="K756" s="7">
        <v>40355</v>
      </c>
      <c r="L756" s="8">
        <v>1163.2</v>
      </c>
      <c r="M756" s="8">
        <v>1163</v>
      </c>
      <c r="N756" s="8">
        <v>1170</v>
      </c>
      <c r="O756" s="8">
        <v>1163</v>
      </c>
      <c r="P756" s="18">
        <v>1167</v>
      </c>
    </row>
    <row r="757" spans="1:17" x14ac:dyDescent="0.3">
      <c r="B757" s="7">
        <v>40354</v>
      </c>
      <c r="C757" s="8">
        <v>1149.2</v>
      </c>
      <c r="D757" s="8">
        <v>1150</v>
      </c>
      <c r="E757" s="8">
        <v>1150</v>
      </c>
      <c r="F757" s="8">
        <v>1141.2</v>
      </c>
      <c r="G757" s="18">
        <v>1143</v>
      </c>
      <c r="K757" s="5">
        <v>40354</v>
      </c>
      <c r="L757" s="6">
        <v>1171</v>
      </c>
      <c r="M757" s="6">
        <v>1164</v>
      </c>
      <c r="N757" s="6">
        <v>1169.8</v>
      </c>
      <c r="O757" s="6">
        <v>1161</v>
      </c>
      <c r="P757" s="17">
        <v>1163.2</v>
      </c>
    </row>
    <row r="758" spans="1:17" x14ac:dyDescent="0.3">
      <c r="B758" s="5">
        <v>40353</v>
      </c>
      <c r="C758" s="6">
        <v>1154.4000000000001</v>
      </c>
      <c r="D758" s="6">
        <v>1155</v>
      </c>
      <c r="E758" s="6">
        <v>1157</v>
      </c>
      <c r="F758" s="6">
        <v>1144</v>
      </c>
      <c r="G758" s="17">
        <v>1149.2</v>
      </c>
      <c r="K758" s="9">
        <v>40353</v>
      </c>
      <c r="L758" s="10">
        <v>1172.8</v>
      </c>
      <c r="M758" s="10">
        <v>1171</v>
      </c>
      <c r="N758" s="10">
        <v>1175</v>
      </c>
      <c r="O758" s="10">
        <v>1162.2</v>
      </c>
      <c r="P758" s="19">
        <v>1171</v>
      </c>
    </row>
    <row r="759" spans="1:17" x14ac:dyDescent="0.3">
      <c r="B759" s="7">
        <v>40352</v>
      </c>
      <c r="C759" s="8">
        <v>1143</v>
      </c>
      <c r="D759" s="8">
        <v>1146</v>
      </c>
      <c r="E759" s="8">
        <v>1157.8</v>
      </c>
      <c r="F759" s="8">
        <v>1143.5999999999999</v>
      </c>
      <c r="G759" s="18">
        <v>1154.4000000000001</v>
      </c>
      <c r="K759" s="5">
        <v>40352</v>
      </c>
      <c r="L759" s="6">
        <v>1163</v>
      </c>
      <c r="M759" s="6">
        <v>1164</v>
      </c>
      <c r="N759" s="6">
        <v>1176.8</v>
      </c>
      <c r="O759" s="6">
        <v>1163.2</v>
      </c>
      <c r="P759" s="17">
        <v>1172.8</v>
      </c>
    </row>
    <row r="760" spans="1:17" x14ac:dyDescent="0.3">
      <c r="B760" s="5">
        <v>40351</v>
      </c>
      <c r="C760" s="6">
        <v>1147.8</v>
      </c>
      <c r="D760" s="6">
        <v>1145</v>
      </c>
      <c r="E760" s="6">
        <v>1149</v>
      </c>
      <c r="F760" s="6">
        <v>1134</v>
      </c>
      <c r="G760" s="17">
        <v>1143</v>
      </c>
      <c r="K760" s="7">
        <v>40351</v>
      </c>
      <c r="L760" s="8">
        <v>1163.2</v>
      </c>
      <c r="M760" s="8">
        <v>1160</v>
      </c>
      <c r="N760" s="8">
        <v>1168</v>
      </c>
      <c r="O760" s="8">
        <v>1155</v>
      </c>
      <c r="P760" s="18">
        <v>1163</v>
      </c>
    </row>
    <row r="761" spans="1:17" x14ac:dyDescent="0.3">
      <c r="B761" s="7">
        <v>40350</v>
      </c>
      <c r="C761" s="8">
        <v>1130.8</v>
      </c>
      <c r="D761" s="8">
        <v>1138</v>
      </c>
      <c r="E761" s="8">
        <v>1149</v>
      </c>
      <c r="F761" s="8">
        <v>1136</v>
      </c>
      <c r="G761" s="18">
        <v>1147.8</v>
      </c>
      <c r="K761" s="5">
        <v>40350</v>
      </c>
      <c r="L761" s="6">
        <v>1149.8</v>
      </c>
      <c r="M761" s="6">
        <v>1157</v>
      </c>
      <c r="N761" s="6">
        <v>1169</v>
      </c>
      <c r="O761" s="6">
        <v>1157</v>
      </c>
      <c r="P761" s="17">
        <v>1163.2</v>
      </c>
    </row>
    <row r="762" spans="1:17" x14ac:dyDescent="0.3">
      <c r="B762" s="5">
        <v>40348</v>
      </c>
      <c r="C762" s="6">
        <v>1122.2</v>
      </c>
      <c r="D762" s="6">
        <v>1126.8</v>
      </c>
      <c r="E762" s="6">
        <v>1133.8</v>
      </c>
      <c r="F762" s="6">
        <v>1126</v>
      </c>
      <c r="G762" s="17">
        <v>1130.8</v>
      </c>
      <c r="K762" s="7">
        <v>40348</v>
      </c>
      <c r="L762" s="8">
        <v>1145.2</v>
      </c>
      <c r="M762" s="8">
        <v>1146.8</v>
      </c>
      <c r="N762" s="8">
        <v>1154.8</v>
      </c>
      <c r="O762" s="8">
        <v>1146</v>
      </c>
      <c r="P762" s="18">
        <v>1149.8</v>
      </c>
    </row>
    <row r="763" spans="1:17" x14ac:dyDescent="0.3">
      <c r="B763" s="9">
        <v>40347</v>
      </c>
      <c r="C763" s="10">
        <v>1120</v>
      </c>
      <c r="D763" s="10">
        <v>1124.8</v>
      </c>
      <c r="E763" s="10">
        <v>1128.8</v>
      </c>
      <c r="F763" s="10">
        <v>1121.2</v>
      </c>
      <c r="G763" s="19">
        <v>1122.2</v>
      </c>
      <c r="K763" s="5">
        <v>40347</v>
      </c>
      <c r="L763" s="6">
        <v>1140.5999999999999</v>
      </c>
      <c r="M763" s="6">
        <v>1143</v>
      </c>
      <c r="N763" s="6">
        <v>1148.8</v>
      </c>
      <c r="O763" s="6">
        <v>1141.8</v>
      </c>
      <c r="P763" s="17">
        <v>1145.2</v>
      </c>
    </row>
    <row r="767" spans="1:17" x14ac:dyDescent="0.3">
      <c r="A767" s="11">
        <v>40410</v>
      </c>
      <c r="J767" s="11">
        <v>40441</v>
      </c>
    </row>
    <row r="768" spans="1:17" x14ac:dyDescent="0.3">
      <c r="B768" s="7">
        <v>40409</v>
      </c>
      <c r="C768" s="8">
        <v>1186.8</v>
      </c>
      <c r="D768" s="8">
        <v>1188.8</v>
      </c>
      <c r="E768" s="8">
        <v>1190</v>
      </c>
      <c r="F768" s="8">
        <v>1186</v>
      </c>
      <c r="G768" s="18">
        <v>1187.8</v>
      </c>
      <c r="H768" s="21">
        <f>G768/G794</f>
        <v>1.0271532341750258</v>
      </c>
      <c r="K768" s="5">
        <v>40409</v>
      </c>
      <c r="L768" s="6">
        <v>1210</v>
      </c>
      <c r="M768" s="6">
        <v>1209</v>
      </c>
      <c r="N768" s="6">
        <v>1214</v>
      </c>
      <c r="O768" s="6">
        <v>1205</v>
      </c>
      <c r="P768" s="17">
        <v>1209.4000000000001</v>
      </c>
      <c r="Q768" s="28">
        <f>P768/P794</f>
        <v>1.0245679430701458</v>
      </c>
    </row>
    <row r="769" spans="2:16" x14ac:dyDescent="0.3">
      <c r="B769" s="5">
        <v>40408</v>
      </c>
      <c r="C769" s="6">
        <v>1192.4000000000001</v>
      </c>
      <c r="D769" s="6">
        <v>1189</v>
      </c>
      <c r="E769" s="6">
        <v>1191.8</v>
      </c>
      <c r="F769" s="6">
        <v>1174</v>
      </c>
      <c r="G769" s="17">
        <v>1186.8</v>
      </c>
      <c r="K769" s="7">
        <v>40408</v>
      </c>
      <c r="L769" s="8">
        <v>1214.5999999999999</v>
      </c>
      <c r="M769" s="8">
        <v>1205</v>
      </c>
      <c r="N769" s="8">
        <v>1219.5999999999999</v>
      </c>
      <c r="O769" s="8">
        <v>1201</v>
      </c>
      <c r="P769" s="18">
        <v>1210</v>
      </c>
    </row>
    <row r="770" spans="2:16" x14ac:dyDescent="0.3">
      <c r="B770" s="7">
        <v>40407</v>
      </c>
      <c r="C770" s="8">
        <v>1186.5999999999999</v>
      </c>
      <c r="D770" s="8">
        <v>1192.8</v>
      </c>
      <c r="E770" s="8">
        <v>1198</v>
      </c>
      <c r="F770" s="8">
        <v>1186.4000000000001</v>
      </c>
      <c r="G770" s="18">
        <v>1192.4000000000001</v>
      </c>
      <c r="K770" s="5">
        <v>40407</v>
      </c>
      <c r="L770" s="6">
        <v>1209.4000000000001</v>
      </c>
      <c r="M770" s="6">
        <v>1210</v>
      </c>
      <c r="N770" s="6">
        <v>1219</v>
      </c>
      <c r="O770" s="6">
        <v>1207</v>
      </c>
      <c r="P770" s="17">
        <v>1214.5999999999999</v>
      </c>
    </row>
    <row r="771" spans="2:16" x14ac:dyDescent="0.3">
      <c r="B771" s="5">
        <v>40406</v>
      </c>
      <c r="C771" s="6">
        <v>1192.2</v>
      </c>
      <c r="D771" s="6">
        <v>1190</v>
      </c>
      <c r="E771" s="6">
        <v>1190</v>
      </c>
      <c r="F771" s="6">
        <v>1183.5999999999999</v>
      </c>
      <c r="G771" s="17">
        <v>1186.5999999999999</v>
      </c>
      <c r="K771" s="9">
        <v>40406</v>
      </c>
      <c r="L771" s="10">
        <v>1214.2</v>
      </c>
      <c r="M771" s="10">
        <v>1211.8</v>
      </c>
      <c r="N771" s="10">
        <v>1216</v>
      </c>
      <c r="O771" s="10">
        <v>1205.2</v>
      </c>
      <c r="P771" s="19">
        <v>1209.4000000000001</v>
      </c>
    </row>
    <row r="772" spans="2:16" x14ac:dyDescent="0.3">
      <c r="B772" s="7">
        <v>40404</v>
      </c>
      <c r="C772" s="8">
        <v>1193.4000000000001</v>
      </c>
      <c r="D772" s="8">
        <v>1195</v>
      </c>
      <c r="E772" s="8">
        <v>1195</v>
      </c>
      <c r="F772" s="8">
        <v>1189.2</v>
      </c>
      <c r="G772" s="18">
        <v>1192.2</v>
      </c>
      <c r="K772" s="5">
        <v>40404</v>
      </c>
      <c r="L772" s="6">
        <v>1213.4000000000001</v>
      </c>
      <c r="M772" s="6">
        <v>1215</v>
      </c>
      <c r="N772" s="6">
        <v>1217</v>
      </c>
      <c r="O772" s="6">
        <v>1211.2</v>
      </c>
      <c r="P772" s="17">
        <v>1214.2</v>
      </c>
    </row>
    <row r="773" spans="2:16" x14ac:dyDescent="0.3">
      <c r="B773" s="5">
        <v>40403</v>
      </c>
      <c r="C773" s="6">
        <v>1207</v>
      </c>
      <c r="D773" s="6">
        <v>1204</v>
      </c>
      <c r="E773" s="6">
        <v>1205</v>
      </c>
      <c r="F773" s="6">
        <v>1188</v>
      </c>
      <c r="G773" s="17">
        <v>1193.4000000000001</v>
      </c>
      <c r="K773" s="7">
        <v>40403</v>
      </c>
      <c r="L773" s="8">
        <v>1223.5999999999999</v>
      </c>
      <c r="M773" s="8">
        <v>1223</v>
      </c>
      <c r="N773" s="8">
        <v>1225</v>
      </c>
      <c r="O773" s="8">
        <v>1207.2</v>
      </c>
      <c r="P773" s="18">
        <v>1213.4000000000001</v>
      </c>
    </row>
    <row r="774" spans="2:16" x14ac:dyDescent="0.3">
      <c r="B774" s="7">
        <v>40402</v>
      </c>
      <c r="C774" s="8">
        <v>1210.2</v>
      </c>
      <c r="D774" s="8">
        <v>1208</v>
      </c>
      <c r="E774" s="8">
        <v>1212.8</v>
      </c>
      <c r="F774" s="8">
        <v>1202.2</v>
      </c>
      <c r="G774" s="18">
        <v>1207</v>
      </c>
      <c r="K774" s="5">
        <v>40402</v>
      </c>
      <c r="L774" s="6">
        <v>1230.8</v>
      </c>
      <c r="M774" s="6">
        <v>1229</v>
      </c>
      <c r="N774" s="6">
        <v>1233</v>
      </c>
      <c r="O774" s="6">
        <v>1222.5999999999999</v>
      </c>
      <c r="P774" s="17">
        <v>1223.5999999999999</v>
      </c>
    </row>
    <row r="775" spans="2:16" x14ac:dyDescent="0.3">
      <c r="B775" s="5">
        <v>40401</v>
      </c>
      <c r="C775" s="6">
        <v>1186</v>
      </c>
      <c r="D775" s="6">
        <v>1192</v>
      </c>
      <c r="E775" s="6">
        <v>1215.5999999999999</v>
      </c>
      <c r="F775" s="6">
        <v>1192</v>
      </c>
      <c r="G775" s="17">
        <v>1210.2</v>
      </c>
      <c r="K775" s="7">
        <v>40401</v>
      </c>
      <c r="L775" s="8">
        <v>1207.2</v>
      </c>
      <c r="M775" s="8">
        <v>1212</v>
      </c>
      <c r="N775" s="8">
        <v>1240</v>
      </c>
      <c r="O775" s="8">
        <v>1212</v>
      </c>
      <c r="P775" s="18">
        <v>1230.8</v>
      </c>
    </row>
    <row r="776" spans="2:16" x14ac:dyDescent="0.3">
      <c r="B776" s="9">
        <v>40400</v>
      </c>
      <c r="C776" s="10">
        <v>1200.4000000000001</v>
      </c>
      <c r="D776" s="10">
        <v>1200</v>
      </c>
      <c r="E776" s="10">
        <v>1203.4000000000001</v>
      </c>
      <c r="F776" s="10">
        <v>1180.4000000000001</v>
      </c>
      <c r="G776" s="19">
        <v>1186</v>
      </c>
      <c r="K776" s="5">
        <v>40400</v>
      </c>
      <c r="L776" s="6">
        <v>1222.4000000000001</v>
      </c>
      <c r="M776" s="6">
        <v>1219</v>
      </c>
      <c r="N776" s="6">
        <v>1225</v>
      </c>
      <c r="O776" s="6">
        <v>1201</v>
      </c>
      <c r="P776" s="17">
        <v>1207.2</v>
      </c>
    </row>
    <row r="777" spans="2:16" x14ac:dyDescent="0.3">
      <c r="B777" s="9">
        <v>40399</v>
      </c>
      <c r="C777" s="10">
        <v>1207.2</v>
      </c>
      <c r="D777" s="10">
        <v>1200</v>
      </c>
      <c r="E777" s="10">
        <v>1215</v>
      </c>
      <c r="F777" s="10">
        <v>1195</v>
      </c>
      <c r="G777" s="19">
        <v>1200.4000000000001</v>
      </c>
      <c r="K777" s="7">
        <v>40399</v>
      </c>
      <c r="L777" s="8">
        <v>1226.8</v>
      </c>
      <c r="M777" s="8">
        <v>1226.2</v>
      </c>
      <c r="N777" s="8">
        <v>1233.8</v>
      </c>
      <c r="O777" s="8">
        <v>1217</v>
      </c>
      <c r="P777" s="18">
        <v>1222.4000000000001</v>
      </c>
    </row>
    <row r="778" spans="2:16" x14ac:dyDescent="0.3">
      <c r="B778" s="7">
        <v>40397</v>
      </c>
      <c r="C778" s="8">
        <v>1175.5999999999999</v>
      </c>
      <c r="D778" s="8">
        <v>1181.8</v>
      </c>
      <c r="E778" s="8">
        <v>1210</v>
      </c>
      <c r="F778" s="8">
        <v>1181.8</v>
      </c>
      <c r="G778" s="18">
        <v>1207.2</v>
      </c>
      <c r="K778" s="5">
        <v>40397</v>
      </c>
      <c r="L778" s="6">
        <v>1196.5999999999999</v>
      </c>
      <c r="M778" s="6">
        <v>1199.8</v>
      </c>
      <c r="N778" s="6">
        <v>1229.5999999999999</v>
      </c>
      <c r="O778" s="6">
        <v>1199.8</v>
      </c>
      <c r="P778" s="17">
        <v>1226.8</v>
      </c>
    </row>
    <row r="779" spans="2:16" x14ac:dyDescent="0.3">
      <c r="B779" s="5">
        <v>40396</v>
      </c>
      <c r="C779" s="6">
        <v>1163.5999999999999</v>
      </c>
      <c r="D779" s="6">
        <v>1167</v>
      </c>
      <c r="E779" s="6">
        <v>1180</v>
      </c>
      <c r="F779" s="6">
        <v>1164</v>
      </c>
      <c r="G779" s="17">
        <v>1175.5999999999999</v>
      </c>
      <c r="K779" s="7">
        <v>40396</v>
      </c>
      <c r="L779" s="8">
        <v>1184</v>
      </c>
      <c r="M779" s="8">
        <v>1185.8</v>
      </c>
      <c r="N779" s="8">
        <v>1199.8</v>
      </c>
      <c r="O779" s="8">
        <v>1183</v>
      </c>
      <c r="P779" s="18">
        <v>1196.5999999999999</v>
      </c>
    </row>
    <row r="780" spans="2:16" x14ac:dyDescent="0.3">
      <c r="B780" s="7">
        <v>40395</v>
      </c>
      <c r="C780" s="8">
        <v>1145.8</v>
      </c>
      <c r="D780" s="8">
        <v>1146.4000000000001</v>
      </c>
      <c r="E780" s="8">
        <v>1168.8</v>
      </c>
      <c r="F780" s="8">
        <v>1146.4000000000001</v>
      </c>
      <c r="G780" s="18">
        <v>1163.5999999999999</v>
      </c>
      <c r="K780" s="5">
        <v>40395</v>
      </c>
      <c r="L780" s="6">
        <v>1166.5999999999999</v>
      </c>
      <c r="M780" s="6">
        <v>1167.8</v>
      </c>
      <c r="N780" s="6">
        <v>1189</v>
      </c>
      <c r="O780" s="6">
        <v>1165</v>
      </c>
      <c r="P780" s="17">
        <v>1184</v>
      </c>
    </row>
    <row r="781" spans="2:16" x14ac:dyDescent="0.3">
      <c r="B781" s="5">
        <v>40394</v>
      </c>
      <c r="C781" s="6">
        <v>1146.4000000000001</v>
      </c>
      <c r="D781" s="6">
        <v>1148</v>
      </c>
      <c r="E781" s="6">
        <v>1154</v>
      </c>
      <c r="F781" s="6">
        <v>1142</v>
      </c>
      <c r="G781" s="17">
        <v>1145.8</v>
      </c>
      <c r="K781" s="9">
        <v>40394</v>
      </c>
      <c r="L781" s="10">
        <v>1165.2</v>
      </c>
      <c r="M781" s="10">
        <v>1168</v>
      </c>
      <c r="N781" s="10">
        <v>1170.4000000000001</v>
      </c>
      <c r="O781" s="10">
        <v>1161</v>
      </c>
      <c r="P781" s="19">
        <v>1166.5999999999999</v>
      </c>
    </row>
    <row r="782" spans="2:16" x14ac:dyDescent="0.3">
      <c r="B782" s="7">
        <v>40393</v>
      </c>
      <c r="C782" s="8">
        <v>1144.5999999999999</v>
      </c>
      <c r="D782" s="8">
        <v>1145</v>
      </c>
      <c r="E782" s="8">
        <v>1161</v>
      </c>
      <c r="F782" s="8">
        <v>1143.5999999999999</v>
      </c>
      <c r="G782" s="18">
        <v>1146.4000000000001</v>
      </c>
      <c r="K782" s="5">
        <v>40393</v>
      </c>
      <c r="L782" s="6">
        <v>1164.4000000000001</v>
      </c>
      <c r="M782" s="6">
        <v>1165</v>
      </c>
      <c r="N782" s="6">
        <v>1184.4000000000001</v>
      </c>
      <c r="O782" s="6">
        <v>1163.2</v>
      </c>
      <c r="P782" s="17">
        <v>1165.2</v>
      </c>
    </row>
    <row r="783" spans="2:16" x14ac:dyDescent="0.3">
      <c r="B783" s="5">
        <v>40392</v>
      </c>
      <c r="C783" s="6">
        <v>1141.4000000000001</v>
      </c>
      <c r="D783" s="6">
        <v>1142.2</v>
      </c>
      <c r="E783" s="6">
        <v>1159.8</v>
      </c>
      <c r="F783" s="6">
        <v>1142.2</v>
      </c>
      <c r="G783" s="17">
        <v>1144.5999999999999</v>
      </c>
      <c r="K783" s="7">
        <v>40392</v>
      </c>
      <c r="L783" s="8">
        <v>1161.4000000000001</v>
      </c>
      <c r="M783" s="8">
        <v>1159</v>
      </c>
      <c r="N783" s="8">
        <v>1180</v>
      </c>
      <c r="O783" s="8">
        <v>1159</v>
      </c>
      <c r="P783" s="18">
        <v>1164.4000000000001</v>
      </c>
    </row>
    <row r="784" spans="2:16" x14ac:dyDescent="0.3">
      <c r="B784" s="7">
        <v>40390</v>
      </c>
      <c r="C784" s="8">
        <v>1149.8</v>
      </c>
      <c r="D784" s="8">
        <v>1149.8</v>
      </c>
      <c r="E784" s="8">
        <v>1149.8</v>
      </c>
      <c r="F784" s="8">
        <v>1139.2</v>
      </c>
      <c r="G784" s="18">
        <v>1141.4000000000001</v>
      </c>
      <c r="K784" s="5">
        <v>40390</v>
      </c>
      <c r="L784" s="6">
        <v>1170.8</v>
      </c>
      <c r="M784" s="6">
        <v>1164.8</v>
      </c>
      <c r="N784" s="6">
        <v>1166.8</v>
      </c>
      <c r="O784" s="6">
        <v>1160</v>
      </c>
      <c r="P784" s="17">
        <v>1161.4000000000001</v>
      </c>
    </row>
    <row r="785" spans="1:17" x14ac:dyDescent="0.3">
      <c r="B785" s="5">
        <v>40389</v>
      </c>
      <c r="C785" s="6">
        <v>1157</v>
      </c>
      <c r="D785" s="6">
        <v>1157</v>
      </c>
      <c r="E785" s="6">
        <v>1159</v>
      </c>
      <c r="F785" s="6">
        <v>1143.2</v>
      </c>
      <c r="G785" s="17">
        <v>1149.8</v>
      </c>
      <c r="K785" s="7">
        <v>40389</v>
      </c>
      <c r="L785" s="8">
        <v>1175.8</v>
      </c>
      <c r="M785" s="8">
        <v>1175</v>
      </c>
      <c r="N785" s="8">
        <v>1177</v>
      </c>
      <c r="O785" s="8">
        <v>1165</v>
      </c>
      <c r="P785" s="18">
        <v>1170.8</v>
      </c>
    </row>
    <row r="786" spans="1:17" x14ac:dyDescent="0.3">
      <c r="B786" s="7">
        <v>40388</v>
      </c>
      <c r="C786" s="8">
        <v>1164.5999999999999</v>
      </c>
      <c r="D786" s="8">
        <v>1165</v>
      </c>
      <c r="E786" s="8">
        <v>1167.8</v>
      </c>
      <c r="F786" s="8">
        <v>1155</v>
      </c>
      <c r="G786" s="18">
        <v>1157</v>
      </c>
      <c r="K786" s="5">
        <v>40388</v>
      </c>
      <c r="L786" s="6">
        <v>1186.5999999999999</v>
      </c>
      <c r="M786" s="6">
        <v>1185</v>
      </c>
      <c r="N786" s="6">
        <v>1186</v>
      </c>
      <c r="O786" s="6">
        <v>1174</v>
      </c>
      <c r="P786" s="17">
        <v>1175.8</v>
      </c>
    </row>
    <row r="787" spans="1:17" x14ac:dyDescent="0.3">
      <c r="B787" s="5">
        <v>40387</v>
      </c>
      <c r="C787" s="6">
        <v>1169.4000000000001</v>
      </c>
      <c r="D787" s="6">
        <v>1167.5999999999999</v>
      </c>
      <c r="E787" s="6">
        <v>1172.2</v>
      </c>
      <c r="F787" s="6">
        <v>1162.2</v>
      </c>
      <c r="G787" s="17">
        <v>1164.5999999999999</v>
      </c>
      <c r="K787" s="7">
        <v>40387</v>
      </c>
      <c r="L787" s="8">
        <v>1188.2</v>
      </c>
      <c r="M787" s="8">
        <v>1189</v>
      </c>
      <c r="N787" s="8">
        <v>1193</v>
      </c>
      <c r="O787" s="8">
        <v>1182</v>
      </c>
      <c r="P787" s="18">
        <v>1186.5999999999999</v>
      </c>
    </row>
    <row r="788" spans="1:17" x14ac:dyDescent="0.3">
      <c r="B788" s="7">
        <v>40386</v>
      </c>
      <c r="C788" s="8">
        <v>1167.2</v>
      </c>
      <c r="D788" s="8">
        <v>1165.2</v>
      </c>
      <c r="E788" s="8">
        <v>1173.8</v>
      </c>
      <c r="F788" s="8">
        <v>1165.2</v>
      </c>
      <c r="G788" s="18">
        <v>1169.4000000000001</v>
      </c>
      <c r="K788" s="5">
        <v>40386</v>
      </c>
      <c r="L788" s="6">
        <v>1186.2</v>
      </c>
      <c r="M788" s="6">
        <v>1187.8</v>
      </c>
      <c r="N788" s="6">
        <v>1193.4000000000001</v>
      </c>
      <c r="O788" s="6">
        <v>1185</v>
      </c>
      <c r="P788" s="17">
        <v>1188.2</v>
      </c>
    </row>
    <row r="789" spans="1:17" x14ac:dyDescent="0.3">
      <c r="B789" s="5">
        <v>40385</v>
      </c>
      <c r="C789" s="6">
        <v>1167</v>
      </c>
      <c r="D789" s="6">
        <v>1161.2</v>
      </c>
      <c r="E789" s="6">
        <v>1170.8</v>
      </c>
      <c r="F789" s="6">
        <v>1161.2</v>
      </c>
      <c r="G789" s="17">
        <v>1167.2</v>
      </c>
      <c r="K789" s="7">
        <v>40385</v>
      </c>
      <c r="L789" s="8">
        <v>1188.2</v>
      </c>
      <c r="M789" s="8">
        <v>1187</v>
      </c>
      <c r="N789" s="8">
        <v>1189</v>
      </c>
      <c r="O789" s="8">
        <v>1183</v>
      </c>
      <c r="P789" s="18">
        <v>1186.2</v>
      </c>
    </row>
    <row r="790" spans="1:17" x14ac:dyDescent="0.3">
      <c r="B790" s="7">
        <v>40383</v>
      </c>
      <c r="C790" s="8">
        <v>1166.8</v>
      </c>
      <c r="D790" s="8">
        <v>1166</v>
      </c>
      <c r="E790" s="8">
        <v>1172</v>
      </c>
      <c r="F790" s="8">
        <v>1166</v>
      </c>
      <c r="G790" s="18">
        <v>1167</v>
      </c>
      <c r="K790" s="5">
        <v>40383</v>
      </c>
      <c r="L790" s="6">
        <v>1185.2</v>
      </c>
      <c r="M790" s="6">
        <v>1184.8</v>
      </c>
      <c r="N790" s="6">
        <v>1192.8</v>
      </c>
      <c r="O790" s="6">
        <v>1182.2</v>
      </c>
      <c r="P790" s="17">
        <v>1188.2</v>
      </c>
    </row>
    <row r="791" spans="1:17" x14ac:dyDescent="0.3">
      <c r="B791" s="5">
        <v>40382</v>
      </c>
      <c r="C791" s="6">
        <v>1173.5999999999999</v>
      </c>
      <c r="D791" s="6">
        <v>1174</v>
      </c>
      <c r="E791" s="6">
        <v>1178</v>
      </c>
      <c r="F791" s="6">
        <v>1165</v>
      </c>
      <c r="G791" s="17">
        <v>1166.8</v>
      </c>
      <c r="K791" s="9">
        <v>40382</v>
      </c>
      <c r="L791" s="10">
        <v>1195</v>
      </c>
      <c r="M791" s="10">
        <v>1196</v>
      </c>
      <c r="N791" s="10">
        <v>1196.8</v>
      </c>
      <c r="O791" s="10">
        <v>1184</v>
      </c>
      <c r="P791" s="19">
        <v>1185.2</v>
      </c>
    </row>
    <row r="792" spans="1:17" x14ac:dyDescent="0.3">
      <c r="B792" s="7">
        <v>40381</v>
      </c>
      <c r="C792" s="8">
        <v>1169</v>
      </c>
      <c r="D792" s="8">
        <v>1170.8</v>
      </c>
      <c r="E792" s="8">
        <v>1183.8</v>
      </c>
      <c r="F792" s="8">
        <v>1170.5999999999999</v>
      </c>
      <c r="G792" s="18">
        <v>1173.5999999999999</v>
      </c>
      <c r="K792" s="5">
        <v>40381</v>
      </c>
      <c r="L792" s="6">
        <v>1185.5999999999999</v>
      </c>
      <c r="M792" s="6">
        <v>1198</v>
      </c>
      <c r="N792" s="6">
        <v>1199</v>
      </c>
      <c r="O792" s="6">
        <v>1192</v>
      </c>
      <c r="P792" s="17">
        <v>1195</v>
      </c>
    </row>
    <row r="793" spans="1:17" x14ac:dyDescent="0.3">
      <c r="B793" s="5">
        <v>40380</v>
      </c>
      <c r="C793" s="6">
        <v>1156.4000000000001</v>
      </c>
      <c r="D793" s="6">
        <v>1160.5999999999999</v>
      </c>
      <c r="E793" s="6">
        <v>1170</v>
      </c>
      <c r="F793" s="6">
        <v>1160.5999999999999</v>
      </c>
      <c r="G793" s="17">
        <v>1169</v>
      </c>
      <c r="K793" s="7">
        <v>40380</v>
      </c>
      <c r="L793" s="8">
        <v>1180.4000000000001</v>
      </c>
      <c r="M793" s="8">
        <v>1182.4000000000001</v>
      </c>
      <c r="N793" s="8">
        <v>1193.8</v>
      </c>
      <c r="O793" s="8">
        <v>1181</v>
      </c>
      <c r="P793" s="18">
        <v>1185.5999999999999</v>
      </c>
    </row>
    <row r="794" spans="1:17" x14ac:dyDescent="0.3">
      <c r="B794" s="9">
        <v>40379</v>
      </c>
      <c r="C794" s="10">
        <v>1159.4000000000001</v>
      </c>
      <c r="D794" s="10">
        <v>1157.5999999999999</v>
      </c>
      <c r="E794" s="10">
        <v>1164.2</v>
      </c>
      <c r="F794" s="10">
        <v>1155</v>
      </c>
      <c r="G794" s="19">
        <v>1156.4000000000001</v>
      </c>
      <c r="K794" s="5">
        <v>40379</v>
      </c>
      <c r="L794" s="6">
        <v>1179</v>
      </c>
      <c r="M794" s="6">
        <v>1183</v>
      </c>
      <c r="N794" s="6">
        <v>1185</v>
      </c>
      <c r="O794" s="6">
        <v>1176.5999999999999</v>
      </c>
      <c r="P794" s="17">
        <v>1180.4000000000001</v>
      </c>
    </row>
    <row r="798" spans="1:17" x14ac:dyDescent="0.3">
      <c r="A798" s="11">
        <v>40441</v>
      </c>
      <c r="J798" s="11">
        <v>40471</v>
      </c>
    </row>
    <row r="799" spans="1:17" x14ac:dyDescent="0.3">
      <c r="B799" s="7">
        <v>40439</v>
      </c>
      <c r="C799" s="8">
        <v>1215</v>
      </c>
      <c r="D799" s="8">
        <v>1219.8</v>
      </c>
      <c r="E799" s="8">
        <v>1220</v>
      </c>
      <c r="F799" s="8">
        <v>1216.2</v>
      </c>
      <c r="G799" s="18">
        <v>1218.2</v>
      </c>
      <c r="H799" s="21">
        <f>G799/G823</f>
        <v>1.0106188816990211</v>
      </c>
      <c r="K799" s="5">
        <v>40439</v>
      </c>
      <c r="L799" s="6">
        <v>1240.2</v>
      </c>
      <c r="M799" s="6">
        <v>1235.4000000000001</v>
      </c>
      <c r="N799" s="6">
        <v>1243</v>
      </c>
      <c r="O799" s="6">
        <v>1235.4000000000001</v>
      </c>
      <c r="P799" s="17">
        <v>1241</v>
      </c>
      <c r="Q799" s="28">
        <f>P799/P823</f>
        <v>1.0148838730781813</v>
      </c>
    </row>
    <row r="800" spans="1:17" x14ac:dyDescent="0.3">
      <c r="B800" s="5">
        <v>40438</v>
      </c>
      <c r="C800" s="6">
        <v>1210.2</v>
      </c>
      <c r="D800" s="6">
        <v>1214</v>
      </c>
      <c r="E800" s="6">
        <v>1218.4000000000001</v>
      </c>
      <c r="F800" s="6">
        <v>1213.4000000000001</v>
      </c>
      <c r="G800" s="17">
        <v>1215</v>
      </c>
      <c r="K800" s="7">
        <v>40438</v>
      </c>
      <c r="L800" s="8">
        <v>1238</v>
      </c>
      <c r="M800" s="8">
        <v>1240</v>
      </c>
      <c r="N800" s="8">
        <v>1245</v>
      </c>
      <c r="O800" s="8">
        <v>1239</v>
      </c>
      <c r="P800" s="18">
        <v>1240.2</v>
      </c>
    </row>
    <row r="801" spans="2:16" x14ac:dyDescent="0.3">
      <c r="B801" s="7">
        <v>40437</v>
      </c>
      <c r="C801" s="8">
        <v>1214.2</v>
      </c>
      <c r="D801" s="8">
        <v>1212</v>
      </c>
      <c r="E801" s="8">
        <v>1220</v>
      </c>
      <c r="F801" s="8">
        <v>1207</v>
      </c>
      <c r="G801" s="18">
        <v>1210.2</v>
      </c>
      <c r="K801" s="5">
        <v>40437</v>
      </c>
      <c r="L801" s="6">
        <v>1242.4000000000001</v>
      </c>
      <c r="M801" s="6">
        <v>1240</v>
      </c>
      <c r="N801" s="6">
        <v>1252.2</v>
      </c>
      <c r="O801" s="6">
        <v>1235</v>
      </c>
      <c r="P801" s="17">
        <v>1238</v>
      </c>
    </row>
    <row r="802" spans="2:16" x14ac:dyDescent="0.3">
      <c r="B802" s="5">
        <v>40436</v>
      </c>
      <c r="C802" s="6">
        <v>1227.8</v>
      </c>
      <c r="D802" s="6">
        <v>1233</v>
      </c>
      <c r="E802" s="6">
        <v>1233</v>
      </c>
      <c r="F802" s="6">
        <v>1212</v>
      </c>
      <c r="G802" s="17">
        <v>1214.2</v>
      </c>
      <c r="K802" s="9">
        <v>40436</v>
      </c>
      <c r="L802" s="10">
        <v>1252.5999999999999</v>
      </c>
      <c r="M802" s="10">
        <v>1256</v>
      </c>
      <c r="N802" s="10">
        <v>1256</v>
      </c>
      <c r="O802" s="10">
        <v>1237</v>
      </c>
      <c r="P802" s="19">
        <v>1242.4000000000001</v>
      </c>
    </row>
    <row r="803" spans="2:16" x14ac:dyDescent="0.3">
      <c r="B803" s="7">
        <v>40435</v>
      </c>
      <c r="C803" s="8">
        <v>1212.8</v>
      </c>
      <c r="D803" s="8">
        <v>1216</v>
      </c>
      <c r="E803" s="8">
        <v>1233</v>
      </c>
      <c r="F803" s="8">
        <v>1216</v>
      </c>
      <c r="G803" s="18">
        <v>1227.8</v>
      </c>
      <c r="K803" s="5">
        <v>40435</v>
      </c>
      <c r="L803" s="6">
        <v>1236.8</v>
      </c>
      <c r="M803" s="6">
        <v>1240</v>
      </c>
      <c r="N803" s="6">
        <v>1257</v>
      </c>
      <c r="O803" s="6">
        <v>1240</v>
      </c>
      <c r="P803" s="17">
        <v>1252.5999999999999</v>
      </c>
    </row>
    <row r="804" spans="2:16" x14ac:dyDescent="0.3">
      <c r="B804" s="5">
        <v>40434</v>
      </c>
      <c r="C804" s="6">
        <v>1211.5999999999999</v>
      </c>
      <c r="D804" s="6">
        <v>1214.8</v>
      </c>
      <c r="E804" s="6">
        <v>1216.4000000000001</v>
      </c>
      <c r="F804" s="6">
        <v>1208.4000000000001</v>
      </c>
      <c r="G804" s="17">
        <v>1212.8</v>
      </c>
      <c r="K804" s="7">
        <v>40434</v>
      </c>
      <c r="L804" s="8">
        <v>1231.5999999999999</v>
      </c>
      <c r="M804" s="8">
        <v>1230</v>
      </c>
      <c r="N804" s="8">
        <v>1240.2</v>
      </c>
      <c r="O804" s="8">
        <v>1230</v>
      </c>
      <c r="P804" s="18">
        <v>1236.8</v>
      </c>
    </row>
    <row r="805" spans="2:16" x14ac:dyDescent="0.3">
      <c r="B805" s="7">
        <v>40431</v>
      </c>
      <c r="C805" s="8">
        <v>1211.5999999999999</v>
      </c>
      <c r="D805" s="8">
        <v>0</v>
      </c>
      <c r="E805" s="8">
        <v>0</v>
      </c>
      <c r="F805" s="8">
        <v>0</v>
      </c>
      <c r="G805" s="18">
        <v>1211.5999999999999</v>
      </c>
      <c r="K805" s="5">
        <v>40431</v>
      </c>
      <c r="L805" s="6">
        <v>1231.5999999999999</v>
      </c>
      <c r="M805" s="6">
        <v>0</v>
      </c>
      <c r="N805" s="6">
        <v>0</v>
      </c>
      <c r="O805" s="6">
        <v>0</v>
      </c>
      <c r="P805" s="17">
        <v>1231.5999999999999</v>
      </c>
    </row>
    <row r="806" spans="2:16" x14ac:dyDescent="0.3">
      <c r="B806" s="5">
        <v>40430</v>
      </c>
      <c r="C806" s="6">
        <v>1204.2</v>
      </c>
      <c r="D806" s="6">
        <v>1203</v>
      </c>
      <c r="E806" s="6">
        <v>1214</v>
      </c>
      <c r="F806" s="6">
        <v>1203</v>
      </c>
      <c r="G806" s="17">
        <v>1211.5999999999999</v>
      </c>
      <c r="K806" s="7">
        <v>40430</v>
      </c>
      <c r="L806" s="8">
        <v>1223.4000000000001</v>
      </c>
      <c r="M806" s="8">
        <v>1224.8</v>
      </c>
      <c r="N806" s="8">
        <v>1234</v>
      </c>
      <c r="O806" s="8">
        <v>1224.8</v>
      </c>
      <c r="P806" s="18">
        <v>1231.5999999999999</v>
      </c>
    </row>
    <row r="807" spans="2:16" x14ac:dyDescent="0.3">
      <c r="B807" s="7">
        <v>40429</v>
      </c>
      <c r="C807" s="8">
        <v>1213</v>
      </c>
      <c r="D807" s="8">
        <v>1211.2</v>
      </c>
      <c r="E807" s="8">
        <v>1216.8</v>
      </c>
      <c r="F807" s="8">
        <v>1197</v>
      </c>
      <c r="G807" s="18">
        <v>1204.2</v>
      </c>
      <c r="K807" s="5">
        <v>40429</v>
      </c>
      <c r="L807" s="6">
        <v>1233.2</v>
      </c>
      <c r="M807" s="6">
        <v>1234</v>
      </c>
      <c r="N807" s="6">
        <v>1235.8</v>
      </c>
      <c r="O807" s="6">
        <v>1219</v>
      </c>
      <c r="P807" s="17">
        <v>1223.4000000000001</v>
      </c>
    </row>
    <row r="808" spans="2:16" x14ac:dyDescent="0.3">
      <c r="B808" s="5">
        <v>40428</v>
      </c>
      <c r="C808" s="6">
        <v>1215</v>
      </c>
      <c r="D808" s="6">
        <v>1214.4000000000001</v>
      </c>
      <c r="E808" s="6">
        <v>1219</v>
      </c>
      <c r="F808" s="6">
        <v>1209.2</v>
      </c>
      <c r="G808" s="17">
        <v>1213</v>
      </c>
      <c r="K808" s="7">
        <v>40428</v>
      </c>
      <c r="L808" s="8">
        <v>1230.8</v>
      </c>
      <c r="M808" s="8">
        <v>1234.2</v>
      </c>
      <c r="N808" s="8">
        <v>1237</v>
      </c>
      <c r="O808" s="8">
        <v>1231</v>
      </c>
      <c r="P808" s="18">
        <v>1233.2</v>
      </c>
    </row>
    <row r="809" spans="2:16" x14ac:dyDescent="0.3">
      <c r="B809" s="7">
        <v>40427</v>
      </c>
      <c r="C809" s="8">
        <v>1209.8</v>
      </c>
      <c r="D809" s="8">
        <v>1210</v>
      </c>
      <c r="E809" s="8">
        <v>1217</v>
      </c>
      <c r="F809" s="8">
        <v>1205.2</v>
      </c>
      <c r="G809" s="18">
        <v>1215</v>
      </c>
      <c r="K809" s="5">
        <v>40427</v>
      </c>
      <c r="L809" s="6">
        <v>1224.8</v>
      </c>
      <c r="M809" s="6">
        <v>1224</v>
      </c>
      <c r="N809" s="6">
        <v>1235</v>
      </c>
      <c r="O809" s="6">
        <v>1224</v>
      </c>
      <c r="P809" s="17">
        <v>1230.8</v>
      </c>
    </row>
    <row r="810" spans="2:16" x14ac:dyDescent="0.3">
      <c r="B810" s="5">
        <v>40425</v>
      </c>
      <c r="C810" s="6">
        <v>1210</v>
      </c>
      <c r="D810" s="6">
        <v>1212.8</v>
      </c>
      <c r="E810" s="6">
        <v>1212.8</v>
      </c>
      <c r="F810" s="6">
        <v>1206.5999999999999</v>
      </c>
      <c r="G810" s="17">
        <v>1209.8</v>
      </c>
      <c r="K810" s="7">
        <v>40425</v>
      </c>
      <c r="L810" s="8">
        <v>1229.5999999999999</v>
      </c>
      <c r="M810" s="8">
        <v>1230</v>
      </c>
      <c r="N810" s="8">
        <v>1230</v>
      </c>
      <c r="O810" s="8">
        <v>1223</v>
      </c>
      <c r="P810" s="18">
        <v>1224.8</v>
      </c>
    </row>
    <row r="811" spans="2:16" x14ac:dyDescent="0.3">
      <c r="B811" s="7">
        <v>40424</v>
      </c>
      <c r="C811" s="8">
        <v>1205.8</v>
      </c>
      <c r="D811" s="8">
        <v>1208.8</v>
      </c>
      <c r="E811" s="8">
        <v>1217</v>
      </c>
      <c r="F811" s="8">
        <v>1208.8</v>
      </c>
      <c r="G811" s="18">
        <v>1210</v>
      </c>
      <c r="K811" s="5">
        <v>40424</v>
      </c>
      <c r="L811" s="6">
        <v>1225.2</v>
      </c>
      <c r="M811" s="6">
        <v>1229</v>
      </c>
      <c r="N811" s="6">
        <v>1233</v>
      </c>
      <c r="O811" s="6">
        <v>1227</v>
      </c>
      <c r="P811" s="17">
        <v>1229.5999999999999</v>
      </c>
    </row>
    <row r="812" spans="2:16" x14ac:dyDescent="0.3">
      <c r="B812" s="5">
        <v>40423</v>
      </c>
      <c r="C812" s="6">
        <v>1204.5999999999999</v>
      </c>
      <c r="D812" s="6">
        <v>1207</v>
      </c>
      <c r="E812" s="6">
        <v>1209.5999999999999</v>
      </c>
      <c r="F812" s="6">
        <v>1201.2</v>
      </c>
      <c r="G812" s="17">
        <v>1205.8</v>
      </c>
      <c r="K812" s="9">
        <v>40423</v>
      </c>
      <c r="L812" s="10">
        <v>1224.4000000000001</v>
      </c>
      <c r="M812" s="10">
        <v>1223</v>
      </c>
      <c r="N812" s="10">
        <v>1228.4000000000001</v>
      </c>
      <c r="O812" s="10">
        <v>1220.2</v>
      </c>
      <c r="P812" s="19">
        <v>1225.2</v>
      </c>
    </row>
    <row r="813" spans="2:16" x14ac:dyDescent="0.3">
      <c r="B813" s="7">
        <v>40422</v>
      </c>
      <c r="C813" s="8">
        <v>1207.8</v>
      </c>
      <c r="D813" s="8">
        <v>1205.4000000000001</v>
      </c>
      <c r="E813" s="8">
        <v>1207</v>
      </c>
      <c r="F813" s="8">
        <v>1201</v>
      </c>
      <c r="G813" s="18">
        <v>1204.5999999999999</v>
      </c>
      <c r="K813" s="5">
        <v>40422</v>
      </c>
      <c r="L813" s="6">
        <v>1227</v>
      </c>
      <c r="M813" s="6">
        <v>1221.5999999999999</v>
      </c>
      <c r="N813" s="6">
        <v>1227</v>
      </c>
      <c r="O813" s="6">
        <v>1220.2</v>
      </c>
      <c r="P813" s="17">
        <v>1224.4000000000001</v>
      </c>
    </row>
    <row r="814" spans="2:16" x14ac:dyDescent="0.3">
      <c r="B814" s="5">
        <v>40421</v>
      </c>
      <c r="C814" s="6">
        <v>1202</v>
      </c>
      <c r="D814" s="6">
        <v>1200</v>
      </c>
      <c r="E814" s="6">
        <v>1209</v>
      </c>
      <c r="F814" s="6">
        <v>1200</v>
      </c>
      <c r="G814" s="17">
        <v>1207.8</v>
      </c>
      <c r="K814" s="7">
        <v>40421</v>
      </c>
      <c r="L814" s="8">
        <v>1214.8</v>
      </c>
      <c r="M814" s="8">
        <v>1216</v>
      </c>
      <c r="N814" s="8">
        <v>1228</v>
      </c>
      <c r="O814" s="8">
        <v>1216</v>
      </c>
      <c r="P814" s="18">
        <v>1227</v>
      </c>
    </row>
    <row r="815" spans="2:16" x14ac:dyDescent="0.3">
      <c r="B815" s="7">
        <v>40420</v>
      </c>
      <c r="C815" s="8">
        <v>1199</v>
      </c>
      <c r="D815" s="8">
        <v>1197</v>
      </c>
      <c r="E815" s="8">
        <v>1205</v>
      </c>
      <c r="F815" s="8">
        <v>1195.2</v>
      </c>
      <c r="G815" s="18">
        <v>1202</v>
      </c>
      <c r="K815" s="5">
        <v>40420</v>
      </c>
      <c r="L815" s="6">
        <v>1213</v>
      </c>
      <c r="M815" s="6">
        <v>1213</v>
      </c>
      <c r="N815" s="6">
        <v>1220</v>
      </c>
      <c r="O815" s="6">
        <v>1209.2</v>
      </c>
      <c r="P815" s="17">
        <v>1214.8</v>
      </c>
    </row>
    <row r="816" spans="2:16" x14ac:dyDescent="0.3">
      <c r="B816" s="5">
        <v>40418</v>
      </c>
      <c r="C816" s="6">
        <v>1194.8</v>
      </c>
      <c r="D816" s="6">
        <v>1201</v>
      </c>
      <c r="E816" s="6">
        <v>1201</v>
      </c>
      <c r="F816" s="6">
        <v>1195</v>
      </c>
      <c r="G816" s="17">
        <v>1199</v>
      </c>
      <c r="K816" s="7">
        <v>40418</v>
      </c>
      <c r="L816" s="8">
        <v>1208.4000000000001</v>
      </c>
      <c r="M816" s="8">
        <v>1212.2</v>
      </c>
      <c r="N816" s="8">
        <v>1217</v>
      </c>
      <c r="O816" s="8">
        <v>1211</v>
      </c>
      <c r="P816" s="18">
        <v>1213</v>
      </c>
    </row>
    <row r="817" spans="1:17" x14ac:dyDescent="0.3">
      <c r="B817" s="9">
        <v>40417</v>
      </c>
      <c r="C817" s="10">
        <v>1189.5999999999999</v>
      </c>
      <c r="D817" s="10">
        <v>1187</v>
      </c>
      <c r="E817" s="10">
        <v>1197</v>
      </c>
      <c r="F817" s="10">
        <v>1187</v>
      </c>
      <c r="G817" s="19">
        <v>1194.8</v>
      </c>
      <c r="K817" s="5">
        <v>40417</v>
      </c>
      <c r="L817" s="6">
        <v>1209</v>
      </c>
      <c r="M817" s="6">
        <v>1208</v>
      </c>
      <c r="N817" s="6">
        <v>1213</v>
      </c>
      <c r="O817" s="6">
        <v>1203</v>
      </c>
      <c r="P817" s="17">
        <v>1208.4000000000001</v>
      </c>
    </row>
    <row r="818" spans="1:17" x14ac:dyDescent="0.3">
      <c r="B818" s="5">
        <v>40416</v>
      </c>
      <c r="C818" s="6">
        <v>1197</v>
      </c>
      <c r="D818" s="6">
        <v>1185.4000000000001</v>
      </c>
      <c r="E818" s="6">
        <v>1198</v>
      </c>
      <c r="F818" s="6">
        <v>1185</v>
      </c>
      <c r="G818" s="17">
        <v>1189.5999999999999</v>
      </c>
      <c r="K818" s="7">
        <v>40416</v>
      </c>
      <c r="L818" s="8">
        <v>1214.8</v>
      </c>
      <c r="M818" s="8">
        <v>1209</v>
      </c>
      <c r="N818" s="8">
        <v>1215</v>
      </c>
      <c r="O818" s="8">
        <v>1202.8</v>
      </c>
      <c r="P818" s="18">
        <v>1209</v>
      </c>
    </row>
    <row r="819" spans="1:17" x14ac:dyDescent="0.3">
      <c r="B819" s="7">
        <v>40415</v>
      </c>
      <c r="C819" s="8">
        <v>1206.8</v>
      </c>
      <c r="D819" s="8">
        <v>1206</v>
      </c>
      <c r="E819" s="8">
        <v>1208</v>
      </c>
      <c r="F819" s="8">
        <v>1193</v>
      </c>
      <c r="G819" s="18">
        <v>1197</v>
      </c>
      <c r="K819" s="5">
        <v>40415</v>
      </c>
      <c r="L819" s="6">
        <v>1222.5999999999999</v>
      </c>
      <c r="M819" s="6">
        <v>1225.2</v>
      </c>
      <c r="N819" s="6">
        <v>1225.2</v>
      </c>
      <c r="O819" s="6">
        <v>1211</v>
      </c>
      <c r="P819" s="17">
        <v>1214.8</v>
      </c>
    </row>
    <row r="820" spans="1:17" x14ac:dyDescent="0.3">
      <c r="B820" s="5">
        <v>40414</v>
      </c>
      <c r="C820" s="6">
        <v>1211.5999999999999</v>
      </c>
      <c r="D820" s="6">
        <v>1209</v>
      </c>
      <c r="E820" s="6">
        <v>1211</v>
      </c>
      <c r="F820" s="6">
        <v>1200</v>
      </c>
      <c r="G820" s="17">
        <v>1206.8</v>
      </c>
      <c r="K820" s="7">
        <v>40414</v>
      </c>
      <c r="L820" s="8">
        <v>1229.2</v>
      </c>
      <c r="M820" s="8">
        <v>1224</v>
      </c>
      <c r="N820" s="8">
        <v>1228</v>
      </c>
      <c r="O820" s="8">
        <v>1215</v>
      </c>
      <c r="P820" s="18">
        <v>1222.5999999999999</v>
      </c>
    </row>
    <row r="821" spans="1:17" x14ac:dyDescent="0.3">
      <c r="B821" s="7">
        <v>40413</v>
      </c>
      <c r="C821" s="8">
        <v>1211</v>
      </c>
      <c r="D821" s="8">
        <v>1211.4000000000001</v>
      </c>
      <c r="E821" s="8">
        <v>1214</v>
      </c>
      <c r="F821" s="8">
        <v>1210</v>
      </c>
      <c r="G821" s="18">
        <v>1211.5999999999999</v>
      </c>
      <c r="K821" s="5">
        <v>40413</v>
      </c>
      <c r="L821" s="6">
        <v>1229.2</v>
      </c>
      <c r="M821" s="6">
        <v>0</v>
      </c>
      <c r="N821" s="6">
        <v>0</v>
      </c>
      <c r="O821" s="6">
        <v>0</v>
      </c>
      <c r="P821" s="17">
        <v>1229.2</v>
      </c>
    </row>
    <row r="822" spans="1:17" x14ac:dyDescent="0.3">
      <c r="B822" s="5">
        <v>40411</v>
      </c>
      <c r="C822" s="6">
        <v>1205.4000000000001</v>
      </c>
      <c r="D822" s="6">
        <v>1205</v>
      </c>
      <c r="E822" s="6">
        <v>1214.8</v>
      </c>
      <c r="F822" s="6">
        <v>1205</v>
      </c>
      <c r="G822" s="17">
        <v>1211</v>
      </c>
      <c r="K822" s="9">
        <v>40411</v>
      </c>
      <c r="L822" s="10">
        <v>1222.8</v>
      </c>
      <c r="M822" s="10">
        <v>1224</v>
      </c>
      <c r="N822" s="10">
        <v>1233</v>
      </c>
      <c r="O822" s="10">
        <v>1224</v>
      </c>
      <c r="P822" s="19">
        <v>1229.2</v>
      </c>
    </row>
    <row r="823" spans="1:17" x14ac:dyDescent="0.3">
      <c r="B823" s="9">
        <v>40410</v>
      </c>
      <c r="C823" s="10">
        <v>1209.4000000000001</v>
      </c>
      <c r="D823" s="10">
        <v>1208</v>
      </c>
      <c r="E823" s="10">
        <v>1208</v>
      </c>
      <c r="F823" s="10">
        <v>1200</v>
      </c>
      <c r="G823" s="19">
        <v>1205.4000000000001</v>
      </c>
      <c r="K823" s="5">
        <v>40410</v>
      </c>
      <c r="L823" s="6">
        <v>1222.4000000000001</v>
      </c>
      <c r="M823" s="6">
        <v>1228</v>
      </c>
      <c r="N823" s="6">
        <v>1229</v>
      </c>
      <c r="O823" s="6">
        <v>1218.2</v>
      </c>
      <c r="P823" s="17">
        <v>1222.8</v>
      </c>
    </row>
    <row r="827" spans="1:17" x14ac:dyDescent="0.3">
      <c r="A827" s="11">
        <v>40471</v>
      </c>
      <c r="J827" s="11">
        <v>40501</v>
      </c>
    </row>
    <row r="828" spans="1:17" x14ac:dyDescent="0.3">
      <c r="B828" s="7">
        <v>40470</v>
      </c>
      <c r="C828" s="8">
        <v>1285.8</v>
      </c>
      <c r="D828" s="8">
        <v>1280</v>
      </c>
      <c r="E828" s="8">
        <v>1288.5999999999999</v>
      </c>
      <c r="F828" s="8">
        <v>1262</v>
      </c>
      <c r="G828" s="18">
        <v>1265.2</v>
      </c>
      <c r="H828" s="21">
        <f>G828/G852</f>
        <v>1.0259487512163477</v>
      </c>
      <c r="K828" s="7">
        <v>40470</v>
      </c>
      <c r="L828" s="8">
        <v>1305.4000000000001</v>
      </c>
      <c r="M828" s="8">
        <v>1305</v>
      </c>
      <c r="N828" s="8">
        <v>1310</v>
      </c>
      <c r="O828" s="8">
        <v>1296.2</v>
      </c>
      <c r="P828" s="18">
        <v>1298</v>
      </c>
      <c r="Q828" s="28">
        <f>P828/P852</f>
        <v>1.0340981516889738</v>
      </c>
    </row>
    <row r="829" spans="1:17" x14ac:dyDescent="0.3">
      <c r="B829" s="5">
        <v>40469</v>
      </c>
      <c r="C829" s="6">
        <v>1294.2</v>
      </c>
      <c r="D829" s="6">
        <v>1292.4000000000001</v>
      </c>
      <c r="E829" s="6">
        <v>1294.8</v>
      </c>
      <c r="F829" s="6">
        <v>1282.5999999999999</v>
      </c>
      <c r="G829" s="17">
        <v>1285.8</v>
      </c>
      <c r="K829" s="9">
        <v>40469</v>
      </c>
      <c r="L829" s="10">
        <v>1315.4</v>
      </c>
      <c r="M829" s="10">
        <v>1309.8</v>
      </c>
      <c r="N829" s="10">
        <v>1314</v>
      </c>
      <c r="O829" s="10">
        <v>1303</v>
      </c>
      <c r="P829" s="19">
        <v>1305.4000000000001</v>
      </c>
    </row>
    <row r="830" spans="1:17" x14ac:dyDescent="0.3">
      <c r="B830" s="7">
        <v>40467</v>
      </c>
      <c r="C830" s="8">
        <v>1298.8</v>
      </c>
      <c r="D830" s="8">
        <v>1293.2</v>
      </c>
      <c r="E830" s="8">
        <v>1300</v>
      </c>
      <c r="F830" s="8">
        <v>1275</v>
      </c>
      <c r="G830" s="18">
        <v>1294.2</v>
      </c>
      <c r="K830" s="7">
        <v>40467</v>
      </c>
      <c r="L830" s="8">
        <v>1317.8</v>
      </c>
      <c r="M830" s="8">
        <v>1314</v>
      </c>
      <c r="N830" s="8">
        <v>1327.8</v>
      </c>
      <c r="O830" s="8">
        <v>1296</v>
      </c>
      <c r="P830" s="18">
        <v>1315.4</v>
      </c>
    </row>
    <row r="831" spans="1:17" x14ac:dyDescent="0.3">
      <c r="B831" s="5">
        <v>40466</v>
      </c>
      <c r="C831" s="6">
        <v>1294.4000000000001</v>
      </c>
      <c r="D831" s="6">
        <v>1300</v>
      </c>
      <c r="E831" s="6">
        <v>1300</v>
      </c>
      <c r="F831" s="6">
        <v>1294.2</v>
      </c>
      <c r="G831" s="17">
        <v>1298.8</v>
      </c>
      <c r="K831" s="5">
        <v>40466</v>
      </c>
      <c r="L831" s="6">
        <v>1313.8</v>
      </c>
      <c r="M831" s="6">
        <v>1329.6</v>
      </c>
      <c r="N831" s="6">
        <v>1329.6</v>
      </c>
      <c r="O831" s="6">
        <v>1312.4</v>
      </c>
      <c r="P831" s="17">
        <v>1317.8</v>
      </c>
    </row>
    <row r="832" spans="1:17" x14ac:dyDescent="0.3">
      <c r="B832" s="7">
        <v>40465</v>
      </c>
      <c r="C832" s="8">
        <v>1287</v>
      </c>
      <c r="D832" s="8">
        <v>1288.8</v>
      </c>
      <c r="E832" s="8">
        <v>1300</v>
      </c>
      <c r="F832" s="8">
        <v>1282</v>
      </c>
      <c r="G832" s="18">
        <v>1294.4000000000001</v>
      </c>
      <c r="K832" s="7">
        <v>40465</v>
      </c>
      <c r="L832" s="8">
        <v>1307.8</v>
      </c>
      <c r="M832" s="8">
        <v>1302</v>
      </c>
      <c r="N832" s="8">
        <v>1318</v>
      </c>
      <c r="O832" s="8">
        <v>1301</v>
      </c>
      <c r="P832" s="18">
        <v>1313.8</v>
      </c>
    </row>
    <row r="833" spans="2:16" x14ac:dyDescent="0.3">
      <c r="B833" s="5">
        <v>40464</v>
      </c>
      <c r="C833" s="6">
        <v>1282.8</v>
      </c>
      <c r="D833" s="6">
        <v>1284.4000000000001</v>
      </c>
      <c r="E833" s="6">
        <v>1289.8</v>
      </c>
      <c r="F833" s="6">
        <v>1284</v>
      </c>
      <c r="G833" s="17">
        <v>1287</v>
      </c>
      <c r="K833" s="5">
        <v>40464</v>
      </c>
      <c r="L833" s="6">
        <v>1299.2</v>
      </c>
      <c r="M833" s="6">
        <v>1302</v>
      </c>
      <c r="N833" s="6">
        <v>1309</v>
      </c>
      <c r="O833" s="6">
        <v>1300.8</v>
      </c>
      <c r="P833" s="17">
        <v>1307.8</v>
      </c>
    </row>
    <row r="834" spans="2:16" x14ac:dyDescent="0.3">
      <c r="B834" s="7">
        <v>40463</v>
      </c>
      <c r="C834" s="8">
        <v>1288.8</v>
      </c>
      <c r="D834" s="8">
        <v>1286.4000000000001</v>
      </c>
      <c r="E834" s="8">
        <v>1291</v>
      </c>
      <c r="F834" s="8">
        <v>1280</v>
      </c>
      <c r="G834" s="18">
        <v>1282.8</v>
      </c>
      <c r="K834" s="7">
        <v>40463</v>
      </c>
      <c r="L834" s="8">
        <v>1308.8</v>
      </c>
      <c r="M834" s="8">
        <v>1308</v>
      </c>
      <c r="N834" s="8">
        <v>1309.4000000000001</v>
      </c>
      <c r="O834" s="8">
        <v>1297.2</v>
      </c>
      <c r="P834" s="18">
        <v>1299.2</v>
      </c>
    </row>
    <row r="835" spans="2:16" x14ac:dyDescent="0.3">
      <c r="B835" s="5">
        <v>40462</v>
      </c>
      <c r="C835" s="6">
        <v>1293</v>
      </c>
      <c r="D835" s="6">
        <v>1298</v>
      </c>
      <c r="E835" s="6">
        <v>1299</v>
      </c>
      <c r="F835" s="6">
        <v>1285</v>
      </c>
      <c r="G835" s="17">
        <v>1288.8</v>
      </c>
      <c r="K835" s="5">
        <v>40462</v>
      </c>
      <c r="L835" s="6">
        <v>1313.4</v>
      </c>
      <c r="M835" s="6">
        <v>1313</v>
      </c>
      <c r="N835" s="6">
        <v>1316</v>
      </c>
      <c r="O835" s="6">
        <v>1304.4000000000001</v>
      </c>
      <c r="P835" s="17">
        <v>1308.8</v>
      </c>
    </row>
    <row r="836" spans="2:16" x14ac:dyDescent="0.3">
      <c r="B836" s="7">
        <v>40460</v>
      </c>
      <c r="C836" s="8">
        <v>1294.4000000000001</v>
      </c>
      <c r="D836" s="8">
        <v>1292</v>
      </c>
      <c r="E836" s="8">
        <v>1295.8</v>
      </c>
      <c r="F836" s="8">
        <v>1285.2</v>
      </c>
      <c r="G836" s="18">
        <v>1293</v>
      </c>
      <c r="K836" s="7">
        <v>40460</v>
      </c>
      <c r="L836" s="8">
        <v>1312</v>
      </c>
      <c r="M836" s="8">
        <v>1313.8</v>
      </c>
      <c r="N836" s="8">
        <v>1316.8</v>
      </c>
      <c r="O836" s="8">
        <v>1310</v>
      </c>
      <c r="P836" s="18">
        <v>1313.4</v>
      </c>
    </row>
    <row r="837" spans="2:16" x14ac:dyDescent="0.3">
      <c r="B837" s="5">
        <v>40459</v>
      </c>
      <c r="C837" s="6">
        <v>1296.8</v>
      </c>
      <c r="D837" s="6">
        <v>1305</v>
      </c>
      <c r="E837" s="6">
        <v>1305</v>
      </c>
      <c r="F837" s="6">
        <v>1288.4000000000001</v>
      </c>
      <c r="G837" s="17">
        <v>1294.4000000000001</v>
      </c>
      <c r="K837" s="5">
        <v>40459</v>
      </c>
      <c r="L837" s="6">
        <v>1313.2</v>
      </c>
      <c r="M837" s="6">
        <v>1315.4</v>
      </c>
      <c r="N837" s="6">
        <v>1315.8</v>
      </c>
      <c r="O837" s="6">
        <v>1308.2</v>
      </c>
      <c r="P837" s="17">
        <v>1312</v>
      </c>
    </row>
    <row r="838" spans="2:16" x14ac:dyDescent="0.3">
      <c r="B838" s="7">
        <v>40458</v>
      </c>
      <c r="C838" s="8">
        <v>1293.2</v>
      </c>
      <c r="D838" s="8">
        <v>1296</v>
      </c>
      <c r="E838" s="8">
        <v>1300.5999999999999</v>
      </c>
      <c r="F838" s="8">
        <v>1291</v>
      </c>
      <c r="G838" s="18">
        <v>1296.8</v>
      </c>
      <c r="K838" s="7">
        <v>40458</v>
      </c>
      <c r="L838" s="8">
        <v>1313.2</v>
      </c>
      <c r="M838" s="8">
        <v>1313</v>
      </c>
      <c r="N838" s="8">
        <v>1323</v>
      </c>
      <c r="O838" s="8">
        <v>1311.4</v>
      </c>
      <c r="P838" s="18">
        <v>1313.2</v>
      </c>
    </row>
    <row r="839" spans="2:16" x14ac:dyDescent="0.3">
      <c r="B839" s="5">
        <v>40457</v>
      </c>
      <c r="C839" s="6">
        <v>1291.8</v>
      </c>
      <c r="D839" s="6">
        <v>1295</v>
      </c>
      <c r="E839" s="6">
        <v>1303.2</v>
      </c>
      <c r="F839" s="6">
        <v>1290.5999999999999</v>
      </c>
      <c r="G839" s="17">
        <v>1293.2</v>
      </c>
      <c r="K839" s="5">
        <v>40457</v>
      </c>
      <c r="L839" s="6">
        <v>1314.2</v>
      </c>
      <c r="M839" s="6">
        <v>1305</v>
      </c>
      <c r="N839" s="6">
        <v>1323</v>
      </c>
      <c r="O839" s="6">
        <v>1297</v>
      </c>
      <c r="P839" s="17">
        <v>1313.2</v>
      </c>
    </row>
    <row r="840" spans="2:16" x14ac:dyDescent="0.3">
      <c r="B840" s="7">
        <v>40456</v>
      </c>
      <c r="C840" s="8">
        <v>1271.4000000000001</v>
      </c>
      <c r="D840" s="8">
        <v>1274.8</v>
      </c>
      <c r="E840" s="8">
        <v>1295.8</v>
      </c>
      <c r="F840" s="8">
        <v>1271.4000000000001</v>
      </c>
      <c r="G840" s="18">
        <v>1291.8</v>
      </c>
      <c r="K840" s="9">
        <v>40456</v>
      </c>
      <c r="L840" s="10">
        <v>1288</v>
      </c>
      <c r="M840" s="10">
        <v>1292</v>
      </c>
      <c r="N840" s="10">
        <v>1316</v>
      </c>
      <c r="O840" s="10">
        <v>1292</v>
      </c>
      <c r="P840" s="19">
        <v>1314.2</v>
      </c>
    </row>
    <row r="841" spans="2:16" x14ac:dyDescent="0.3">
      <c r="B841" s="5">
        <v>40455</v>
      </c>
      <c r="C841" s="6">
        <v>1263</v>
      </c>
      <c r="D841" s="6">
        <v>1269.8</v>
      </c>
      <c r="E841" s="6">
        <v>1274.8</v>
      </c>
      <c r="F841" s="6">
        <v>1265</v>
      </c>
      <c r="G841" s="17">
        <v>1271.4000000000001</v>
      </c>
      <c r="K841" s="5">
        <v>40455</v>
      </c>
      <c r="L841" s="6">
        <v>1289</v>
      </c>
      <c r="M841" s="6">
        <v>1291</v>
      </c>
      <c r="N841" s="6">
        <v>1292</v>
      </c>
      <c r="O841" s="6">
        <v>1285</v>
      </c>
      <c r="P841" s="17">
        <v>1288</v>
      </c>
    </row>
    <row r="842" spans="2:16" x14ac:dyDescent="0.3">
      <c r="B842" s="7">
        <v>40452</v>
      </c>
      <c r="C842" s="8">
        <v>1269</v>
      </c>
      <c r="D842" s="8">
        <v>1270</v>
      </c>
      <c r="E842" s="8">
        <v>1274.5999999999999</v>
      </c>
      <c r="F842" s="8">
        <v>1261.4000000000001</v>
      </c>
      <c r="G842" s="18">
        <v>1263</v>
      </c>
      <c r="K842" s="7">
        <v>40452</v>
      </c>
      <c r="L842" s="8">
        <v>1288.4000000000001</v>
      </c>
      <c r="M842" s="8">
        <v>1275</v>
      </c>
      <c r="N842" s="8">
        <v>1294.8</v>
      </c>
      <c r="O842" s="8">
        <v>1275</v>
      </c>
      <c r="P842" s="18">
        <v>1289</v>
      </c>
    </row>
    <row r="843" spans="2:16" x14ac:dyDescent="0.3">
      <c r="B843" s="5">
        <v>40451</v>
      </c>
      <c r="C843" s="6">
        <v>1252.8</v>
      </c>
      <c r="D843" s="6">
        <v>1255</v>
      </c>
      <c r="E843" s="6">
        <v>1271</v>
      </c>
      <c r="F843" s="6">
        <v>1251.2</v>
      </c>
      <c r="G843" s="17">
        <v>1269</v>
      </c>
      <c r="K843" s="5">
        <v>40451</v>
      </c>
      <c r="L843" s="6">
        <v>1272.5999999999999</v>
      </c>
      <c r="M843" s="6">
        <v>1275</v>
      </c>
      <c r="N843" s="6">
        <v>1290.2</v>
      </c>
      <c r="O843" s="6">
        <v>1271</v>
      </c>
      <c r="P843" s="17">
        <v>1288.4000000000001</v>
      </c>
    </row>
    <row r="844" spans="2:16" x14ac:dyDescent="0.3">
      <c r="B844" s="7">
        <v>40450</v>
      </c>
      <c r="C844" s="8">
        <v>1260.2</v>
      </c>
      <c r="D844" s="8">
        <v>1255.4000000000001</v>
      </c>
      <c r="E844" s="8">
        <v>1263</v>
      </c>
      <c r="F844" s="8">
        <v>1235</v>
      </c>
      <c r="G844" s="18">
        <v>1252.8</v>
      </c>
      <c r="K844" s="7">
        <v>40450</v>
      </c>
      <c r="L844" s="8">
        <v>1280.4000000000001</v>
      </c>
      <c r="M844" s="8">
        <v>1271.2</v>
      </c>
      <c r="N844" s="8">
        <v>1283</v>
      </c>
      <c r="O844" s="8">
        <v>1261</v>
      </c>
      <c r="P844" s="18">
        <v>1272.5999999999999</v>
      </c>
    </row>
    <row r="845" spans="2:16" x14ac:dyDescent="0.3">
      <c r="B845" s="5">
        <v>40449</v>
      </c>
      <c r="C845" s="6">
        <v>1276.2</v>
      </c>
      <c r="D845" s="6">
        <v>1278</v>
      </c>
      <c r="E845" s="6">
        <v>1287</v>
      </c>
      <c r="F845" s="6">
        <v>1250.8</v>
      </c>
      <c r="G845" s="17">
        <v>1260.2</v>
      </c>
      <c r="K845" s="5">
        <v>40449</v>
      </c>
      <c r="L845" s="6">
        <v>1295.2</v>
      </c>
      <c r="M845" s="6">
        <v>1297</v>
      </c>
      <c r="N845" s="6">
        <v>1297</v>
      </c>
      <c r="O845" s="6">
        <v>1271</v>
      </c>
      <c r="P845" s="17">
        <v>1280.4000000000001</v>
      </c>
    </row>
    <row r="846" spans="2:16" x14ac:dyDescent="0.3">
      <c r="B846" s="9">
        <v>40448</v>
      </c>
      <c r="C846" s="10">
        <v>1267.5999999999999</v>
      </c>
      <c r="D846" s="10">
        <v>1271.8</v>
      </c>
      <c r="E846" s="10">
        <v>1279</v>
      </c>
      <c r="F846" s="10">
        <v>1265.2</v>
      </c>
      <c r="G846" s="19">
        <v>1276.2</v>
      </c>
      <c r="K846" s="7">
        <v>40448</v>
      </c>
      <c r="L846" s="8">
        <v>1282.4000000000001</v>
      </c>
      <c r="M846" s="8">
        <v>1290</v>
      </c>
      <c r="N846" s="8">
        <v>1297.4000000000001</v>
      </c>
      <c r="O846" s="8">
        <v>1283</v>
      </c>
      <c r="P846" s="18">
        <v>1295.2</v>
      </c>
    </row>
    <row r="847" spans="2:16" x14ac:dyDescent="0.3">
      <c r="B847" s="5">
        <v>40446</v>
      </c>
      <c r="C847" s="6">
        <v>1256.4000000000001</v>
      </c>
      <c r="D847" s="6">
        <v>1258.8</v>
      </c>
      <c r="E847" s="6">
        <v>1274.2</v>
      </c>
      <c r="F847" s="6">
        <v>1255</v>
      </c>
      <c r="G847" s="17">
        <v>1267.5999999999999</v>
      </c>
      <c r="K847" s="5">
        <v>40446</v>
      </c>
      <c r="L847" s="6">
        <v>1270.8</v>
      </c>
      <c r="M847" s="6">
        <v>1273</v>
      </c>
      <c r="N847" s="6">
        <v>1289</v>
      </c>
      <c r="O847" s="6">
        <v>1270</v>
      </c>
      <c r="P847" s="17">
        <v>1282.4000000000001</v>
      </c>
    </row>
    <row r="848" spans="2:16" x14ac:dyDescent="0.3">
      <c r="B848" s="7">
        <v>40445</v>
      </c>
      <c r="C848" s="8">
        <v>1244.2</v>
      </c>
      <c r="D848" s="8">
        <v>1250</v>
      </c>
      <c r="E848" s="8">
        <v>1259</v>
      </c>
      <c r="F848" s="8">
        <v>1249</v>
      </c>
      <c r="G848" s="18">
        <v>1256.4000000000001</v>
      </c>
      <c r="K848" s="7">
        <v>40445</v>
      </c>
      <c r="L848" s="8">
        <v>1262.4000000000001</v>
      </c>
      <c r="M848" s="8">
        <v>1267</v>
      </c>
      <c r="N848" s="8">
        <v>1275</v>
      </c>
      <c r="O848" s="8">
        <v>1265</v>
      </c>
      <c r="P848" s="18">
        <v>1270.8</v>
      </c>
    </row>
    <row r="849" spans="1:17" x14ac:dyDescent="0.3">
      <c r="B849" s="5">
        <v>40444</v>
      </c>
      <c r="C849" s="6">
        <v>1245.2</v>
      </c>
      <c r="D849" s="6">
        <v>1235</v>
      </c>
      <c r="E849" s="6">
        <v>1247</v>
      </c>
      <c r="F849" s="6">
        <v>1235</v>
      </c>
      <c r="G849" s="17">
        <v>1244.2</v>
      </c>
      <c r="K849" s="5">
        <v>40444</v>
      </c>
      <c r="L849" s="6">
        <v>1262.2</v>
      </c>
      <c r="M849" s="6">
        <v>1260</v>
      </c>
      <c r="N849" s="6">
        <v>1266</v>
      </c>
      <c r="O849" s="6">
        <v>1260</v>
      </c>
      <c r="P849" s="17">
        <v>1262.4000000000001</v>
      </c>
    </row>
    <row r="850" spans="1:17" x14ac:dyDescent="0.3">
      <c r="B850" s="7">
        <v>40443</v>
      </c>
      <c r="C850" s="8">
        <v>1239.4000000000001</v>
      </c>
      <c r="D850" s="8">
        <v>1236</v>
      </c>
      <c r="E850" s="8">
        <v>1246.8</v>
      </c>
      <c r="F850" s="8">
        <v>1235</v>
      </c>
      <c r="G850" s="18">
        <v>1245.2</v>
      </c>
      <c r="K850" s="9">
        <v>40443</v>
      </c>
      <c r="L850" s="10">
        <v>1251</v>
      </c>
      <c r="M850" s="10">
        <v>1250</v>
      </c>
      <c r="N850" s="10">
        <v>1265</v>
      </c>
      <c r="O850" s="10">
        <v>1250</v>
      </c>
      <c r="P850" s="19">
        <v>1262.2</v>
      </c>
    </row>
    <row r="851" spans="1:17" x14ac:dyDescent="0.3">
      <c r="B851" s="5">
        <v>40442</v>
      </c>
      <c r="C851" s="6">
        <v>1233.2</v>
      </c>
      <c r="D851" s="6">
        <v>1233.2</v>
      </c>
      <c r="E851" s="6">
        <v>1241</v>
      </c>
      <c r="F851" s="6">
        <v>1226.2</v>
      </c>
      <c r="G851" s="17">
        <v>1239.4000000000001</v>
      </c>
      <c r="K851" s="5">
        <v>40442</v>
      </c>
      <c r="L851" s="6">
        <v>1255.2</v>
      </c>
      <c r="M851" s="6">
        <v>1251</v>
      </c>
      <c r="N851" s="6">
        <v>1259</v>
      </c>
      <c r="O851" s="6">
        <v>1245.2</v>
      </c>
      <c r="P851" s="17">
        <v>1251</v>
      </c>
    </row>
    <row r="852" spans="1:17" x14ac:dyDescent="0.3">
      <c r="B852" s="7">
        <v>40441</v>
      </c>
      <c r="C852" s="8">
        <v>1241</v>
      </c>
      <c r="D852" s="8">
        <v>1243</v>
      </c>
      <c r="E852" s="8">
        <v>1245</v>
      </c>
      <c r="F852" s="8">
        <v>1232.5999999999999</v>
      </c>
      <c r="G852" s="18">
        <v>1233.2</v>
      </c>
      <c r="K852" s="7">
        <v>40441</v>
      </c>
      <c r="L852" s="8">
        <v>1262</v>
      </c>
      <c r="M852" s="8">
        <v>1260</v>
      </c>
      <c r="N852" s="8">
        <v>1260</v>
      </c>
      <c r="O852" s="8">
        <v>1251</v>
      </c>
      <c r="P852" s="18">
        <v>1255.2</v>
      </c>
    </row>
    <row r="856" spans="1:17" x14ac:dyDescent="0.3">
      <c r="A856" s="11">
        <v>40501</v>
      </c>
      <c r="J856" s="11">
        <v>40532</v>
      </c>
    </row>
    <row r="857" spans="1:17" x14ac:dyDescent="0.3">
      <c r="B857" s="7">
        <v>40500</v>
      </c>
      <c r="C857" s="8">
        <v>1301.8</v>
      </c>
      <c r="D857" s="8">
        <v>1311</v>
      </c>
      <c r="E857" s="8">
        <v>1322</v>
      </c>
      <c r="F857" s="8">
        <v>1305</v>
      </c>
      <c r="G857" s="18">
        <v>1316.6</v>
      </c>
      <c r="H857" s="21">
        <f>G857/G882</f>
        <v>1.0162087063908614</v>
      </c>
      <c r="K857" s="7">
        <v>40500</v>
      </c>
      <c r="L857" s="8">
        <v>1250</v>
      </c>
      <c r="M857" s="8">
        <v>1247</v>
      </c>
      <c r="N857" s="8">
        <v>1253</v>
      </c>
      <c r="O857" s="8">
        <v>1230</v>
      </c>
      <c r="P857" s="18">
        <v>1245</v>
      </c>
      <c r="Q857" s="28">
        <f>P857/P882</f>
        <v>0.94777710109622415</v>
      </c>
    </row>
    <row r="858" spans="1:17" x14ac:dyDescent="0.3">
      <c r="B858" s="5">
        <v>40499</v>
      </c>
      <c r="C858" s="6">
        <v>1301.8</v>
      </c>
      <c r="D858" s="6">
        <v>0</v>
      </c>
      <c r="E858" s="6">
        <v>0</v>
      </c>
      <c r="F858" s="6">
        <v>0</v>
      </c>
      <c r="G858" s="17">
        <v>1301.8</v>
      </c>
      <c r="K858" s="5">
        <v>40499</v>
      </c>
      <c r="L858" s="6">
        <v>1250</v>
      </c>
      <c r="M858" s="6">
        <v>0</v>
      </c>
      <c r="N858" s="6">
        <v>0</v>
      </c>
      <c r="O858" s="6">
        <v>0</v>
      </c>
      <c r="P858" s="17">
        <v>1250</v>
      </c>
    </row>
    <row r="859" spans="1:17" x14ac:dyDescent="0.3">
      <c r="B859" s="7">
        <v>40498</v>
      </c>
      <c r="C859" s="8">
        <v>1301</v>
      </c>
      <c r="D859" s="8">
        <v>1305</v>
      </c>
      <c r="E859" s="8">
        <v>1311</v>
      </c>
      <c r="F859" s="8">
        <v>1293</v>
      </c>
      <c r="G859" s="18">
        <v>1301.8</v>
      </c>
      <c r="K859" s="9">
        <v>40498</v>
      </c>
      <c r="L859" s="10">
        <v>1302</v>
      </c>
      <c r="M859" s="10">
        <v>1302</v>
      </c>
      <c r="N859" s="10">
        <v>1308</v>
      </c>
      <c r="O859" s="10">
        <v>1250</v>
      </c>
      <c r="P859" s="19">
        <v>1250</v>
      </c>
    </row>
    <row r="860" spans="1:17" x14ac:dyDescent="0.3">
      <c r="B860" s="5">
        <v>40497</v>
      </c>
      <c r="C860" s="6">
        <v>1261.5999999999999</v>
      </c>
      <c r="D860" s="6">
        <v>1261</v>
      </c>
      <c r="E860" s="6">
        <v>1305</v>
      </c>
      <c r="F860" s="6">
        <v>1258</v>
      </c>
      <c r="G860" s="17">
        <v>1301</v>
      </c>
      <c r="K860" s="9">
        <v>40497</v>
      </c>
      <c r="L860" s="10">
        <v>1272.4000000000001</v>
      </c>
      <c r="M860" s="10">
        <v>1275.4000000000001</v>
      </c>
      <c r="N860" s="10">
        <v>1306</v>
      </c>
      <c r="O860" s="10">
        <v>1269.8</v>
      </c>
      <c r="P860" s="19">
        <v>1302</v>
      </c>
    </row>
    <row r="861" spans="1:17" x14ac:dyDescent="0.3">
      <c r="B861" s="7">
        <v>40495</v>
      </c>
      <c r="C861" s="8">
        <v>1236.8</v>
      </c>
      <c r="D861" s="8">
        <v>1228.4000000000001</v>
      </c>
      <c r="E861" s="8">
        <v>1261.5999999999999</v>
      </c>
      <c r="F861" s="8">
        <v>1225</v>
      </c>
      <c r="G861" s="18">
        <v>1261.5999999999999</v>
      </c>
      <c r="K861" s="7">
        <v>40495</v>
      </c>
      <c r="L861" s="8">
        <v>1263</v>
      </c>
      <c r="M861" s="8">
        <v>1246.8</v>
      </c>
      <c r="N861" s="8">
        <v>1280</v>
      </c>
      <c r="O861" s="8">
        <v>1243.4000000000001</v>
      </c>
      <c r="P861" s="18">
        <v>1272.4000000000001</v>
      </c>
    </row>
    <row r="862" spans="1:17" x14ac:dyDescent="0.3">
      <c r="B862" s="5">
        <v>40494</v>
      </c>
      <c r="C862" s="6">
        <v>1258.5999999999999</v>
      </c>
      <c r="D862" s="6">
        <v>1255</v>
      </c>
      <c r="E862" s="6">
        <v>1255</v>
      </c>
      <c r="F862" s="6">
        <v>1234</v>
      </c>
      <c r="G862" s="17">
        <v>1236.8</v>
      </c>
      <c r="K862" s="5">
        <v>40494</v>
      </c>
      <c r="L862" s="6">
        <v>1270.8</v>
      </c>
      <c r="M862" s="6">
        <v>1267</v>
      </c>
      <c r="N862" s="6">
        <v>1273</v>
      </c>
      <c r="O862" s="6">
        <v>1255</v>
      </c>
      <c r="P862" s="17">
        <v>1263</v>
      </c>
    </row>
    <row r="863" spans="1:17" x14ac:dyDescent="0.3">
      <c r="B863" s="7">
        <v>40493</v>
      </c>
      <c r="C863" s="8">
        <v>1265.4000000000001</v>
      </c>
      <c r="D863" s="8">
        <v>1263.2</v>
      </c>
      <c r="E863" s="8">
        <v>1263.8</v>
      </c>
      <c r="F863" s="8">
        <v>1250.2</v>
      </c>
      <c r="G863" s="18">
        <v>1258.5999999999999</v>
      </c>
      <c r="K863" s="7">
        <v>40493</v>
      </c>
      <c r="L863" s="8">
        <v>1283</v>
      </c>
      <c r="M863" s="8">
        <v>1283.8</v>
      </c>
      <c r="N863" s="8">
        <v>1283.8</v>
      </c>
      <c r="O863" s="8">
        <v>1265.2</v>
      </c>
      <c r="P863" s="18">
        <v>1270.8</v>
      </c>
    </row>
    <row r="864" spans="1:17" x14ac:dyDescent="0.3">
      <c r="B864" s="9">
        <v>40492</v>
      </c>
      <c r="C864" s="10">
        <v>1263.4000000000001</v>
      </c>
      <c r="D864" s="10">
        <v>1268.8</v>
      </c>
      <c r="E864" s="10">
        <v>1270</v>
      </c>
      <c r="F864" s="10">
        <v>1264</v>
      </c>
      <c r="G864" s="19">
        <v>1265.4000000000001</v>
      </c>
      <c r="K864" s="5">
        <v>40492</v>
      </c>
      <c r="L864" s="6">
        <v>1277.5999999999999</v>
      </c>
      <c r="M864" s="6">
        <v>1280</v>
      </c>
      <c r="N864" s="6">
        <v>1285</v>
      </c>
      <c r="O864" s="6">
        <v>1280</v>
      </c>
      <c r="P864" s="17">
        <v>1283</v>
      </c>
    </row>
    <row r="865" spans="2:16" x14ac:dyDescent="0.3">
      <c r="B865" s="7">
        <v>40491</v>
      </c>
      <c r="C865" s="8">
        <v>1258.2</v>
      </c>
      <c r="D865" s="8">
        <v>1251</v>
      </c>
      <c r="E865" s="8">
        <v>1265.2</v>
      </c>
      <c r="F865" s="8">
        <v>1247</v>
      </c>
      <c r="G865" s="18">
        <v>1263.4000000000001</v>
      </c>
      <c r="K865" s="7">
        <v>40491</v>
      </c>
      <c r="L865" s="8">
        <v>1273.2</v>
      </c>
      <c r="M865" s="8">
        <v>1272</v>
      </c>
      <c r="N865" s="8">
        <v>1283</v>
      </c>
      <c r="O865" s="8">
        <v>1270</v>
      </c>
      <c r="P865" s="18">
        <v>1277.5999999999999</v>
      </c>
    </row>
    <row r="866" spans="2:16" x14ac:dyDescent="0.3">
      <c r="B866" s="5">
        <v>40490</v>
      </c>
      <c r="C866" s="6">
        <v>1258.2</v>
      </c>
      <c r="D866" s="6">
        <v>1258.5999999999999</v>
      </c>
      <c r="E866" s="6">
        <v>1263.8</v>
      </c>
      <c r="F866" s="6">
        <v>1254</v>
      </c>
      <c r="G866" s="17">
        <v>1258.2</v>
      </c>
      <c r="K866" s="5">
        <v>40490</v>
      </c>
      <c r="L866" s="6">
        <v>1275.2</v>
      </c>
      <c r="M866" s="6">
        <v>1273</v>
      </c>
      <c r="N866" s="6">
        <v>1278</v>
      </c>
      <c r="O866" s="6">
        <v>1269</v>
      </c>
      <c r="P866" s="17">
        <v>1273.2</v>
      </c>
    </row>
    <row r="867" spans="2:16" x14ac:dyDescent="0.3">
      <c r="B867" s="7">
        <v>40488</v>
      </c>
      <c r="C867" s="8">
        <v>1253.2</v>
      </c>
      <c r="D867" s="8">
        <v>1263</v>
      </c>
      <c r="E867" s="8">
        <v>1263</v>
      </c>
      <c r="F867" s="8">
        <v>1255.2</v>
      </c>
      <c r="G867" s="18">
        <v>1258.2</v>
      </c>
      <c r="K867" s="7">
        <v>40488</v>
      </c>
      <c r="L867" s="8">
        <v>1267.5999999999999</v>
      </c>
      <c r="M867" s="8">
        <v>1278.8</v>
      </c>
      <c r="N867" s="8">
        <v>1278.8</v>
      </c>
      <c r="O867" s="8">
        <v>1273</v>
      </c>
      <c r="P867" s="18">
        <v>1275.2</v>
      </c>
    </row>
    <row r="868" spans="2:16" x14ac:dyDescent="0.3">
      <c r="B868" s="5">
        <v>40487</v>
      </c>
      <c r="C868" s="6">
        <v>1254.2</v>
      </c>
      <c r="D868" s="6">
        <v>1250</v>
      </c>
      <c r="E868" s="6">
        <v>1258.8</v>
      </c>
      <c r="F868" s="6">
        <v>1250</v>
      </c>
      <c r="G868" s="17">
        <v>1253.2</v>
      </c>
      <c r="K868" s="5">
        <v>40487</v>
      </c>
      <c r="L868" s="6">
        <v>1267.5999999999999</v>
      </c>
      <c r="M868" s="6">
        <v>0</v>
      </c>
      <c r="N868" s="6">
        <v>0</v>
      </c>
      <c r="O868" s="6">
        <v>0</v>
      </c>
      <c r="P868" s="17">
        <v>1267.5999999999999</v>
      </c>
    </row>
    <row r="869" spans="2:16" x14ac:dyDescent="0.3">
      <c r="B869" s="7">
        <v>40486</v>
      </c>
      <c r="C869" s="8">
        <v>1253.5999999999999</v>
      </c>
      <c r="D869" s="8">
        <v>1260</v>
      </c>
      <c r="E869" s="8">
        <v>1260</v>
      </c>
      <c r="F869" s="8">
        <v>1250</v>
      </c>
      <c r="G869" s="18">
        <v>1254.2</v>
      </c>
      <c r="K869" s="7">
        <v>40486</v>
      </c>
      <c r="L869" s="8">
        <v>1271.8</v>
      </c>
      <c r="M869" s="8">
        <v>1262</v>
      </c>
      <c r="N869" s="8">
        <v>1272</v>
      </c>
      <c r="O869" s="8">
        <v>1262</v>
      </c>
      <c r="P869" s="18">
        <v>1267.5999999999999</v>
      </c>
    </row>
    <row r="870" spans="2:16" x14ac:dyDescent="0.3">
      <c r="B870" s="5">
        <v>40485</v>
      </c>
      <c r="C870" s="6">
        <v>1257.8</v>
      </c>
      <c r="D870" s="6">
        <v>1255.2</v>
      </c>
      <c r="E870" s="6">
        <v>1256</v>
      </c>
      <c r="F870" s="6">
        <v>1249</v>
      </c>
      <c r="G870" s="17">
        <v>1253.5999999999999</v>
      </c>
      <c r="K870" s="5">
        <v>40485</v>
      </c>
      <c r="L870" s="6">
        <v>1273.4000000000001</v>
      </c>
      <c r="M870" s="6">
        <v>1287</v>
      </c>
      <c r="N870" s="6">
        <v>1287</v>
      </c>
      <c r="O870" s="6">
        <v>1268</v>
      </c>
      <c r="P870" s="17">
        <v>1271.8</v>
      </c>
    </row>
    <row r="871" spans="2:16" x14ac:dyDescent="0.3">
      <c r="B871" s="7">
        <v>40484</v>
      </c>
      <c r="C871" s="8">
        <v>1248.8</v>
      </c>
      <c r="D871" s="8">
        <v>1255</v>
      </c>
      <c r="E871" s="8">
        <v>1263</v>
      </c>
      <c r="F871" s="8">
        <v>1251</v>
      </c>
      <c r="G871" s="18">
        <v>1257.8</v>
      </c>
      <c r="K871" s="7">
        <v>40484</v>
      </c>
      <c r="L871" s="8">
        <v>1267</v>
      </c>
      <c r="M871" s="8">
        <v>1258.2</v>
      </c>
      <c r="N871" s="8">
        <v>1280</v>
      </c>
      <c r="O871" s="8">
        <v>1258.2</v>
      </c>
      <c r="P871" s="18">
        <v>1273.4000000000001</v>
      </c>
    </row>
    <row r="872" spans="2:16" x14ac:dyDescent="0.3">
      <c r="B872" s="5">
        <v>40483</v>
      </c>
      <c r="C872" s="6">
        <v>1248.2</v>
      </c>
      <c r="D872" s="6">
        <v>1249</v>
      </c>
      <c r="E872" s="6">
        <v>1255</v>
      </c>
      <c r="F872" s="6">
        <v>1245.4000000000001</v>
      </c>
      <c r="G872" s="17">
        <v>1248.8</v>
      </c>
      <c r="K872" s="5">
        <v>40483</v>
      </c>
      <c r="L872" s="6">
        <v>1266.4000000000001</v>
      </c>
      <c r="M872" s="6">
        <v>1265</v>
      </c>
      <c r="N872" s="6">
        <v>1270</v>
      </c>
      <c r="O872" s="6">
        <v>1265</v>
      </c>
      <c r="P872" s="17">
        <v>1267</v>
      </c>
    </row>
    <row r="873" spans="2:16" x14ac:dyDescent="0.3">
      <c r="B873" s="7">
        <v>40481</v>
      </c>
      <c r="C873" s="8">
        <v>1236.8</v>
      </c>
      <c r="D873" s="8">
        <v>1234</v>
      </c>
      <c r="E873" s="8">
        <v>1249.2</v>
      </c>
      <c r="F873" s="8">
        <v>1234</v>
      </c>
      <c r="G873" s="18">
        <v>1248.2</v>
      </c>
      <c r="K873" s="7">
        <v>40481</v>
      </c>
      <c r="L873" s="8">
        <v>1258.5999999999999</v>
      </c>
      <c r="M873" s="8">
        <v>1251.5999999999999</v>
      </c>
      <c r="N873" s="8">
        <v>1271</v>
      </c>
      <c r="O873" s="8">
        <v>1251.5999999999999</v>
      </c>
      <c r="P873" s="18">
        <v>1266.4000000000001</v>
      </c>
    </row>
    <row r="874" spans="2:16" x14ac:dyDescent="0.3">
      <c r="B874" s="5">
        <v>40480</v>
      </c>
      <c r="C874" s="6">
        <v>1256.8</v>
      </c>
      <c r="D874" s="6">
        <v>1247</v>
      </c>
      <c r="E874" s="6">
        <v>1253.5999999999999</v>
      </c>
      <c r="F874" s="6">
        <v>1224</v>
      </c>
      <c r="G874" s="17">
        <v>1236.8</v>
      </c>
      <c r="K874" s="5">
        <v>40480</v>
      </c>
      <c r="L874" s="6">
        <v>1290</v>
      </c>
      <c r="M874" s="6">
        <v>1267.2</v>
      </c>
      <c r="N874" s="6">
        <v>1274.8</v>
      </c>
      <c r="O874" s="6">
        <v>1251.2</v>
      </c>
      <c r="P874" s="17">
        <v>1258.5999999999999</v>
      </c>
    </row>
    <row r="875" spans="2:16" x14ac:dyDescent="0.3">
      <c r="B875" s="9">
        <v>40479</v>
      </c>
      <c r="C875" s="10">
        <v>1279.4000000000001</v>
      </c>
      <c r="D875" s="10">
        <v>1281</v>
      </c>
      <c r="E875" s="10">
        <v>1282</v>
      </c>
      <c r="F875" s="10">
        <v>1254</v>
      </c>
      <c r="G875" s="19">
        <v>1256.8</v>
      </c>
      <c r="K875" s="7">
        <v>40479</v>
      </c>
      <c r="L875" s="8">
        <v>1298.2</v>
      </c>
      <c r="M875" s="8">
        <v>1307.8</v>
      </c>
      <c r="N875" s="8">
        <v>1307.8</v>
      </c>
      <c r="O875" s="8">
        <v>1276</v>
      </c>
      <c r="P875" s="18">
        <v>1290</v>
      </c>
    </row>
    <row r="876" spans="2:16" x14ac:dyDescent="0.3">
      <c r="B876" s="5">
        <v>40478</v>
      </c>
      <c r="C876" s="6">
        <v>1282</v>
      </c>
      <c r="D876" s="6">
        <v>1280</v>
      </c>
      <c r="E876" s="6">
        <v>1282</v>
      </c>
      <c r="F876" s="6">
        <v>1275</v>
      </c>
      <c r="G876" s="17">
        <v>1279.4000000000001</v>
      </c>
      <c r="K876" s="5">
        <v>40478</v>
      </c>
      <c r="L876" s="6">
        <v>1301.2</v>
      </c>
      <c r="M876" s="6">
        <v>1296.8</v>
      </c>
      <c r="N876" s="6">
        <v>1300</v>
      </c>
      <c r="O876" s="6">
        <v>1296.2</v>
      </c>
      <c r="P876" s="17">
        <v>1298.2</v>
      </c>
    </row>
    <row r="877" spans="2:16" x14ac:dyDescent="0.3">
      <c r="B877" s="7">
        <v>40477</v>
      </c>
      <c r="C877" s="8">
        <v>1284.4000000000001</v>
      </c>
      <c r="D877" s="8">
        <v>1277</v>
      </c>
      <c r="E877" s="8">
        <v>1296</v>
      </c>
      <c r="F877" s="8">
        <v>1272</v>
      </c>
      <c r="G877" s="18">
        <v>1282</v>
      </c>
      <c r="K877" s="7">
        <v>40477</v>
      </c>
      <c r="L877" s="8">
        <v>1303.5999999999999</v>
      </c>
      <c r="M877" s="8">
        <v>1298</v>
      </c>
      <c r="N877" s="8">
        <v>1307</v>
      </c>
      <c r="O877" s="8">
        <v>1292</v>
      </c>
      <c r="P877" s="18">
        <v>1301.2</v>
      </c>
    </row>
    <row r="878" spans="2:16" x14ac:dyDescent="0.3">
      <c r="B878" s="5">
        <v>40476</v>
      </c>
      <c r="C878" s="6">
        <v>1286</v>
      </c>
      <c r="D878" s="6">
        <v>1287.8</v>
      </c>
      <c r="E878" s="6">
        <v>1289</v>
      </c>
      <c r="F878" s="6">
        <v>1281</v>
      </c>
      <c r="G878" s="17">
        <v>1284.4000000000001</v>
      </c>
      <c r="K878" s="5">
        <v>40476</v>
      </c>
      <c r="L878" s="6">
        <v>1304.2</v>
      </c>
      <c r="M878" s="6">
        <v>1308.8</v>
      </c>
      <c r="N878" s="6">
        <v>1308.8</v>
      </c>
      <c r="O878" s="6">
        <v>1300</v>
      </c>
      <c r="P878" s="17">
        <v>1303.5999999999999</v>
      </c>
    </row>
    <row r="879" spans="2:16" x14ac:dyDescent="0.3">
      <c r="B879" s="7">
        <v>40474</v>
      </c>
      <c r="C879" s="8">
        <v>1286.8</v>
      </c>
      <c r="D879" s="8">
        <v>1280</v>
      </c>
      <c r="E879" s="8">
        <v>1289</v>
      </c>
      <c r="F879" s="8">
        <v>1280</v>
      </c>
      <c r="G879" s="18">
        <v>1286</v>
      </c>
      <c r="K879" s="9">
        <v>40474</v>
      </c>
      <c r="L879" s="10">
        <v>1305.8</v>
      </c>
      <c r="M879" s="10">
        <v>1300</v>
      </c>
      <c r="N879" s="10">
        <v>1309.5999999999999</v>
      </c>
      <c r="O879" s="10">
        <v>1290</v>
      </c>
      <c r="P879" s="19">
        <v>1304.2</v>
      </c>
    </row>
    <row r="880" spans="2:16" x14ac:dyDescent="0.3">
      <c r="B880" s="5">
        <v>40473</v>
      </c>
      <c r="C880" s="6">
        <v>1278.8</v>
      </c>
      <c r="D880" s="6">
        <v>1286</v>
      </c>
      <c r="E880" s="6">
        <v>1291.8</v>
      </c>
      <c r="F880" s="6">
        <v>1283</v>
      </c>
      <c r="G880" s="17">
        <v>1286.8</v>
      </c>
      <c r="K880" s="5">
        <v>40473</v>
      </c>
      <c r="L880" s="6">
        <v>1297.8</v>
      </c>
      <c r="M880" s="6">
        <v>1307</v>
      </c>
      <c r="N880" s="6">
        <v>1310.8</v>
      </c>
      <c r="O880" s="6">
        <v>1300</v>
      </c>
      <c r="P880" s="17">
        <v>1305.8</v>
      </c>
    </row>
    <row r="881" spans="1:17" x14ac:dyDescent="0.3">
      <c r="B881" s="7">
        <v>40472</v>
      </c>
      <c r="C881" s="8">
        <v>1295.5999999999999</v>
      </c>
      <c r="D881" s="8">
        <v>1280.2</v>
      </c>
      <c r="E881" s="8">
        <v>1299.8</v>
      </c>
      <c r="F881" s="8">
        <v>1271</v>
      </c>
      <c r="G881" s="18">
        <v>1278.8</v>
      </c>
      <c r="K881" s="7">
        <v>40472</v>
      </c>
      <c r="L881" s="8">
        <v>1313.6</v>
      </c>
      <c r="M881" s="8">
        <v>1315.8</v>
      </c>
      <c r="N881" s="8">
        <v>1315.8</v>
      </c>
      <c r="O881" s="8">
        <v>1291</v>
      </c>
      <c r="P881" s="18">
        <v>1297.8</v>
      </c>
    </row>
    <row r="882" spans="1:17" x14ac:dyDescent="0.3">
      <c r="B882" s="5">
        <v>40471</v>
      </c>
      <c r="C882" s="6">
        <v>1298</v>
      </c>
      <c r="D882" s="6">
        <v>1298</v>
      </c>
      <c r="E882" s="6">
        <v>1302</v>
      </c>
      <c r="F882" s="6">
        <v>1287</v>
      </c>
      <c r="G882" s="17">
        <v>1295.5999999999999</v>
      </c>
      <c r="K882" s="9">
        <v>40471</v>
      </c>
      <c r="L882" s="10">
        <v>1317.2</v>
      </c>
      <c r="M882" s="10">
        <v>1309</v>
      </c>
      <c r="N882" s="10">
        <v>1320.8</v>
      </c>
      <c r="O882" s="10">
        <v>1307.4000000000001</v>
      </c>
      <c r="P882" s="19">
        <v>1313.6</v>
      </c>
    </row>
    <row r="886" spans="1:17" x14ac:dyDescent="0.3">
      <c r="A886" s="11">
        <v>40620</v>
      </c>
      <c r="J886" s="11">
        <v>40653</v>
      </c>
    </row>
    <row r="887" spans="1:17" x14ac:dyDescent="0.3">
      <c r="B887" s="7">
        <v>40619</v>
      </c>
      <c r="C887" s="8">
        <v>1313</v>
      </c>
      <c r="D887" s="8">
        <v>1315</v>
      </c>
      <c r="E887" s="8">
        <v>1317</v>
      </c>
      <c r="F887" s="8">
        <v>1306.8</v>
      </c>
      <c r="G887" s="18">
        <v>1310</v>
      </c>
      <c r="H887" s="21">
        <f>G887/G910</f>
        <v>1.0363924050632911</v>
      </c>
      <c r="K887" s="5">
        <v>40619</v>
      </c>
      <c r="L887" s="6">
        <v>1175.2</v>
      </c>
      <c r="M887" s="6">
        <v>1175</v>
      </c>
      <c r="N887" s="6">
        <v>1178</v>
      </c>
      <c r="O887" s="6">
        <v>1167.8</v>
      </c>
      <c r="P887" s="17">
        <v>1171.5999999999999</v>
      </c>
      <c r="Q887" s="28">
        <f>P887/P910</f>
        <v>0.96890506119748587</v>
      </c>
    </row>
    <row r="888" spans="1:17" x14ac:dyDescent="0.3">
      <c r="B888" s="5">
        <v>40618</v>
      </c>
      <c r="C888" s="6">
        <v>1320</v>
      </c>
      <c r="D888" s="6">
        <v>1311</v>
      </c>
      <c r="E888" s="6">
        <v>1318</v>
      </c>
      <c r="F888" s="6">
        <v>1301</v>
      </c>
      <c r="G888" s="17">
        <v>1313</v>
      </c>
      <c r="K888" s="9">
        <v>40618</v>
      </c>
      <c r="L888" s="10">
        <v>1186.5999999999999</v>
      </c>
      <c r="M888" s="10">
        <v>1180.2</v>
      </c>
      <c r="N888" s="10">
        <v>1189</v>
      </c>
      <c r="O888" s="10">
        <v>1169.2</v>
      </c>
      <c r="P888" s="19">
        <v>1175.2</v>
      </c>
    </row>
    <row r="889" spans="1:17" x14ac:dyDescent="0.3">
      <c r="B889" s="7">
        <v>40617</v>
      </c>
      <c r="C889" s="8">
        <v>1274.2</v>
      </c>
      <c r="D889" s="8">
        <v>1266.4000000000001</v>
      </c>
      <c r="E889" s="8">
        <v>1322</v>
      </c>
      <c r="F889" s="8">
        <v>1266.4000000000001</v>
      </c>
      <c r="G889" s="18">
        <v>1320</v>
      </c>
      <c r="K889" s="5">
        <v>40617</v>
      </c>
      <c r="L889" s="6">
        <v>1159.2</v>
      </c>
      <c r="M889" s="6">
        <v>1156</v>
      </c>
      <c r="N889" s="6">
        <v>1202</v>
      </c>
      <c r="O889" s="6">
        <v>1152</v>
      </c>
      <c r="P889" s="17">
        <v>1186.5999999999999</v>
      </c>
    </row>
    <row r="890" spans="1:17" x14ac:dyDescent="0.3">
      <c r="B890" s="5">
        <v>40616</v>
      </c>
      <c r="C890" s="6">
        <v>1269.5999999999999</v>
      </c>
      <c r="D890" s="6">
        <v>1276.8</v>
      </c>
      <c r="E890" s="6">
        <v>1279.8</v>
      </c>
      <c r="F890" s="6">
        <v>1270</v>
      </c>
      <c r="G890" s="17">
        <v>1274.2</v>
      </c>
      <c r="K890" s="7">
        <v>40616</v>
      </c>
      <c r="L890" s="8">
        <v>1169.4000000000001</v>
      </c>
      <c r="M890" s="8">
        <v>1170.5999999999999</v>
      </c>
      <c r="N890" s="8">
        <v>1170.5999999999999</v>
      </c>
      <c r="O890" s="8">
        <v>1147</v>
      </c>
      <c r="P890" s="18">
        <v>1159.2</v>
      </c>
    </row>
    <row r="891" spans="1:17" x14ac:dyDescent="0.3">
      <c r="B891" s="7">
        <v>40614</v>
      </c>
      <c r="C891" s="8">
        <v>1266</v>
      </c>
      <c r="D891" s="8">
        <v>1266</v>
      </c>
      <c r="E891" s="8">
        <v>1272.8</v>
      </c>
      <c r="F891" s="8">
        <v>1266</v>
      </c>
      <c r="G891" s="18">
        <v>1269.5999999999999</v>
      </c>
      <c r="K891" s="5">
        <v>40614</v>
      </c>
      <c r="L891" s="6">
        <v>1170</v>
      </c>
      <c r="M891" s="6">
        <v>1168</v>
      </c>
      <c r="N891" s="6">
        <v>1174.8</v>
      </c>
      <c r="O891" s="6">
        <v>1167</v>
      </c>
      <c r="P891" s="17">
        <v>1169.4000000000001</v>
      </c>
    </row>
    <row r="892" spans="1:17" x14ac:dyDescent="0.3">
      <c r="B892" s="5">
        <v>40613</v>
      </c>
      <c r="C892" s="6">
        <v>1268</v>
      </c>
      <c r="D892" s="6">
        <v>1263</v>
      </c>
      <c r="E892" s="6">
        <v>1269.4000000000001</v>
      </c>
      <c r="F892" s="6">
        <v>1262</v>
      </c>
      <c r="G892" s="17">
        <v>1266</v>
      </c>
      <c r="K892" s="7">
        <v>40613</v>
      </c>
      <c r="L892" s="8">
        <v>1161.2</v>
      </c>
      <c r="M892" s="8">
        <v>1164</v>
      </c>
      <c r="N892" s="8">
        <v>1175</v>
      </c>
      <c r="O892" s="8">
        <v>1164</v>
      </c>
      <c r="P892" s="18">
        <v>1170</v>
      </c>
    </row>
    <row r="893" spans="1:17" x14ac:dyDescent="0.3">
      <c r="B893" s="7">
        <v>40612</v>
      </c>
      <c r="C893" s="8">
        <v>1268.4000000000001</v>
      </c>
      <c r="D893" s="8">
        <v>1269</v>
      </c>
      <c r="E893" s="8">
        <v>1269</v>
      </c>
      <c r="F893" s="8">
        <v>1267</v>
      </c>
      <c r="G893" s="18">
        <v>1268</v>
      </c>
      <c r="K893" s="5">
        <v>40612</v>
      </c>
      <c r="L893" s="6">
        <v>1163.4000000000001</v>
      </c>
      <c r="M893" s="6">
        <v>1160.2</v>
      </c>
      <c r="N893" s="6">
        <v>1165</v>
      </c>
      <c r="O893" s="6">
        <v>1160</v>
      </c>
      <c r="P893" s="17">
        <v>1161.2</v>
      </c>
    </row>
    <row r="894" spans="1:17" x14ac:dyDescent="0.3">
      <c r="B894" s="5">
        <v>40611</v>
      </c>
      <c r="C894" s="6">
        <v>1265.4000000000001</v>
      </c>
      <c r="D894" s="6">
        <v>1266.8</v>
      </c>
      <c r="E894" s="6">
        <v>1270</v>
      </c>
      <c r="F894" s="6">
        <v>1266.8</v>
      </c>
      <c r="G894" s="17">
        <v>1268.4000000000001</v>
      </c>
      <c r="K894" s="7">
        <v>40611</v>
      </c>
      <c r="L894" s="8">
        <v>1154.5999999999999</v>
      </c>
      <c r="M894" s="8">
        <v>1149.8</v>
      </c>
      <c r="N894" s="8">
        <v>1165</v>
      </c>
      <c r="O894" s="8">
        <v>1147</v>
      </c>
      <c r="P894" s="18">
        <v>1163.4000000000001</v>
      </c>
    </row>
    <row r="895" spans="1:17" x14ac:dyDescent="0.3">
      <c r="B895" s="9">
        <v>40610</v>
      </c>
      <c r="C895" s="10">
        <v>1258.5999999999999</v>
      </c>
      <c r="D895" s="10">
        <v>1266</v>
      </c>
      <c r="E895" s="10">
        <v>1266</v>
      </c>
      <c r="F895" s="10">
        <v>1264.8</v>
      </c>
      <c r="G895" s="19">
        <v>1265.4000000000001</v>
      </c>
      <c r="K895" s="5">
        <v>40610</v>
      </c>
      <c r="L895" s="6">
        <v>1157</v>
      </c>
      <c r="M895" s="6">
        <v>1159.8</v>
      </c>
      <c r="N895" s="6">
        <v>1159.8</v>
      </c>
      <c r="O895" s="6">
        <v>1152</v>
      </c>
      <c r="P895" s="17">
        <v>1154.5999999999999</v>
      </c>
    </row>
    <row r="896" spans="1:17" x14ac:dyDescent="0.3">
      <c r="B896" s="9">
        <v>40609</v>
      </c>
      <c r="C896" s="10">
        <v>1259</v>
      </c>
      <c r="D896" s="10">
        <v>1260</v>
      </c>
      <c r="E896" s="10">
        <v>1266.5999999999999</v>
      </c>
      <c r="F896" s="10">
        <v>1251.2</v>
      </c>
      <c r="G896" s="19">
        <v>1258.5999999999999</v>
      </c>
      <c r="K896" s="7">
        <v>40609</v>
      </c>
      <c r="L896" s="8">
        <v>1158.2</v>
      </c>
      <c r="M896" s="8">
        <v>1154.8</v>
      </c>
      <c r="N896" s="8">
        <v>1160</v>
      </c>
      <c r="O896" s="8">
        <v>1138.5999999999999</v>
      </c>
      <c r="P896" s="18">
        <v>1157</v>
      </c>
    </row>
    <row r="897" spans="2:16" x14ac:dyDescent="0.3">
      <c r="B897" s="7">
        <v>40607</v>
      </c>
      <c r="C897" s="8">
        <v>1258.2</v>
      </c>
      <c r="D897" s="8">
        <v>1261</v>
      </c>
      <c r="E897" s="8">
        <v>1261</v>
      </c>
      <c r="F897" s="8">
        <v>1256.2</v>
      </c>
      <c r="G897" s="18">
        <v>1259</v>
      </c>
      <c r="K897" s="5">
        <v>40607</v>
      </c>
      <c r="L897" s="6">
        <v>1159</v>
      </c>
      <c r="M897" s="6">
        <v>1155</v>
      </c>
      <c r="N897" s="6">
        <v>1162.2</v>
      </c>
      <c r="O897" s="6">
        <v>1155</v>
      </c>
      <c r="P897" s="17">
        <v>1158.2</v>
      </c>
    </row>
    <row r="898" spans="2:16" x14ac:dyDescent="0.3">
      <c r="B898" s="5">
        <v>40606</v>
      </c>
      <c r="C898" s="6">
        <v>1261.4000000000001</v>
      </c>
      <c r="D898" s="6">
        <v>1253.5999999999999</v>
      </c>
      <c r="E898" s="6">
        <v>1269</v>
      </c>
      <c r="F898" s="6">
        <v>1253</v>
      </c>
      <c r="G898" s="17">
        <v>1258.2</v>
      </c>
      <c r="K898" s="9">
        <v>40606</v>
      </c>
      <c r="L898" s="10">
        <v>1172.8</v>
      </c>
      <c r="M898" s="10">
        <v>1170</v>
      </c>
      <c r="N898" s="10">
        <v>1170</v>
      </c>
      <c r="O898" s="10">
        <v>1151</v>
      </c>
      <c r="P898" s="19">
        <v>1159</v>
      </c>
    </row>
    <row r="899" spans="2:16" x14ac:dyDescent="0.3">
      <c r="B899" s="7">
        <v>40605</v>
      </c>
      <c r="C899" s="8">
        <v>1264.4000000000001</v>
      </c>
      <c r="D899" s="8">
        <v>1280</v>
      </c>
      <c r="E899" s="8">
        <v>1280</v>
      </c>
      <c r="F899" s="8">
        <v>1253.8</v>
      </c>
      <c r="G899" s="18">
        <v>1261.4000000000001</v>
      </c>
      <c r="K899" s="5">
        <v>40605</v>
      </c>
      <c r="L899" s="6">
        <v>1188.2</v>
      </c>
      <c r="M899" s="6">
        <v>1191.2</v>
      </c>
      <c r="N899" s="6">
        <v>1191.2</v>
      </c>
      <c r="O899" s="6">
        <v>1160</v>
      </c>
      <c r="P899" s="17">
        <v>1172.8</v>
      </c>
    </row>
    <row r="900" spans="2:16" x14ac:dyDescent="0.3">
      <c r="B900" s="5">
        <v>40604</v>
      </c>
      <c r="C900" s="6">
        <v>1264.4000000000001</v>
      </c>
      <c r="D900" s="6">
        <v>0</v>
      </c>
      <c r="E900" s="6">
        <v>0</v>
      </c>
      <c r="F900" s="6">
        <v>0</v>
      </c>
      <c r="G900" s="17">
        <v>1264.4000000000001</v>
      </c>
      <c r="K900" s="7">
        <v>40604</v>
      </c>
      <c r="L900" s="8">
        <v>1188.2</v>
      </c>
      <c r="M900" s="8">
        <v>0</v>
      </c>
      <c r="N900" s="8">
        <v>0</v>
      </c>
      <c r="O900" s="8">
        <v>0</v>
      </c>
      <c r="P900" s="18">
        <v>1188.2</v>
      </c>
    </row>
    <row r="901" spans="2:16" x14ac:dyDescent="0.3">
      <c r="B901" s="7">
        <v>40603</v>
      </c>
      <c r="C901" s="8">
        <v>1261.2</v>
      </c>
      <c r="D901" s="8">
        <v>1261.5999999999999</v>
      </c>
      <c r="E901" s="8">
        <v>1266.8</v>
      </c>
      <c r="F901" s="8">
        <v>1261.5999999999999</v>
      </c>
      <c r="G901" s="18">
        <v>1264.4000000000001</v>
      </c>
      <c r="K901" s="5">
        <v>40603</v>
      </c>
      <c r="L901" s="6">
        <v>1193.8</v>
      </c>
      <c r="M901" s="6">
        <v>1186</v>
      </c>
      <c r="N901" s="6">
        <v>1191</v>
      </c>
      <c r="O901" s="6">
        <v>1185</v>
      </c>
      <c r="P901" s="17">
        <v>1188.2</v>
      </c>
    </row>
    <row r="902" spans="2:16" x14ac:dyDescent="0.3">
      <c r="B902" s="5">
        <v>40602</v>
      </c>
      <c r="C902" s="6">
        <v>1274.8</v>
      </c>
      <c r="D902" s="6">
        <v>1275</v>
      </c>
      <c r="E902" s="6">
        <v>1275</v>
      </c>
      <c r="F902" s="6">
        <v>1253</v>
      </c>
      <c r="G902" s="17">
        <v>1261.2</v>
      </c>
      <c r="K902" s="7">
        <v>40602</v>
      </c>
      <c r="L902" s="8">
        <v>1222.2</v>
      </c>
      <c r="M902" s="8">
        <v>1210</v>
      </c>
      <c r="N902" s="8">
        <v>1210</v>
      </c>
      <c r="O902" s="8">
        <v>1180</v>
      </c>
      <c r="P902" s="18">
        <v>1193.8</v>
      </c>
    </row>
    <row r="903" spans="2:16" x14ac:dyDescent="0.3">
      <c r="B903" s="7">
        <v>40600</v>
      </c>
      <c r="C903" s="8">
        <v>1272.2</v>
      </c>
      <c r="D903" s="8">
        <v>1272</v>
      </c>
      <c r="E903" s="8">
        <v>1278</v>
      </c>
      <c r="F903" s="8">
        <v>1272</v>
      </c>
      <c r="G903" s="18">
        <v>1274.8</v>
      </c>
      <c r="K903" s="5">
        <v>40600</v>
      </c>
      <c r="L903" s="6">
        <v>1216.5999999999999</v>
      </c>
      <c r="M903" s="6">
        <v>1222</v>
      </c>
      <c r="N903" s="6">
        <v>1223</v>
      </c>
      <c r="O903" s="6">
        <v>1221.8</v>
      </c>
      <c r="P903" s="17">
        <v>1222.2</v>
      </c>
    </row>
    <row r="904" spans="2:16" x14ac:dyDescent="0.3">
      <c r="B904" s="5">
        <v>40599</v>
      </c>
      <c r="C904" s="6">
        <v>1276</v>
      </c>
      <c r="D904" s="6">
        <v>1272</v>
      </c>
      <c r="E904" s="6">
        <v>1276.2</v>
      </c>
      <c r="F904" s="6">
        <v>1268</v>
      </c>
      <c r="G904" s="17">
        <v>1272.2</v>
      </c>
      <c r="K904" s="7">
        <v>40599</v>
      </c>
      <c r="L904" s="8">
        <v>1216</v>
      </c>
      <c r="M904" s="8">
        <v>1218</v>
      </c>
      <c r="N904" s="8">
        <v>1219</v>
      </c>
      <c r="O904" s="8">
        <v>1213</v>
      </c>
      <c r="P904" s="18">
        <v>1216.5999999999999</v>
      </c>
    </row>
    <row r="905" spans="2:16" x14ac:dyDescent="0.3">
      <c r="B905" s="7">
        <v>40598</v>
      </c>
      <c r="C905" s="8">
        <v>1280</v>
      </c>
      <c r="D905" s="8">
        <v>1277</v>
      </c>
      <c r="E905" s="8">
        <v>1280.4000000000001</v>
      </c>
      <c r="F905" s="8">
        <v>1272.2</v>
      </c>
      <c r="G905" s="18">
        <v>1276</v>
      </c>
      <c r="K905" s="5">
        <v>40598</v>
      </c>
      <c r="L905" s="6">
        <v>1217.4000000000001</v>
      </c>
      <c r="M905" s="6">
        <v>1225</v>
      </c>
      <c r="N905" s="6">
        <v>1225</v>
      </c>
      <c r="O905" s="6">
        <v>1211</v>
      </c>
      <c r="P905" s="17">
        <v>1216</v>
      </c>
    </row>
    <row r="906" spans="2:16" x14ac:dyDescent="0.3">
      <c r="B906" s="9">
        <v>40597</v>
      </c>
      <c r="C906" s="10">
        <v>1289</v>
      </c>
      <c r="D906" s="10">
        <v>1288.8</v>
      </c>
      <c r="E906" s="10">
        <v>1289</v>
      </c>
      <c r="F906" s="10">
        <v>1272.4000000000001</v>
      </c>
      <c r="G906" s="19">
        <v>1280</v>
      </c>
      <c r="K906" s="7">
        <v>40597</v>
      </c>
      <c r="L906" s="8">
        <v>1233.2</v>
      </c>
      <c r="M906" s="8">
        <v>1224.2</v>
      </c>
      <c r="N906" s="8">
        <v>1225</v>
      </c>
      <c r="O906" s="8">
        <v>1215</v>
      </c>
      <c r="P906" s="18">
        <v>1217.4000000000001</v>
      </c>
    </row>
    <row r="907" spans="2:16" x14ac:dyDescent="0.3">
      <c r="B907" s="7">
        <v>40596</v>
      </c>
      <c r="C907" s="8">
        <v>1271</v>
      </c>
      <c r="D907" s="8">
        <v>1272</v>
      </c>
      <c r="E907" s="8">
        <v>1296.2</v>
      </c>
      <c r="F907" s="8">
        <v>1272</v>
      </c>
      <c r="G907" s="18">
        <v>1289</v>
      </c>
      <c r="K907" s="5">
        <v>40596</v>
      </c>
      <c r="L907" s="6">
        <v>1219</v>
      </c>
      <c r="M907" s="6">
        <v>1216.2</v>
      </c>
      <c r="N907" s="6">
        <v>1243</v>
      </c>
      <c r="O907" s="6">
        <v>1216.2</v>
      </c>
      <c r="P907" s="17">
        <v>1233.2</v>
      </c>
    </row>
    <row r="908" spans="2:16" x14ac:dyDescent="0.3">
      <c r="B908" s="5">
        <v>40595</v>
      </c>
      <c r="C908" s="6">
        <v>1251.8</v>
      </c>
      <c r="D908" s="6">
        <v>1258</v>
      </c>
      <c r="E908" s="6">
        <v>1286</v>
      </c>
      <c r="F908" s="6">
        <v>1258</v>
      </c>
      <c r="G908" s="17">
        <v>1271</v>
      </c>
      <c r="K908" s="9">
        <v>40595</v>
      </c>
      <c r="L908" s="10">
        <v>1201.2</v>
      </c>
      <c r="M908" s="10">
        <v>1209</v>
      </c>
      <c r="N908" s="10">
        <v>1230</v>
      </c>
      <c r="O908" s="10">
        <v>1205</v>
      </c>
      <c r="P908" s="19">
        <v>1219</v>
      </c>
    </row>
    <row r="909" spans="2:16" x14ac:dyDescent="0.3">
      <c r="B909" s="7">
        <v>40593</v>
      </c>
      <c r="C909" s="8">
        <v>1264</v>
      </c>
      <c r="D909" s="8">
        <v>1254.8</v>
      </c>
      <c r="E909" s="8">
        <v>1258</v>
      </c>
      <c r="F909" s="8">
        <v>1245.5999999999999</v>
      </c>
      <c r="G909" s="18">
        <v>1251.8</v>
      </c>
      <c r="K909" s="5">
        <v>40593</v>
      </c>
      <c r="L909" s="6">
        <v>1209.2</v>
      </c>
      <c r="M909" s="6">
        <v>1200</v>
      </c>
      <c r="N909" s="6">
        <v>1205</v>
      </c>
      <c r="O909" s="6">
        <v>1194.8</v>
      </c>
      <c r="P909" s="17">
        <v>1201.2</v>
      </c>
    </row>
    <row r="910" spans="2:16" x14ac:dyDescent="0.3">
      <c r="B910" s="5">
        <v>40592</v>
      </c>
      <c r="C910" s="6">
        <v>1283.4000000000001</v>
      </c>
      <c r="D910" s="6">
        <v>1283</v>
      </c>
      <c r="E910" s="6">
        <v>1283</v>
      </c>
      <c r="F910" s="6">
        <v>1245.8</v>
      </c>
      <c r="G910" s="17">
        <v>1264</v>
      </c>
      <c r="K910" s="7">
        <v>40592</v>
      </c>
      <c r="L910" s="8">
        <v>1217</v>
      </c>
      <c r="M910" s="8">
        <v>1220</v>
      </c>
      <c r="N910" s="8">
        <v>1224</v>
      </c>
      <c r="O910" s="8">
        <v>1195</v>
      </c>
      <c r="P910" s="18">
        <v>1209.2</v>
      </c>
    </row>
    <row r="914" spans="1:17" x14ac:dyDescent="0.3">
      <c r="A914" s="11">
        <v>40653</v>
      </c>
      <c r="J914" s="11">
        <v>40683</v>
      </c>
    </row>
    <row r="915" spans="1:17" x14ac:dyDescent="0.3">
      <c r="B915" s="7">
        <v>40652</v>
      </c>
      <c r="C915" s="8">
        <v>1169.4000000000001</v>
      </c>
      <c r="D915" s="8">
        <v>1175</v>
      </c>
      <c r="E915" s="8">
        <v>1179.8</v>
      </c>
      <c r="F915" s="8">
        <v>1165</v>
      </c>
      <c r="G915" s="18">
        <v>1167.5999999999999</v>
      </c>
      <c r="H915" s="21">
        <f>G915/G941</f>
        <v>1.0029204604019926</v>
      </c>
      <c r="K915" s="5">
        <v>40652</v>
      </c>
      <c r="L915" s="6">
        <v>1259.4000000000001</v>
      </c>
      <c r="M915" s="6">
        <v>1264</v>
      </c>
      <c r="N915" s="6">
        <v>1283</v>
      </c>
      <c r="O915" s="6">
        <v>1257</v>
      </c>
      <c r="P915" s="17">
        <v>1274.4000000000001</v>
      </c>
      <c r="Q915" s="28">
        <f>P915/P941</f>
        <v>1.0853346959632091</v>
      </c>
    </row>
    <row r="916" spans="1:17" x14ac:dyDescent="0.3">
      <c r="B916" s="5">
        <v>40651</v>
      </c>
      <c r="C916" s="6">
        <v>1158.4000000000001</v>
      </c>
      <c r="D916" s="6">
        <v>1178</v>
      </c>
      <c r="E916" s="6">
        <v>1179</v>
      </c>
      <c r="F916" s="6">
        <v>1140</v>
      </c>
      <c r="G916" s="17">
        <v>1169.4000000000001</v>
      </c>
      <c r="K916" s="7">
        <v>40651</v>
      </c>
      <c r="L916" s="8">
        <v>1241.4000000000001</v>
      </c>
      <c r="M916" s="8">
        <v>1256</v>
      </c>
      <c r="N916" s="8">
        <v>1281.2</v>
      </c>
      <c r="O916" s="8">
        <v>1252.2</v>
      </c>
      <c r="P916" s="18">
        <v>1259.4000000000001</v>
      </c>
    </row>
    <row r="917" spans="1:17" x14ac:dyDescent="0.3">
      <c r="B917" s="7">
        <v>40648</v>
      </c>
      <c r="C917" s="8">
        <v>1127</v>
      </c>
      <c r="D917" s="8">
        <v>1137</v>
      </c>
      <c r="E917" s="8">
        <v>1163</v>
      </c>
      <c r="F917" s="8">
        <v>1132.2</v>
      </c>
      <c r="G917" s="18">
        <v>1158.4000000000001</v>
      </c>
      <c r="K917" s="5">
        <v>40648</v>
      </c>
      <c r="L917" s="6">
        <v>1194.8</v>
      </c>
      <c r="M917" s="6">
        <v>1205</v>
      </c>
      <c r="N917" s="6">
        <v>1242.5999999999999</v>
      </c>
      <c r="O917" s="6">
        <v>1202</v>
      </c>
      <c r="P917" s="17">
        <v>1241.4000000000001</v>
      </c>
    </row>
    <row r="918" spans="1:17" x14ac:dyDescent="0.3">
      <c r="B918" s="5">
        <v>40647</v>
      </c>
      <c r="C918" s="6">
        <v>1127</v>
      </c>
      <c r="D918" s="6">
        <v>0</v>
      </c>
      <c r="E918" s="6">
        <v>0</v>
      </c>
      <c r="F918" s="6">
        <v>0</v>
      </c>
      <c r="G918" s="17">
        <v>1127</v>
      </c>
      <c r="K918" s="9">
        <v>40647</v>
      </c>
      <c r="L918" s="10">
        <v>1194.8</v>
      </c>
      <c r="M918" s="10">
        <v>0</v>
      </c>
      <c r="N918" s="10">
        <v>0</v>
      </c>
      <c r="O918" s="10">
        <v>0</v>
      </c>
      <c r="P918" s="19">
        <v>1194.8</v>
      </c>
    </row>
    <row r="919" spans="1:17" x14ac:dyDescent="0.3">
      <c r="B919" s="7">
        <v>40646</v>
      </c>
      <c r="C919" s="8">
        <v>1146</v>
      </c>
      <c r="D919" s="8">
        <v>1156.4000000000001</v>
      </c>
      <c r="E919" s="8">
        <v>1157</v>
      </c>
      <c r="F919" s="8">
        <v>1125</v>
      </c>
      <c r="G919" s="18">
        <v>1127</v>
      </c>
      <c r="K919" s="5">
        <v>40646</v>
      </c>
      <c r="L919" s="6">
        <v>1210.5999999999999</v>
      </c>
      <c r="M919" s="6">
        <v>1207</v>
      </c>
      <c r="N919" s="6">
        <v>1223</v>
      </c>
      <c r="O919" s="6">
        <v>1192.2</v>
      </c>
      <c r="P919" s="17">
        <v>1194.8</v>
      </c>
    </row>
    <row r="920" spans="1:17" x14ac:dyDescent="0.3">
      <c r="B920" s="5">
        <v>40645</v>
      </c>
      <c r="C920" s="6">
        <v>1153.5999999999999</v>
      </c>
      <c r="D920" s="6">
        <v>1154</v>
      </c>
      <c r="E920" s="6">
        <v>1154</v>
      </c>
      <c r="F920" s="6">
        <v>1139</v>
      </c>
      <c r="G920" s="17">
        <v>1146</v>
      </c>
      <c r="K920" s="7">
        <v>40645</v>
      </c>
      <c r="L920" s="8">
        <v>1208.8</v>
      </c>
      <c r="M920" s="8">
        <v>1210.4000000000001</v>
      </c>
      <c r="N920" s="8">
        <v>1212.8</v>
      </c>
      <c r="O920" s="8">
        <v>1195.2</v>
      </c>
      <c r="P920" s="18">
        <v>1210.5999999999999</v>
      </c>
    </row>
    <row r="921" spans="1:17" x14ac:dyDescent="0.3">
      <c r="B921" s="7">
        <v>40644</v>
      </c>
      <c r="C921" s="8">
        <v>1186.4000000000001</v>
      </c>
      <c r="D921" s="8">
        <v>1185</v>
      </c>
      <c r="E921" s="8">
        <v>1195</v>
      </c>
      <c r="F921" s="8">
        <v>1150.4000000000001</v>
      </c>
      <c r="G921" s="18">
        <v>1153.5999999999999</v>
      </c>
      <c r="K921" s="5">
        <v>40644</v>
      </c>
      <c r="L921" s="6">
        <v>1228</v>
      </c>
      <c r="M921" s="6">
        <v>1232</v>
      </c>
      <c r="N921" s="6">
        <v>1243</v>
      </c>
      <c r="O921" s="6">
        <v>1204</v>
      </c>
      <c r="P921" s="17">
        <v>1208.8</v>
      </c>
    </row>
    <row r="922" spans="1:17" x14ac:dyDescent="0.3">
      <c r="B922" s="5">
        <v>40642</v>
      </c>
      <c r="C922" s="6">
        <v>1168.5999999999999</v>
      </c>
      <c r="D922" s="6">
        <v>1165</v>
      </c>
      <c r="E922" s="6">
        <v>1191</v>
      </c>
      <c r="F922" s="6">
        <v>1160.2</v>
      </c>
      <c r="G922" s="17">
        <v>1186.4000000000001</v>
      </c>
      <c r="K922" s="7">
        <v>40642</v>
      </c>
      <c r="L922" s="8">
        <v>1214.2</v>
      </c>
      <c r="M922" s="8">
        <v>1205.8</v>
      </c>
      <c r="N922" s="8">
        <v>1235</v>
      </c>
      <c r="O922" s="8">
        <v>1204</v>
      </c>
      <c r="P922" s="18">
        <v>1228</v>
      </c>
    </row>
    <row r="923" spans="1:17" x14ac:dyDescent="0.3">
      <c r="B923" s="7">
        <v>40641</v>
      </c>
      <c r="C923" s="8">
        <v>1171.5999999999999</v>
      </c>
      <c r="D923" s="8">
        <v>1184</v>
      </c>
      <c r="E923" s="8">
        <v>1202</v>
      </c>
      <c r="F923" s="8">
        <v>1166</v>
      </c>
      <c r="G923" s="18">
        <v>1168.5999999999999</v>
      </c>
      <c r="K923" s="5">
        <v>40641</v>
      </c>
      <c r="L923" s="6">
        <v>1197.4000000000001</v>
      </c>
      <c r="M923" s="6">
        <v>1200</v>
      </c>
      <c r="N923" s="6">
        <v>1233.8</v>
      </c>
      <c r="O923" s="6">
        <v>1198</v>
      </c>
      <c r="P923" s="17">
        <v>1214.2</v>
      </c>
    </row>
    <row r="924" spans="1:17" x14ac:dyDescent="0.3">
      <c r="B924" s="9">
        <v>40640</v>
      </c>
      <c r="C924" s="10">
        <v>1171</v>
      </c>
      <c r="D924" s="10">
        <v>1178</v>
      </c>
      <c r="E924" s="10">
        <v>1178</v>
      </c>
      <c r="F924" s="10">
        <v>1162</v>
      </c>
      <c r="G924" s="19">
        <v>1171.5999999999999</v>
      </c>
      <c r="K924" s="7">
        <v>40640</v>
      </c>
      <c r="L924" s="8">
        <v>1204.5999999999999</v>
      </c>
      <c r="M924" s="8">
        <v>1210</v>
      </c>
      <c r="N924" s="8">
        <v>1210</v>
      </c>
      <c r="O924" s="8">
        <v>1194.4000000000001</v>
      </c>
      <c r="P924" s="18">
        <v>1197.4000000000001</v>
      </c>
    </row>
    <row r="925" spans="1:17" x14ac:dyDescent="0.3">
      <c r="B925" s="7">
        <v>40639</v>
      </c>
      <c r="C925" s="8">
        <v>1125.8</v>
      </c>
      <c r="D925" s="8">
        <v>1134</v>
      </c>
      <c r="E925" s="8">
        <v>1171</v>
      </c>
      <c r="F925" s="8">
        <v>1134</v>
      </c>
      <c r="G925" s="18">
        <v>1171</v>
      </c>
      <c r="K925" s="5">
        <v>40639</v>
      </c>
      <c r="L925" s="6">
        <v>1158.2</v>
      </c>
      <c r="M925" s="6">
        <v>1163</v>
      </c>
      <c r="N925" s="6">
        <v>1204.5999999999999</v>
      </c>
      <c r="O925" s="6">
        <v>1158</v>
      </c>
      <c r="P925" s="17">
        <v>1204.5999999999999</v>
      </c>
    </row>
    <row r="926" spans="1:17" x14ac:dyDescent="0.3">
      <c r="B926" s="5">
        <v>40638</v>
      </c>
      <c r="C926" s="6">
        <v>1118.5999999999999</v>
      </c>
      <c r="D926" s="6">
        <v>1120</v>
      </c>
      <c r="E926" s="6">
        <v>1133</v>
      </c>
      <c r="F926" s="6">
        <v>1118</v>
      </c>
      <c r="G926" s="17">
        <v>1125.8</v>
      </c>
      <c r="K926" s="7">
        <v>40638</v>
      </c>
      <c r="L926" s="8">
        <v>1146.4000000000001</v>
      </c>
      <c r="M926" s="8">
        <v>1140</v>
      </c>
      <c r="N926" s="8">
        <v>1163</v>
      </c>
      <c r="O926" s="8">
        <v>1140</v>
      </c>
      <c r="P926" s="18">
        <v>1158.2</v>
      </c>
    </row>
    <row r="927" spans="1:17" x14ac:dyDescent="0.3">
      <c r="B927" s="7">
        <v>40637</v>
      </c>
      <c r="C927" s="8">
        <v>1128.2</v>
      </c>
      <c r="D927" s="8">
        <v>1121</v>
      </c>
      <c r="E927" s="8">
        <v>1127.8</v>
      </c>
      <c r="F927" s="8">
        <v>1112.2</v>
      </c>
      <c r="G927" s="18">
        <v>1118.5999999999999</v>
      </c>
      <c r="K927" s="5">
        <v>40637</v>
      </c>
      <c r="L927" s="6">
        <v>1152.8</v>
      </c>
      <c r="M927" s="6">
        <v>1150.2</v>
      </c>
      <c r="N927" s="6">
        <v>1154</v>
      </c>
      <c r="O927" s="6">
        <v>1141</v>
      </c>
      <c r="P927" s="17">
        <v>1146.4000000000001</v>
      </c>
    </row>
    <row r="928" spans="1:17" x14ac:dyDescent="0.3">
      <c r="B928" s="5">
        <v>40635</v>
      </c>
      <c r="C928" s="6">
        <v>1132.5999999999999</v>
      </c>
      <c r="D928" s="6">
        <v>1133</v>
      </c>
      <c r="E928" s="6">
        <v>1133</v>
      </c>
      <c r="F928" s="6">
        <v>1123.2</v>
      </c>
      <c r="G928" s="17">
        <v>1128.2</v>
      </c>
      <c r="K928" s="9">
        <v>40635</v>
      </c>
      <c r="L928" s="10">
        <v>1157.5999999999999</v>
      </c>
      <c r="M928" s="10">
        <v>1157</v>
      </c>
      <c r="N928" s="10">
        <v>1157</v>
      </c>
      <c r="O928" s="10">
        <v>1151</v>
      </c>
      <c r="P928" s="19">
        <v>1152.8</v>
      </c>
    </row>
    <row r="929" spans="2:16" x14ac:dyDescent="0.3">
      <c r="B929" s="7">
        <v>40634</v>
      </c>
      <c r="C929" s="8">
        <v>1126</v>
      </c>
      <c r="D929" s="8">
        <v>1134</v>
      </c>
      <c r="E929" s="8">
        <v>1137</v>
      </c>
      <c r="F929" s="8">
        <v>1129</v>
      </c>
      <c r="G929" s="18">
        <v>1132.5999999999999</v>
      </c>
      <c r="K929" s="9">
        <v>40634</v>
      </c>
      <c r="L929" s="10">
        <v>1159.8</v>
      </c>
      <c r="M929" s="10">
        <v>1159</v>
      </c>
      <c r="N929" s="10">
        <v>1162</v>
      </c>
      <c r="O929" s="10">
        <v>1155</v>
      </c>
      <c r="P929" s="19">
        <v>1157.5999999999999</v>
      </c>
    </row>
    <row r="930" spans="2:16" x14ac:dyDescent="0.3">
      <c r="B930" s="5">
        <v>40633</v>
      </c>
      <c r="C930" s="6">
        <v>1119.8</v>
      </c>
      <c r="D930" s="6">
        <v>1120</v>
      </c>
      <c r="E930" s="6">
        <v>1134.8</v>
      </c>
      <c r="F930" s="6">
        <v>1115</v>
      </c>
      <c r="G930" s="17">
        <v>1126</v>
      </c>
      <c r="K930" s="7">
        <v>40633</v>
      </c>
      <c r="L930" s="8">
        <v>1148.2</v>
      </c>
      <c r="M930" s="8">
        <v>1147.2</v>
      </c>
      <c r="N930" s="8">
        <v>1160</v>
      </c>
      <c r="O930" s="8">
        <v>1143</v>
      </c>
      <c r="P930" s="18">
        <v>1159.8</v>
      </c>
    </row>
    <row r="931" spans="2:16" x14ac:dyDescent="0.3">
      <c r="B931" s="7">
        <v>40632</v>
      </c>
      <c r="C931" s="8">
        <v>1117.5999999999999</v>
      </c>
      <c r="D931" s="8">
        <v>1119</v>
      </c>
      <c r="E931" s="8">
        <v>1124.8</v>
      </c>
      <c r="F931" s="8">
        <v>1115.2</v>
      </c>
      <c r="G931" s="18">
        <v>1119.8</v>
      </c>
      <c r="K931" s="5">
        <v>40632</v>
      </c>
      <c r="L931" s="6">
        <v>1145</v>
      </c>
      <c r="M931" s="6">
        <v>1143</v>
      </c>
      <c r="N931" s="6">
        <v>1153</v>
      </c>
      <c r="O931" s="6">
        <v>1143</v>
      </c>
      <c r="P931" s="17">
        <v>1148.2</v>
      </c>
    </row>
    <row r="932" spans="2:16" x14ac:dyDescent="0.3">
      <c r="B932" s="5">
        <v>40631</v>
      </c>
      <c r="C932" s="6">
        <v>1117.4000000000001</v>
      </c>
      <c r="D932" s="6">
        <v>1121</v>
      </c>
      <c r="E932" s="6">
        <v>1125</v>
      </c>
      <c r="F932" s="6">
        <v>1112</v>
      </c>
      <c r="G932" s="17">
        <v>1117.5999999999999</v>
      </c>
      <c r="K932" s="7">
        <v>40631</v>
      </c>
      <c r="L932" s="8">
        <v>1147</v>
      </c>
      <c r="M932" s="8">
        <v>1142.2</v>
      </c>
      <c r="N932" s="8">
        <v>1154.4000000000001</v>
      </c>
      <c r="O932" s="8">
        <v>1139</v>
      </c>
      <c r="P932" s="18">
        <v>1145</v>
      </c>
    </row>
    <row r="933" spans="2:16" x14ac:dyDescent="0.3">
      <c r="B933" s="7">
        <v>40630</v>
      </c>
      <c r="C933" s="8">
        <v>1138.8</v>
      </c>
      <c r="D933" s="8">
        <v>1134.2</v>
      </c>
      <c r="E933" s="8">
        <v>1134.2</v>
      </c>
      <c r="F933" s="8">
        <v>1112</v>
      </c>
      <c r="G933" s="18">
        <v>1117.4000000000001</v>
      </c>
      <c r="K933" s="5">
        <v>40630</v>
      </c>
      <c r="L933" s="6">
        <v>1167.2</v>
      </c>
      <c r="M933" s="6">
        <v>1158</v>
      </c>
      <c r="N933" s="6">
        <v>1163</v>
      </c>
      <c r="O933" s="6">
        <v>1146</v>
      </c>
      <c r="P933" s="17">
        <v>1147</v>
      </c>
    </row>
    <row r="934" spans="2:16" x14ac:dyDescent="0.3">
      <c r="B934" s="5">
        <v>40628</v>
      </c>
      <c r="C934" s="6">
        <v>1138.2</v>
      </c>
      <c r="D934" s="6">
        <v>1135</v>
      </c>
      <c r="E934" s="6">
        <v>1145</v>
      </c>
      <c r="F934" s="6">
        <v>1132.2</v>
      </c>
      <c r="G934" s="17">
        <v>1138.8</v>
      </c>
      <c r="K934" s="7">
        <v>40628</v>
      </c>
      <c r="L934" s="8">
        <v>1166</v>
      </c>
      <c r="M934" s="8">
        <v>1165</v>
      </c>
      <c r="N934" s="8">
        <v>1175</v>
      </c>
      <c r="O934" s="8">
        <v>1162.5999999999999</v>
      </c>
      <c r="P934" s="18">
        <v>1167.2</v>
      </c>
    </row>
    <row r="935" spans="2:16" x14ac:dyDescent="0.3">
      <c r="B935" s="7">
        <v>40627</v>
      </c>
      <c r="C935" s="8">
        <v>1131.5999999999999</v>
      </c>
      <c r="D935" s="8">
        <v>1139.4000000000001</v>
      </c>
      <c r="E935" s="8">
        <v>1145</v>
      </c>
      <c r="F935" s="8">
        <v>1132</v>
      </c>
      <c r="G935" s="18">
        <v>1138.2</v>
      </c>
      <c r="K935" s="5">
        <v>40627</v>
      </c>
      <c r="L935" s="6">
        <v>1160.5999999999999</v>
      </c>
      <c r="M935" s="6">
        <v>1167.5999999999999</v>
      </c>
      <c r="N935" s="6">
        <v>1174</v>
      </c>
      <c r="O935" s="6">
        <v>1160</v>
      </c>
      <c r="P935" s="17">
        <v>1166</v>
      </c>
    </row>
    <row r="936" spans="2:16" x14ac:dyDescent="0.3">
      <c r="B936" s="5">
        <v>40626</v>
      </c>
      <c r="C936" s="6">
        <v>1122.2</v>
      </c>
      <c r="D936" s="6">
        <v>1130</v>
      </c>
      <c r="E936" s="6">
        <v>1139</v>
      </c>
      <c r="F936" s="6">
        <v>1121</v>
      </c>
      <c r="G936" s="17">
        <v>1131.5999999999999</v>
      </c>
      <c r="K936" s="7">
        <v>40626</v>
      </c>
      <c r="L936" s="8">
        <v>1151.5999999999999</v>
      </c>
      <c r="M936" s="8">
        <v>1152</v>
      </c>
      <c r="N936" s="8">
        <v>1169</v>
      </c>
      <c r="O936" s="8">
        <v>1146.4000000000001</v>
      </c>
      <c r="P936" s="18">
        <v>1160.5999999999999</v>
      </c>
    </row>
    <row r="937" spans="2:16" x14ac:dyDescent="0.3">
      <c r="B937" s="7">
        <v>40625</v>
      </c>
      <c r="C937" s="8">
        <v>1111.8</v>
      </c>
      <c r="D937" s="8">
        <v>1115.5999999999999</v>
      </c>
      <c r="E937" s="8">
        <v>1131</v>
      </c>
      <c r="F937" s="8">
        <v>1115</v>
      </c>
      <c r="G937" s="18">
        <v>1122.2</v>
      </c>
      <c r="K937" s="5">
        <v>40625</v>
      </c>
      <c r="L937" s="6">
        <v>1137.2</v>
      </c>
      <c r="M937" s="6">
        <v>1139.2</v>
      </c>
      <c r="N937" s="6">
        <v>1155</v>
      </c>
      <c r="O937" s="6">
        <v>1139</v>
      </c>
      <c r="P937" s="17">
        <v>1151.5999999999999</v>
      </c>
    </row>
    <row r="938" spans="2:16" x14ac:dyDescent="0.3">
      <c r="B938" s="5">
        <v>40624</v>
      </c>
      <c r="C938" s="6">
        <v>1106.5999999999999</v>
      </c>
      <c r="D938" s="6">
        <v>1101</v>
      </c>
      <c r="E938" s="6">
        <v>1128.8</v>
      </c>
      <c r="F938" s="6">
        <v>1092.4000000000001</v>
      </c>
      <c r="G938" s="17">
        <v>1111.8</v>
      </c>
      <c r="K938" s="7">
        <v>40624</v>
      </c>
      <c r="L938" s="8">
        <v>1131.2</v>
      </c>
      <c r="M938" s="8">
        <v>1121</v>
      </c>
      <c r="N938" s="8">
        <v>1153.8</v>
      </c>
      <c r="O938" s="8">
        <v>1114.2</v>
      </c>
      <c r="P938" s="18">
        <v>1137.2</v>
      </c>
    </row>
    <row r="939" spans="2:16" x14ac:dyDescent="0.3">
      <c r="B939" s="7">
        <v>40623</v>
      </c>
      <c r="C939" s="8">
        <v>1134.5999999999999</v>
      </c>
      <c r="D939" s="8">
        <v>1135</v>
      </c>
      <c r="E939" s="8">
        <v>1135</v>
      </c>
      <c r="F939" s="8">
        <v>1099</v>
      </c>
      <c r="G939" s="18">
        <v>1106.5999999999999</v>
      </c>
      <c r="K939" s="5">
        <v>40623</v>
      </c>
      <c r="L939" s="6">
        <v>1150.4000000000001</v>
      </c>
      <c r="M939" s="6">
        <v>1150</v>
      </c>
      <c r="N939" s="6">
        <v>1153.8</v>
      </c>
      <c r="O939" s="6">
        <v>1129</v>
      </c>
      <c r="P939" s="17">
        <v>1131.2</v>
      </c>
    </row>
    <row r="940" spans="2:16" x14ac:dyDescent="0.3">
      <c r="B940" s="5">
        <v>40621</v>
      </c>
      <c r="C940" s="6">
        <v>1164.2</v>
      </c>
      <c r="D940" s="6">
        <v>1165.5999999999999</v>
      </c>
      <c r="E940" s="6">
        <v>1174</v>
      </c>
      <c r="F940" s="6">
        <v>1132.2</v>
      </c>
      <c r="G940" s="17">
        <v>1134.5999999999999</v>
      </c>
      <c r="K940" s="7">
        <v>40621</v>
      </c>
      <c r="L940" s="8">
        <v>1174.2</v>
      </c>
      <c r="M940" s="8">
        <v>1173</v>
      </c>
      <c r="N940" s="8">
        <v>1174</v>
      </c>
      <c r="O940" s="8">
        <v>1147</v>
      </c>
      <c r="P940" s="18">
        <v>1150.4000000000001</v>
      </c>
    </row>
    <row r="941" spans="2:16" x14ac:dyDescent="0.3">
      <c r="B941" s="7">
        <v>40620</v>
      </c>
      <c r="C941" s="8">
        <v>1171.5999999999999</v>
      </c>
      <c r="D941" s="8">
        <v>1172.4000000000001</v>
      </c>
      <c r="E941" s="8">
        <v>1172.4000000000001</v>
      </c>
      <c r="F941" s="8">
        <v>1160.4000000000001</v>
      </c>
      <c r="G941" s="18">
        <v>1164.2</v>
      </c>
      <c r="K941" s="5">
        <v>40620</v>
      </c>
      <c r="L941" s="6">
        <v>1182.2</v>
      </c>
      <c r="M941" s="6">
        <v>1175</v>
      </c>
      <c r="N941" s="6">
        <v>1181.8</v>
      </c>
      <c r="O941" s="6">
        <v>1171</v>
      </c>
      <c r="P941" s="17">
        <v>1174.2</v>
      </c>
    </row>
    <row r="945" spans="1:17" x14ac:dyDescent="0.3">
      <c r="A945" s="11">
        <v>40683</v>
      </c>
      <c r="J945" s="11">
        <v>40714</v>
      </c>
    </row>
    <row r="946" spans="1:17" x14ac:dyDescent="0.3">
      <c r="B946" s="7">
        <v>40682</v>
      </c>
      <c r="C946" s="8">
        <v>1459.2</v>
      </c>
      <c r="D946" s="8">
        <v>1461.2</v>
      </c>
      <c r="E946" s="8">
        <v>1463</v>
      </c>
      <c r="F946" s="8">
        <v>1447</v>
      </c>
      <c r="G946" s="18">
        <v>1450.4</v>
      </c>
      <c r="H946" s="21">
        <f>G946/G970</f>
        <v>1.1206923195796632</v>
      </c>
      <c r="K946" s="7">
        <v>40682</v>
      </c>
      <c r="L946" s="8">
        <v>1485</v>
      </c>
      <c r="M946" s="8">
        <v>1486</v>
      </c>
      <c r="N946" s="8">
        <v>1487</v>
      </c>
      <c r="O946" s="8">
        <v>1466.4</v>
      </c>
      <c r="P946" s="18">
        <v>1475.6</v>
      </c>
      <c r="Q946" s="28">
        <f>P946/P970</f>
        <v>1.1048218029350105</v>
      </c>
    </row>
    <row r="947" spans="1:17" x14ac:dyDescent="0.3">
      <c r="B947" s="5">
        <v>40681</v>
      </c>
      <c r="C947" s="6">
        <v>1461</v>
      </c>
      <c r="D947" s="6">
        <v>1458.2</v>
      </c>
      <c r="E947" s="6">
        <v>1469.8</v>
      </c>
      <c r="F947" s="6">
        <v>1449.8</v>
      </c>
      <c r="G947" s="17">
        <v>1459.2</v>
      </c>
      <c r="K947" s="5">
        <v>40681</v>
      </c>
      <c r="L947" s="6">
        <v>1489.2</v>
      </c>
      <c r="M947" s="6">
        <v>1484</v>
      </c>
      <c r="N947" s="6">
        <v>1495.4</v>
      </c>
      <c r="O947" s="6">
        <v>1474</v>
      </c>
      <c r="P947" s="17">
        <v>1485</v>
      </c>
    </row>
    <row r="948" spans="1:17" x14ac:dyDescent="0.3">
      <c r="B948" s="7">
        <v>40680</v>
      </c>
      <c r="C948" s="8">
        <v>1461</v>
      </c>
      <c r="D948" s="8">
        <v>0</v>
      </c>
      <c r="E948" s="8">
        <v>0</v>
      </c>
      <c r="F948" s="8">
        <v>0</v>
      </c>
      <c r="G948" s="18">
        <v>1461</v>
      </c>
      <c r="K948" s="9">
        <v>40680</v>
      </c>
      <c r="L948" s="10">
        <v>1489.2</v>
      </c>
      <c r="M948" s="10">
        <v>0</v>
      </c>
      <c r="N948" s="10">
        <v>0</v>
      </c>
      <c r="O948" s="10">
        <v>0</v>
      </c>
      <c r="P948" s="19">
        <v>1489.2</v>
      </c>
    </row>
    <row r="949" spans="1:17" x14ac:dyDescent="0.3">
      <c r="B949" s="5">
        <v>40679</v>
      </c>
      <c r="C949" s="6">
        <v>1462.4</v>
      </c>
      <c r="D949" s="6">
        <v>1470</v>
      </c>
      <c r="E949" s="6">
        <v>1482.4</v>
      </c>
      <c r="F949" s="6">
        <v>1457.6</v>
      </c>
      <c r="G949" s="17">
        <v>1461</v>
      </c>
      <c r="K949" s="5">
        <v>40679</v>
      </c>
      <c r="L949" s="6">
        <v>1490.4</v>
      </c>
      <c r="M949" s="6">
        <v>1496</v>
      </c>
      <c r="N949" s="6">
        <v>1513</v>
      </c>
      <c r="O949" s="6">
        <v>1483</v>
      </c>
      <c r="P949" s="17">
        <v>1489.2</v>
      </c>
    </row>
    <row r="950" spans="1:17" x14ac:dyDescent="0.3">
      <c r="B950" s="7">
        <v>40677</v>
      </c>
      <c r="C950" s="8">
        <v>1454.2</v>
      </c>
      <c r="D950" s="8">
        <v>1449.2</v>
      </c>
      <c r="E950" s="8">
        <v>1470</v>
      </c>
      <c r="F950" s="8">
        <v>1449.2</v>
      </c>
      <c r="G950" s="18">
        <v>1462.4</v>
      </c>
      <c r="K950" s="7">
        <v>40677</v>
      </c>
      <c r="L950" s="8">
        <v>1486.2</v>
      </c>
      <c r="M950" s="8">
        <v>1492</v>
      </c>
      <c r="N950" s="8">
        <v>1492.2</v>
      </c>
      <c r="O950" s="8">
        <v>1480</v>
      </c>
      <c r="P950" s="18">
        <v>1490.4</v>
      </c>
    </row>
    <row r="951" spans="1:17" x14ac:dyDescent="0.3">
      <c r="B951" s="5">
        <v>40676</v>
      </c>
      <c r="C951" s="6">
        <v>1447.2</v>
      </c>
      <c r="D951" s="6">
        <v>1427</v>
      </c>
      <c r="E951" s="6">
        <v>1475</v>
      </c>
      <c r="F951" s="6">
        <v>1427</v>
      </c>
      <c r="G951" s="17">
        <v>1454.2</v>
      </c>
      <c r="K951" s="5">
        <v>40676</v>
      </c>
      <c r="L951" s="6">
        <v>1474.6</v>
      </c>
      <c r="M951" s="6">
        <v>1469</v>
      </c>
      <c r="N951" s="6">
        <v>1500</v>
      </c>
      <c r="O951" s="6">
        <v>1462</v>
      </c>
      <c r="P951" s="17">
        <v>1486.2</v>
      </c>
    </row>
    <row r="952" spans="1:17" x14ac:dyDescent="0.3">
      <c r="B952" s="7">
        <v>40675</v>
      </c>
      <c r="C952" s="8">
        <v>1427.8</v>
      </c>
      <c r="D952" s="8">
        <v>1432.8</v>
      </c>
      <c r="E952" s="8">
        <v>1456</v>
      </c>
      <c r="F952" s="8">
        <v>1432.8</v>
      </c>
      <c r="G952" s="18">
        <v>1447.2</v>
      </c>
      <c r="K952" s="7">
        <v>40675</v>
      </c>
      <c r="L952" s="8">
        <v>1459.2</v>
      </c>
      <c r="M952" s="8">
        <v>1457</v>
      </c>
      <c r="N952" s="8">
        <v>1487</v>
      </c>
      <c r="O952" s="8">
        <v>1454</v>
      </c>
      <c r="P952" s="18">
        <v>1474.6</v>
      </c>
    </row>
    <row r="953" spans="1:17" x14ac:dyDescent="0.3">
      <c r="B953" s="5">
        <v>40674</v>
      </c>
      <c r="C953" s="6">
        <v>1403</v>
      </c>
      <c r="D953" s="6">
        <v>1406</v>
      </c>
      <c r="E953" s="6">
        <v>1435.8</v>
      </c>
      <c r="F953" s="6">
        <v>1381.2</v>
      </c>
      <c r="G953" s="17">
        <v>1427.8</v>
      </c>
      <c r="K953" s="5">
        <v>40674</v>
      </c>
      <c r="L953" s="6">
        <v>1436.4</v>
      </c>
      <c r="M953" s="6">
        <v>1435</v>
      </c>
      <c r="N953" s="6">
        <v>1462</v>
      </c>
      <c r="O953" s="6">
        <v>1423</v>
      </c>
      <c r="P953" s="17">
        <v>1459.2</v>
      </c>
    </row>
    <row r="954" spans="1:17" x14ac:dyDescent="0.3">
      <c r="B954" s="7">
        <v>40673</v>
      </c>
      <c r="C954" s="8">
        <v>1425.2</v>
      </c>
      <c r="D954" s="8">
        <v>1411</v>
      </c>
      <c r="E954" s="8">
        <v>1422</v>
      </c>
      <c r="F954" s="8">
        <v>1398</v>
      </c>
      <c r="G954" s="18">
        <v>1403</v>
      </c>
      <c r="K954" s="7">
        <v>40673</v>
      </c>
      <c r="L954" s="8">
        <v>1460.4</v>
      </c>
      <c r="M954" s="8">
        <v>1456</v>
      </c>
      <c r="N954" s="8">
        <v>1456</v>
      </c>
      <c r="O954" s="8">
        <v>1432</v>
      </c>
      <c r="P954" s="18">
        <v>1436.4</v>
      </c>
    </row>
    <row r="955" spans="1:17" x14ac:dyDescent="0.3">
      <c r="B955" s="5">
        <v>40672</v>
      </c>
      <c r="C955" s="6">
        <v>1446.2</v>
      </c>
      <c r="D955" s="6">
        <v>1450</v>
      </c>
      <c r="E955" s="6">
        <v>1450</v>
      </c>
      <c r="F955" s="6">
        <v>1423.4</v>
      </c>
      <c r="G955" s="17">
        <v>1425.2</v>
      </c>
      <c r="K955" s="5">
        <v>40672</v>
      </c>
      <c r="L955" s="6">
        <v>1480.8</v>
      </c>
      <c r="M955" s="6">
        <v>1465.2</v>
      </c>
      <c r="N955" s="6">
        <v>1470</v>
      </c>
      <c r="O955" s="6">
        <v>1455.2</v>
      </c>
      <c r="P955" s="17">
        <v>1460.4</v>
      </c>
    </row>
    <row r="956" spans="1:17" x14ac:dyDescent="0.3">
      <c r="B956" s="7">
        <v>40670</v>
      </c>
      <c r="C956" s="8">
        <v>1434.2</v>
      </c>
      <c r="D956" s="8">
        <v>1433.2</v>
      </c>
      <c r="E956" s="8">
        <v>1462</v>
      </c>
      <c r="F956" s="8">
        <v>1426</v>
      </c>
      <c r="G956" s="18">
        <v>1446.2</v>
      </c>
      <c r="K956" s="7">
        <v>40670</v>
      </c>
      <c r="L956" s="8">
        <v>1470.8</v>
      </c>
      <c r="M956" s="8">
        <v>1469</v>
      </c>
      <c r="N956" s="8">
        <v>1497.4</v>
      </c>
      <c r="O956" s="8">
        <v>1469</v>
      </c>
      <c r="P956" s="18">
        <v>1480.8</v>
      </c>
    </row>
    <row r="957" spans="1:17" x14ac:dyDescent="0.3">
      <c r="B957" s="5">
        <v>40669</v>
      </c>
      <c r="C957" s="6">
        <v>1450.4</v>
      </c>
      <c r="D957" s="6">
        <v>1446</v>
      </c>
      <c r="E957" s="6">
        <v>1464</v>
      </c>
      <c r="F957" s="6">
        <v>1414.6</v>
      </c>
      <c r="G957" s="17">
        <v>1434.2</v>
      </c>
      <c r="K957" s="5">
        <v>40669</v>
      </c>
      <c r="L957" s="6">
        <v>1485.4</v>
      </c>
      <c r="M957" s="6">
        <v>1481</v>
      </c>
      <c r="N957" s="6">
        <v>1498.8</v>
      </c>
      <c r="O957" s="6">
        <v>1450</v>
      </c>
      <c r="P957" s="17">
        <v>1470.8</v>
      </c>
    </row>
    <row r="958" spans="1:17" x14ac:dyDescent="0.3">
      <c r="B958" s="7">
        <v>40668</v>
      </c>
      <c r="C958" s="8">
        <v>1480.2</v>
      </c>
      <c r="D958" s="8">
        <v>1475</v>
      </c>
      <c r="E958" s="8">
        <v>1487</v>
      </c>
      <c r="F958" s="8">
        <v>1436</v>
      </c>
      <c r="G958" s="18">
        <v>1450.4</v>
      </c>
      <c r="K958" s="7">
        <v>40668</v>
      </c>
      <c r="L958" s="8">
        <v>1506.2</v>
      </c>
      <c r="M958" s="8">
        <v>1508.8</v>
      </c>
      <c r="N958" s="8">
        <v>1517.8</v>
      </c>
      <c r="O958" s="8">
        <v>1476.2</v>
      </c>
      <c r="P958" s="18">
        <v>1485.4</v>
      </c>
    </row>
    <row r="959" spans="1:17" x14ac:dyDescent="0.3">
      <c r="B959" s="5">
        <v>40667</v>
      </c>
      <c r="C959" s="6">
        <v>1453.8</v>
      </c>
      <c r="D959" s="6">
        <v>1459</v>
      </c>
      <c r="E959" s="6">
        <v>1490</v>
      </c>
      <c r="F959" s="6">
        <v>1449</v>
      </c>
      <c r="G959" s="17">
        <v>1480.2</v>
      </c>
      <c r="K959" s="5">
        <v>40667</v>
      </c>
      <c r="L959" s="6">
        <v>1486.8</v>
      </c>
      <c r="M959" s="6">
        <v>1485</v>
      </c>
      <c r="N959" s="6">
        <v>1516.6</v>
      </c>
      <c r="O959" s="6">
        <v>1481</v>
      </c>
      <c r="P959" s="17">
        <v>1506.2</v>
      </c>
    </row>
    <row r="960" spans="1:17" x14ac:dyDescent="0.3">
      <c r="B960" s="7">
        <v>40666</v>
      </c>
      <c r="C960" s="8">
        <v>1480.2</v>
      </c>
      <c r="D960" s="8">
        <v>1475</v>
      </c>
      <c r="E960" s="8">
        <v>1492</v>
      </c>
      <c r="F960" s="8">
        <v>1447</v>
      </c>
      <c r="G960" s="18">
        <v>1453.8</v>
      </c>
      <c r="K960" s="7">
        <v>40666</v>
      </c>
      <c r="L960" s="8">
        <v>1520</v>
      </c>
      <c r="M960" s="8">
        <v>1524</v>
      </c>
      <c r="N960" s="8">
        <v>1533</v>
      </c>
      <c r="O960" s="8">
        <v>1468.4</v>
      </c>
      <c r="P960" s="18">
        <v>1486.8</v>
      </c>
    </row>
    <row r="961" spans="1:17" x14ac:dyDescent="0.3">
      <c r="B961" s="5">
        <v>40665</v>
      </c>
      <c r="C961" s="6">
        <v>1423.2</v>
      </c>
      <c r="D961" s="6">
        <v>1451.8</v>
      </c>
      <c r="E961" s="6">
        <v>1480.2</v>
      </c>
      <c r="F961" s="6">
        <v>1451.8</v>
      </c>
      <c r="G961" s="17">
        <v>1480.2</v>
      </c>
      <c r="K961" s="5">
        <v>40665</v>
      </c>
      <c r="L961" s="6">
        <v>1461.4</v>
      </c>
      <c r="M961" s="6">
        <v>1490.8</v>
      </c>
      <c r="N961" s="6">
        <v>1520</v>
      </c>
      <c r="O961" s="6">
        <v>1490.8</v>
      </c>
      <c r="P961" s="17">
        <v>1520</v>
      </c>
    </row>
    <row r="962" spans="1:17" x14ac:dyDescent="0.3">
      <c r="B962" s="7">
        <v>40663</v>
      </c>
      <c r="C962" s="8">
        <v>1395.2</v>
      </c>
      <c r="D962" s="8">
        <v>1391</v>
      </c>
      <c r="E962" s="8">
        <v>1423.2</v>
      </c>
      <c r="F962" s="8">
        <v>1385</v>
      </c>
      <c r="G962" s="18">
        <v>1423.2</v>
      </c>
      <c r="K962" s="7">
        <v>40663</v>
      </c>
      <c r="L962" s="8">
        <v>1434</v>
      </c>
      <c r="M962" s="8">
        <v>1419</v>
      </c>
      <c r="N962" s="8">
        <v>1469.6</v>
      </c>
      <c r="O962" s="8">
        <v>1419</v>
      </c>
      <c r="P962" s="18">
        <v>1461.4</v>
      </c>
    </row>
    <row r="963" spans="1:17" x14ac:dyDescent="0.3">
      <c r="B963" s="5">
        <v>40662</v>
      </c>
      <c r="C963" s="6">
        <v>1367.2</v>
      </c>
      <c r="D963" s="6">
        <v>1370.2</v>
      </c>
      <c r="E963" s="6">
        <v>1403</v>
      </c>
      <c r="F963" s="6">
        <v>1369</v>
      </c>
      <c r="G963" s="17">
        <v>1395.2</v>
      </c>
      <c r="K963" s="5">
        <v>40662</v>
      </c>
      <c r="L963" s="6">
        <v>1398.8</v>
      </c>
      <c r="M963" s="6">
        <v>1405</v>
      </c>
      <c r="N963" s="6">
        <v>1437.8</v>
      </c>
      <c r="O963" s="6">
        <v>1402</v>
      </c>
      <c r="P963" s="17">
        <v>1434</v>
      </c>
    </row>
    <row r="964" spans="1:17" x14ac:dyDescent="0.3">
      <c r="B964" s="9">
        <v>40661</v>
      </c>
      <c r="C964" s="10">
        <v>1345.2</v>
      </c>
      <c r="D964" s="10">
        <v>1336</v>
      </c>
      <c r="E964" s="10">
        <v>1371</v>
      </c>
      <c r="F964" s="10">
        <v>1336</v>
      </c>
      <c r="G964" s="19">
        <v>1367.2</v>
      </c>
      <c r="K964" s="7">
        <v>40661</v>
      </c>
      <c r="L964" s="8">
        <v>1381.2</v>
      </c>
      <c r="M964" s="8">
        <v>1389.8</v>
      </c>
      <c r="N964" s="8">
        <v>1405</v>
      </c>
      <c r="O964" s="8">
        <v>1387</v>
      </c>
      <c r="P964" s="18">
        <v>1398.8</v>
      </c>
    </row>
    <row r="965" spans="1:17" x14ac:dyDescent="0.3">
      <c r="B965" s="5">
        <v>40660</v>
      </c>
      <c r="C965" s="6">
        <v>1319.6</v>
      </c>
      <c r="D965" s="6">
        <v>1311</v>
      </c>
      <c r="E965" s="6">
        <v>1368</v>
      </c>
      <c r="F965" s="6">
        <v>1311</v>
      </c>
      <c r="G965" s="17">
        <v>1345.2</v>
      </c>
      <c r="K965" s="5">
        <v>40660</v>
      </c>
      <c r="L965" s="6">
        <v>1354</v>
      </c>
      <c r="M965" s="6">
        <v>1352</v>
      </c>
      <c r="N965" s="6">
        <v>1404.6</v>
      </c>
      <c r="O965" s="6">
        <v>1352</v>
      </c>
      <c r="P965" s="17">
        <v>1381.2</v>
      </c>
    </row>
    <row r="966" spans="1:17" x14ac:dyDescent="0.3">
      <c r="B966" s="7">
        <v>40659</v>
      </c>
      <c r="C966" s="8">
        <v>1332.4</v>
      </c>
      <c r="D966" s="8">
        <v>1337</v>
      </c>
      <c r="E966" s="8">
        <v>1342.2</v>
      </c>
      <c r="F966" s="8">
        <v>1300</v>
      </c>
      <c r="G966" s="18">
        <v>1319.6</v>
      </c>
      <c r="K966" s="7">
        <v>40659</v>
      </c>
      <c r="L966" s="8">
        <v>1370</v>
      </c>
      <c r="M966" s="8">
        <v>1370</v>
      </c>
      <c r="N966" s="8">
        <v>1379</v>
      </c>
      <c r="O966" s="8">
        <v>1336.8</v>
      </c>
      <c r="P966" s="18">
        <v>1354</v>
      </c>
    </row>
    <row r="967" spans="1:17" x14ac:dyDescent="0.3">
      <c r="B967" s="5">
        <v>40658</v>
      </c>
      <c r="C967" s="6">
        <v>1340.8</v>
      </c>
      <c r="D967" s="6">
        <v>1350</v>
      </c>
      <c r="E967" s="6">
        <v>1363.6</v>
      </c>
      <c r="F967" s="6">
        <v>1330.2</v>
      </c>
      <c r="G967" s="17">
        <v>1332.4</v>
      </c>
      <c r="K967" s="5">
        <v>40658</v>
      </c>
      <c r="L967" s="6">
        <v>1379.2</v>
      </c>
      <c r="M967" s="6">
        <v>1377</v>
      </c>
      <c r="N967" s="6">
        <v>1403.6</v>
      </c>
      <c r="O967" s="6">
        <v>1369.2</v>
      </c>
      <c r="P967" s="17">
        <v>1370</v>
      </c>
    </row>
    <row r="968" spans="1:17" x14ac:dyDescent="0.3">
      <c r="B968" s="7">
        <v>40656</v>
      </c>
      <c r="C968" s="8">
        <v>1344.4</v>
      </c>
      <c r="D968" s="8">
        <v>1350</v>
      </c>
      <c r="E968" s="8">
        <v>1365</v>
      </c>
      <c r="F968" s="8">
        <v>1332</v>
      </c>
      <c r="G968" s="18">
        <v>1340.8</v>
      </c>
      <c r="K968" s="7">
        <v>40656</v>
      </c>
      <c r="L968" s="8">
        <v>1384.2</v>
      </c>
      <c r="M968" s="8">
        <v>1390</v>
      </c>
      <c r="N968" s="8">
        <v>1398.4</v>
      </c>
      <c r="O968" s="8">
        <v>1370.2</v>
      </c>
      <c r="P968" s="18">
        <v>1379.2</v>
      </c>
    </row>
    <row r="969" spans="1:17" x14ac:dyDescent="0.3">
      <c r="B969" s="5">
        <v>40654</v>
      </c>
      <c r="C969" s="6">
        <v>1294.2</v>
      </c>
      <c r="D969" s="6">
        <v>1299.5999999999999</v>
      </c>
      <c r="E969" s="6">
        <v>1346</v>
      </c>
      <c r="F969" s="6">
        <v>1299.5999999999999</v>
      </c>
      <c r="G969" s="17">
        <v>1344.4</v>
      </c>
      <c r="K969" s="5">
        <v>40654</v>
      </c>
      <c r="L969" s="6">
        <v>1335.6</v>
      </c>
      <c r="M969" s="6">
        <v>1348</v>
      </c>
      <c r="N969" s="6">
        <v>1388.2</v>
      </c>
      <c r="O969" s="6">
        <v>1342.2</v>
      </c>
      <c r="P969" s="17">
        <v>1384.2</v>
      </c>
    </row>
    <row r="970" spans="1:17" x14ac:dyDescent="0.3">
      <c r="B970" s="9">
        <v>40653</v>
      </c>
      <c r="C970" s="10">
        <v>1274.4000000000001</v>
      </c>
      <c r="D970" s="10">
        <v>1277</v>
      </c>
      <c r="E970" s="10">
        <v>1298</v>
      </c>
      <c r="F970" s="10">
        <v>1267</v>
      </c>
      <c r="G970" s="19">
        <v>1294.2</v>
      </c>
      <c r="K970" s="7">
        <v>40653</v>
      </c>
      <c r="L970" s="8">
        <v>1309</v>
      </c>
      <c r="M970" s="8">
        <v>1324</v>
      </c>
      <c r="N970" s="8">
        <v>1340</v>
      </c>
      <c r="O970" s="8">
        <v>1308</v>
      </c>
      <c r="P970" s="18">
        <v>1335.6</v>
      </c>
    </row>
    <row r="974" spans="1:17" x14ac:dyDescent="0.3">
      <c r="A974" s="11">
        <v>40714</v>
      </c>
      <c r="J974" s="11">
        <v>40714</v>
      </c>
    </row>
    <row r="975" spans="1:17" x14ac:dyDescent="0.3">
      <c r="B975" s="7">
        <v>40712</v>
      </c>
      <c r="C975" s="8">
        <v>1322</v>
      </c>
      <c r="D975" s="8">
        <v>1328</v>
      </c>
      <c r="E975" s="8">
        <v>1328</v>
      </c>
      <c r="F975" s="8">
        <v>1298</v>
      </c>
      <c r="G975" s="18">
        <v>1302.8</v>
      </c>
      <c r="H975" s="21">
        <f>G975/G1000</f>
        <v>0.88301477565405984</v>
      </c>
      <c r="K975" s="7">
        <v>40712</v>
      </c>
      <c r="L975" s="8">
        <v>1343.8</v>
      </c>
      <c r="M975" s="8">
        <v>1355</v>
      </c>
      <c r="N975" s="8">
        <v>1355</v>
      </c>
      <c r="O975" s="8">
        <v>1325</v>
      </c>
      <c r="P975" s="18">
        <v>1331</v>
      </c>
      <c r="Q975" s="28">
        <f>P975/P1000</f>
        <v>0.8912548546939868</v>
      </c>
    </row>
    <row r="976" spans="1:17" x14ac:dyDescent="0.3">
      <c r="B976" s="5">
        <v>40711</v>
      </c>
      <c r="C976" s="6">
        <v>1324.6</v>
      </c>
      <c r="D976" s="6">
        <v>1323</v>
      </c>
      <c r="E976" s="6">
        <v>1338</v>
      </c>
      <c r="F976" s="6">
        <v>1316</v>
      </c>
      <c r="G976" s="17">
        <v>1322</v>
      </c>
      <c r="K976" s="5">
        <v>40711</v>
      </c>
      <c r="L976" s="6">
        <v>1344.8</v>
      </c>
      <c r="M976" s="6">
        <v>1338.2</v>
      </c>
      <c r="N976" s="6">
        <v>1356.4</v>
      </c>
      <c r="O976" s="6">
        <v>1334</v>
      </c>
      <c r="P976" s="17">
        <v>1343.8</v>
      </c>
    </row>
    <row r="977" spans="2:16" x14ac:dyDescent="0.3">
      <c r="B977" s="7">
        <v>40710</v>
      </c>
      <c r="C977" s="8">
        <v>1347.4</v>
      </c>
      <c r="D977" s="8">
        <v>1354.8</v>
      </c>
      <c r="E977" s="8">
        <v>1355</v>
      </c>
      <c r="F977" s="8">
        <v>1320.8</v>
      </c>
      <c r="G977" s="18">
        <v>1324.6</v>
      </c>
      <c r="K977" s="9">
        <v>40710</v>
      </c>
      <c r="L977" s="10">
        <v>1359.8</v>
      </c>
      <c r="M977" s="10">
        <v>1366.8</v>
      </c>
      <c r="N977" s="10">
        <v>1366.8</v>
      </c>
      <c r="O977" s="10">
        <v>1341</v>
      </c>
      <c r="P977" s="19">
        <v>1344.8</v>
      </c>
    </row>
    <row r="978" spans="2:16" x14ac:dyDescent="0.3">
      <c r="B978" s="5">
        <v>40709</v>
      </c>
      <c r="C978" s="6">
        <v>1361</v>
      </c>
      <c r="D978" s="6">
        <v>1355</v>
      </c>
      <c r="E978" s="6">
        <v>1360</v>
      </c>
      <c r="F978" s="6">
        <v>1342</v>
      </c>
      <c r="G978" s="17">
        <v>1347.4</v>
      </c>
      <c r="K978" s="5">
        <v>40709</v>
      </c>
      <c r="L978" s="6">
        <v>1379.6</v>
      </c>
      <c r="M978" s="6">
        <v>1374</v>
      </c>
      <c r="N978" s="6">
        <v>1376.8</v>
      </c>
      <c r="O978" s="6">
        <v>1355.6</v>
      </c>
      <c r="P978" s="17">
        <v>1359.8</v>
      </c>
    </row>
    <row r="979" spans="2:16" x14ac:dyDescent="0.3">
      <c r="B979" s="7">
        <v>40708</v>
      </c>
      <c r="C979" s="8">
        <v>1369.8</v>
      </c>
      <c r="D979" s="8">
        <v>1370.6</v>
      </c>
      <c r="E979" s="8">
        <v>1370.6</v>
      </c>
      <c r="F979" s="8">
        <v>1357</v>
      </c>
      <c r="G979" s="18">
        <v>1361</v>
      </c>
      <c r="K979" s="7">
        <v>40708</v>
      </c>
      <c r="L979" s="8">
        <v>1388.4</v>
      </c>
      <c r="M979" s="8">
        <v>1385</v>
      </c>
      <c r="N979" s="8">
        <v>1390</v>
      </c>
      <c r="O979" s="8">
        <v>1375</v>
      </c>
      <c r="P979" s="18">
        <v>1379.6</v>
      </c>
    </row>
    <row r="980" spans="2:16" x14ac:dyDescent="0.3">
      <c r="B980" s="5">
        <v>40707</v>
      </c>
      <c r="C980" s="6">
        <v>1365.6</v>
      </c>
      <c r="D980" s="6">
        <v>1364</v>
      </c>
      <c r="E980" s="6">
        <v>1376</v>
      </c>
      <c r="F980" s="6">
        <v>1360</v>
      </c>
      <c r="G980" s="17">
        <v>1369.8</v>
      </c>
      <c r="K980" s="5">
        <v>40707</v>
      </c>
      <c r="L980" s="6">
        <v>1383</v>
      </c>
      <c r="M980" s="6">
        <v>1380</v>
      </c>
      <c r="N980" s="6">
        <v>1399.6</v>
      </c>
      <c r="O980" s="6">
        <v>1378</v>
      </c>
      <c r="P980" s="17">
        <v>1388.4</v>
      </c>
    </row>
    <row r="981" spans="2:16" x14ac:dyDescent="0.3">
      <c r="B981" s="7">
        <v>40705</v>
      </c>
      <c r="C981" s="8">
        <v>1366</v>
      </c>
      <c r="D981" s="8">
        <v>1363</v>
      </c>
      <c r="E981" s="8">
        <v>1369</v>
      </c>
      <c r="F981" s="8">
        <v>1362.2</v>
      </c>
      <c r="G981" s="18">
        <v>1365.6</v>
      </c>
      <c r="K981" s="7">
        <v>40705</v>
      </c>
      <c r="L981" s="8">
        <v>1380.8</v>
      </c>
      <c r="M981" s="8">
        <v>1376</v>
      </c>
      <c r="N981" s="8">
        <v>1389.6</v>
      </c>
      <c r="O981" s="8">
        <v>1376</v>
      </c>
      <c r="P981" s="18">
        <v>1383</v>
      </c>
    </row>
    <row r="982" spans="2:16" x14ac:dyDescent="0.3">
      <c r="B982" s="5">
        <v>40704</v>
      </c>
      <c r="C982" s="6">
        <v>1372.4</v>
      </c>
      <c r="D982" s="6">
        <v>1367</v>
      </c>
      <c r="E982" s="6">
        <v>1373</v>
      </c>
      <c r="F982" s="6">
        <v>1357</v>
      </c>
      <c r="G982" s="17">
        <v>1366</v>
      </c>
      <c r="K982" s="5">
        <v>40704</v>
      </c>
      <c r="L982" s="6">
        <v>1389.4</v>
      </c>
      <c r="M982" s="6">
        <v>1380</v>
      </c>
      <c r="N982" s="6">
        <v>1384.2</v>
      </c>
      <c r="O982" s="6">
        <v>1369</v>
      </c>
      <c r="P982" s="17">
        <v>1380.8</v>
      </c>
    </row>
    <row r="983" spans="2:16" x14ac:dyDescent="0.3">
      <c r="B983" s="9">
        <v>40703</v>
      </c>
      <c r="C983" s="10">
        <v>1381.6</v>
      </c>
      <c r="D983" s="10">
        <v>1388</v>
      </c>
      <c r="E983" s="10">
        <v>1389.6</v>
      </c>
      <c r="F983" s="10">
        <v>1371</v>
      </c>
      <c r="G983" s="19">
        <v>1372.4</v>
      </c>
      <c r="K983" s="7">
        <v>40703</v>
      </c>
      <c r="L983" s="8">
        <v>1402.2</v>
      </c>
      <c r="M983" s="8">
        <v>1401</v>
      </c>
      <c r="N983" s="8">
        <v>1403</v>
      </c>
      <c r="O983" s="8">
        <v>1384.4</v>
      </c>
      <c r="P983" s="18">
        <v>1389.4</v>
      </c>
    </row>
    <row r="984" spans="2:16" x14ac:dyDescent="0.3">
      <c r="B984" s="5">
        <v>40702</v>
      </c>
      <c r="C984" s="6">
        <v>1378.6</v>
      </c>
      <c r="D984" s="6">
        <v>1385</v>
      </c>
      <c r="E984" s="6">
        <v>1399.4</v>
      </c>
      <c r="F984" s="6">
        <v>1375</v>
      </c>
      <c r="G984" s="17">
        <v>1381.6</v>
      </c>
      <c r="K984" s="5">
        <v>40702</v>
      </c>
      <c r="L984" s="6">
        <v>1387.2</v>
      </c>
      <c r="M984" s="6">
        <v>1391.2</v>
      </c>
      <c r="N984" s="6">
        <v>1412.8</v>
      </c>
      <c r="O984" s="6">
        <v>1386</v>
      </c>
      <c r="P984" s="17">
        <v>1402.2</v>
      </c>
    </row>
    <row r="985" spans="2:16" x14ac:dyDescent="0.3">
      <c r="B985" s="7">
        <v>40701</v>
      </c>
      <c r="C985" s="8">
        <v>1373.8</v>
      </c>
      <c r="D985" s="8">
        <v>1365.4</v>
      </c>
      <c r="E985" s="8">
        <v>1382</v>
      </c>
      <c r="F985" s="8">
        <v>1354.2</v>
      </c>
      <c r="G985" s="18">
        <v>1378.6</v>
      </c>
      <c r="K985" s="7">
        <v>40701</v>
      </c>
      <c r="L985" s="8">
        <v>1377</v>
      </c>
      <c r="M985" s="8">
        <v>1374</v>
      </c>
      <c r="N985" s="8">
        <v>1391</v>
      </c>
      <c r="O985" s="8">
        <v>1357</v>
      </c>
      <c r="P985" s="18">
        <v>1387.2</v>
      </c>
    </row>
    <row r="986" spans="2:16" x14ac:dyDescent="0.3">
      <c r="B986" s="5">
        <v>40700</v>
      </c>
      <c r="C986" s="6">
        <v>1340.8</v>
      </c>
      <c r="D986" s="6">
        <v>1340</v>
      </c>
      <c r="E986" s="6">
        <v>1382</v>
      </c>
      <c r="F986" s="6">
        <v>1340</v>
      </c>
      <c r="G986" s="17">
        <v>1373.8</v>
      </c>
      <c r="K986" s="5">
        <v>40700</v>
      </c>
      <c r="L986" s="6">
        <v>1350.4</v>
      </c>
      <c r="M986" s="6">
        <v>1355</v>
      </c>
      <c r="N986" s="6">
        <v>1393</v>
      </c>
      <c r="O986" s="6">
        <v>1349</v>
      </c>
      <c r="P986" s="17">
        <v>1377</v>
      </c>
    </row>
    <row r="987" spans="2:16" x14ac:dyDescent="0.3">
      <c r="B987" s="7">
        <v>40698</v>
      </c>
      <c r="C987" s="8">
        <v>1358.8</v>
      </c>
      <c r="D987" s="8">
        <v>1333</v>
      </c>
      <c r="E987" s="8">
        <v>1360</v>
      </c>
      <c r="F987" s="8">
        <v>1333</v>
      </c>
      <c r="G987" s="18">
        <v>1340.8</v>
      </c>
      <c r="K987" s="9">
        <v>40698</v>
      </c>
      <c r="L987" s="10">
        <v>1370.2</v>
      </c>
      <c r="M987" s="10">
        <v>1361</v>
      </c>
      <c r="N987" s="10">
        <v>1361</v>
      </c>
      <c r="O987" s="10">
        <v>1346</v>
      </c>
      <c r="P987" s="19">
        <v>1350.4</v>
      </c>
    </row>
    <row r="988" spans="2:16" x14ac:dyDescent="0.3">
      <c r="B988" s="5">
        <v>40697</v>
      </c>
      <c r="C988" s="6">
        <v>1377.4</v>
      </c>
      <c r="D988" s="6">
        <v>1380</v>
      </c>
      <c r="E988" s="6">
        <v>1380</v>
      </c>
      <c r="F988" s="6">
        <v>1354</v>
      </c>
      <c r="G988" s="17">
        <v>1358.8</v>
      </c>
      <c r="K988" s="5">
        <v>40697</v>
      </c>
      <c r="L988" s="6">
        <v>1379.8</v>
      </c>
      <c r="M988" s="6">
        <v>1377</v>
      </c>
      <c r="N988" s="6">
        <v>1379</v>
      </c>
      <c r="O988" s="6">
        <v>1361.4</v>
      </c>
      <c r="P988" s="17">
        <v>1370.2</v>
      </c>
    </row>
    <row r="989" spans="2:16" x14ac:dyDescent="0.3">
      <c r="B989" s="7">
        <v>40696</v>
      </c>
      <c r="C989" s="8">
        <v>1393.2</v>
      </c>
      <c r="D989" s="8">
        <v>1386</v>
      </c>
      <c r="E989" s="8">
        <v>1399</v>
      </c>
      <c r="F989" s="8">
        <v>1372</v>
      </c>
      <c r="G989" s="18">
        <v>1377.4</v>
      </c>
      <c r="K989" s="7">
        <v>40696</v>
      </c>
      <c r="L989" s="8">
        <v>1403</v>
      </c>
      <c r="M989" s="8">
        <v>1403.8</v>
      </c>
      <c r="N989" s="8">
        <v>1404</v>
      </c>
      <c r="O989" s="8">
        <v>1375.4</v>
      </c>
      <c r="P989" s="18">
        <v>1379.8</v>
      </c>
    </row>
    <row r="990" spans="2:16" x14ac:dyDescent="0.3">
      <c r="B990" s="5">
        <v>40695</v>
      </c>
      <c r="C990" s="6">
        <v>1407</v>
      </c>
      <c r="D990" s="6">
        <v>1406</v>
      </c>
      <c r="E990" s="6">
        <v>1418.8</v>
      </c>
      <c r="F990" s="6">
        <v>1388</v>
      </c>
      <c r="G990" s="17">
        <v>1393.2</v>
      </c>
      <c r="K990" s="5">
        <v>40695</v>
      </c>
      <c r="L990" s="6">
        <v>1415.2</v>
      </c>
      <c r="M990" s="6">
        <v>1416.6</v>
      </c>
      <c r="N990" s="6">
        <v>1427</v>
      </c>
      <c r="O990" s="6">
        <v>1396.6</v>
      </c>
      <c r="P990" s="17">
        <v>1403</v>
      </c>
    </row>
    <row r="991" spans="2:16" x14ac:dyDescent="0.3">
      <c r="B991" s="7">
        <v>40694</v>
      </c>
      <c r="C991" s="8">
        <v>1416.4</v>
      </c>
      <c r="D991" s="8">
        <v>1404.2</v>
      </c>
      <c r="E991" s="8">
        <v>1417</v>
      </c>
      <c r="F991" s="8">
        <v>1396</v>
      </c>
      <c r="G991" s="18">
        <v>1407</v>
      </c>
      <c r="K991" s="7">
        <v>40694</v>
      </c>
      <c r="L991" s="8">
        <v>1424.4</v>
      </c>
      <c r="M991" s="8">
        <v>1411</v>
      </c>
      <c r="N991" s="8">
        <v>1425</v>
      </c>
      <c r="O991" s="8">
        <v>1406</v>
      </c>
      <c r="P991" s="18">
        <v>1415.2</v>
      </c>
    </row>
    <row r="992" spans="2:16" x14ac:dyDescent="0.3">
      <c r="B992" s="5">
        <v>40693</v>
      </c>
      <c r="C992" s="6">
        <v>1438.4</v>
      </c>
      <c r="D992" s="6">
        <v>1427</v>
      </c>
      <c r="E992" s="6">
        <v>1438</v>
      </c>
      <c r="F992" s="6">
        <v>1411</v>
      </c>
      <c r="G992" s="17">
        <v>1416.4</v>
      </c>
      <c r="K992" s="5">
        <v>40693</v>
      </c>
      <c r="L992" s="6">
        <v>1439.8</v>
      </c>
      <c r="M992" s="6">
        <v>1431</v>
      </c>
      <c r="N992" s="6">
        <v>1443</v>
      </c>
      <c r="O992" s="6">
        <v>1417</v>
      </c>
      <c r="P992" s="17">
        <v>1424.4</v>
      </c>
    </row>
    <row r="993" spans="1:17" x14ac:dyDescent="0.3">
      <c r="B993" s="9">
        <v>40691</v>
      </c>
      <c r="C993" s="10">
        <v>1432.6</v>
      </c>
      <c r="D993" s="10">
        <v>1432</v>
      </c>
      <c r="E993" s="10">
        <v>1441</v>
      </c>
      <c r="F993" s="10">
        <v>1424</v>
      </c>
      <c r="G993" s="19">
        <v>1438.4</v>
      </c>
      <c r="K993" s="7">
        <v>40691</v>
      </c>
      <c r="L993" s="8">
        <v>1439.2</v>
      </c>
      <c r="M993" s="8">
        <v>1429</v>
      </c>
      <c r="N993" s="8">
        <v>1447</v>
      </c>
      <c r="O993" s="8">
        <v>1429</v>
      </c>
      <c r="P993" s="18">
        <v>1439.8</v>
      </c>
    </row>
    <row r="994" spans="1:17" x14ac:dyDescent="0.3">
      <c r="B994" s="5">
        <v>40690</v>
      </c>
      <c r="C994" s="6">
        <v>1435.4</v>
      </c>
      <c r="D994" s="6">
        <v>1439</v>
      </c>
      <c r="E994" s="6">
        <v>1445</v>
      </c>
      <c r="F994" s="6">
        <v>1424</v>
      </c>
      <c r="G994" s="17">
        <v>1432.6</v>
      </c>
      <c r="K994" s="5">
        <v>40690</v>
      </c>
      <c r="L994" s="6">
        <v>1445.4</v>
      </c>
      <c r="M994" s="6">
        <v>1449.8</v>
      </c>
      <c r="N994" s="6">
        <v>1452</v>
      </c>
      <c r="O994" s="6">
        <v>1425.4</v>
      </c>
      <c r="P994" s="17">
        <v>1439.2</v>
      </c>
    </row>
    <row r="995" spans="1:17" x14ac:dyDescent="0.3">
      <c r="B995" s="7">
        <v>40689</v>
      </c>
      <c r="C995" s="8">
        <v>1455.4</v>
      </c>
      <c r="D995" s="8">
        <v>1455</v>
      </c>
      <c r="E995" s="8">
        <v>1470</v>
      </c>
      <c r="F995" s="8">
        <v>1432.6</v>
      </c>
      <c r="G995" s="18">
        <v>1435.4</v>
      </c>
      <c r="K995" s="7">
        <v>40689</v>
      </c>
      <c r="L995" s="8">
        <v>1453.2</v>
      </c>
      <c r="M995" s="8">
        <v>1476</v>
      </c>
      <c r="N995" s="8">
        <v>1476</v>
      </c>
      <c r="O995" s="8">
        <v>1434</v>
      </c>
      <c r="P995" s="18">
        <v>1445.4</v>
      </c>
    </row>
    <row r="996" spans="1:17" x14ac:dyDescent="0.3">
      <c r="B996" s="5">
        <v>40688</v>
      </c>
      <c r="C996" s="6">
        <v>1428.8</v>
      </c>
      <c r="D996" s="6">
        <v>1423</v>
      </c>
      <c r="E996" s="6">
        <v>1457</v>
      </c>
      <c r="F996" s="6">
        <v>1423</v>
      </c>
      <c r="G996" s="17">
        <v>1455.4</v>
      </c>
      <c r="K996" s="5">
        <v>40688</v>
      </c>
      <c r="L996" s="6">
        <v>1440.2</v>
      </c>
      <c r="M996" s="6">
        <v>1432.2</v>
      </c>
      <c r="N996" s="6">
        <v>1466</v>
      </c>
      <c r="O996" s="6">
        <v>1432.2</v>
      </c>
      <c r="P996" s="17">
        <v>1453.2</v>
      </c>
    </row>
    <row r="997" spans="1:17" x14ac:dyDescent="0.3">
      <c r="B997" s="7">
        <v>40687</v>
      </c>
      <c r="C997" s="8">
        <v>1444.4</v>
      </c>
      <c r="D997" s="8">
        <v>1438.4</v>
      </c>
      <c r="E997" s="8">
        <v>1438.4</v>
      </c>
      <c r="F997" s="8">
        <v>1416</v>
      </c>
      <c r="G997" s="18">
        <v>1428.8</v>
      </c>
      <c r="K997" s="9">
        <v>40687</v>
      </c>
      <c r="L997" s="10">
        <v>1464.2</v>
      </c>
      <c r="M997" s="10">
        <v>1441.2</v>
      </c>
      <c r="N997" s="10">
        <v>1445</v>
      </c>
      <c r="O997" s="10">
        <v>1435</v>
      </c>
      <c r="P997" s="19">
        <v>1440.2</v>
      </c>
    </row>
    <row r="998" spans="1:17" x14ac:dyDescent="0.3">
      <c r="B998" s="5">
        <v>40686</v>
      </c>
      <c r="C998" s="6">
        <v>1473.2</v>
      </c>
      <c r="D998" s="6">
        <v>1470</v>
      </c>
      <c r="E998" s="6">
        <v>1470</v>
      </c>
      <c r="F998" s="6">
        <v>1441.6</v>
      </c>
      <c r="G998" s="17">
        <v>1444.4</v>
      </c>
      <c r="K998" s="5">
        <v>40686</v>
      </c>
      <c r="L998" s="6">
        <v>1493.4</v>
      </c>
      <c r="M998" s="6">
        <v>1475</v>
      </c>
      <c r="N998" s="6">
        <v>1486.8</v>
      </c>
      <c r="O998" s="6">
        <v>1452</v>
      </c>
      <c r="P998" s="17">
        <v>1464.2</v>
      </c>
    </row>
    <row r="999" spans="1:17" x14ac:dyDescent="0.3">
      <c r="B999" s="7">
        <v>40684</v>
      </c>
      <c r="C999" s="8">
        <v>1475.4</v>
      </c>
      <c r="D999" s="8">
        <v>1479</v>
      </c>
      <c r="E999" s="8">
        <v>1487</v>
      </c>
      <c r="F999" s="8">
        <v>1471.4</v>
      </c>
      <c r="G999" s="18">
        <v>1473.2</v>
      </c>
      <c r="K999" s="7">
        <v>40684</v>
      </c>
      <c r="L999" s="8">
        <v>1493.4</v>
      </c>
      <c r="M999" s="8">
        <v>1498</v>
      </c>
      <c r="N999" s="8">
        <v>1498</v>
      </c>
      <c r="O999" s="8">
        <v>1498</v>
      </c>
      <c r="P999" s="18">
        <v>1493.4</v>
      </c>
    </row>
    <row r="1000" spans="1:17" x14ac:dyDescent="0.3">
      <c r="B1000" s="9">
        <v>40683</v>
      </c>
      <c r="C1000" s="10">
        <v>1475.6</v>
      </c>
      <c r="D1000" s="10">
        <v>1475</v>
      </c>
      <c r="E1000" s="10">
        <v>1485</v>
      </c>
      <c r="F1000" s="10">
        <v>1461</v>
      </c>
      <c r="G1000" s="19">
        <v>1475.4</v>
      </c>
      <c r="K1000" s="9">
        <v>40683</v>
      </c>
      <c r="L1000" s="10">
        <v>1497.2</v>
      </c>
      <c r="M1000" s="10">
        <v>1488</v>
      </c>
      <c r="N1000" s="10">
        <v>1501</v>
      </c>
      <c r="O1000" s="10">
        <v>1482</v>
      </c>
      <c r="P1000" s="19">
        <v>1493.4</v>
      </c>
    </row>
    <row r="1004" spans="1:17" x14ac:dyDescent="0.3">
      <c r="A1004" s="11">
        <v>40714</v>
      </c>
      <c r="J1004" s="11">
        <v>40774</v>
      </c>
    </row>
    <row r="1005" spans="1:17" x14ac:dyDescent="0.3">
      <c r="B1005" s="7">
        <v>40743</v>
      </c>
      <c r="C1005" s="8">
        <v>1303.5999999999999</v>
      </c>
      <c r="D1005" s="8">
        <v>1295</v>
      </c>
      <c r="E1005" s="8">
        <v>1296</v>
      </c>
      <c r="F1005" s="8">
        <v>1282.4000000000001</v>
      </c>
      <c r="G1005" s="18">
        <v>1287.2</v>
      </c>
      <c r="H1005" s="21">
        <f>G1005/G1030</f>
        <v>0.9794551818596865</v>
      </c>
      <c r="K1005" s="5">
        <v>40743</v>
      </c>
      <c r="L1005" s="6">
        <v>1331.2</v>
      </c>
      <c r="M1005" s="6">
        <v>1322</v>
      </c>
      <c r="N1005" s="6">
        <v>1325.6</v>
      </c>
      <c r="O1005" s="6">
        <v>1312</v>
      </c>
      <c r="P1005" s="17">
        <v>1316.2</v>
      </c>
      <c r="Q1005" s="28">
        <f>P1005/P1030</f>
        <v>0.99081601927130381</v>
      </c>
    </row>
    <row r="1006" spans="1:17" x14ac:dyDescent="0.3">
      <c r="B1006" s="5">
        <v>40742</v>
      </c>
      <c r="C1006" s="6">
        <v>1309</v>
      </c>
      <c r="D1006" s="6">
        <v>1311</v>
      </c>
      <c r="E1006" s="6">
        <v>1315</v>
      </c>
      <c r="F1006" s="6">
        <v>1295</v>
      </c>
      <c r="G1006" s="17">
        <v>1303.5999999999999</v>
      </c>
      <c r="K1006" s="7">
        <v>40742</v>
      </c>
      <c r="L1006" s="8">
        <v>1328.6</v>
      </c>
      <c r="M1006" s="8">
        <v>1338.8</v>
      </c>
      <c r="N1006" s="8">
        <v>1342.8</v>
      </c>
      <c r="O1006" s="8">
        <v>1323</v>
      </c>
      <c r="P1006" s="18">
        <v>1331.2</v>
      </c>
    </row>
    <row r="1007" spans="1:17" x14ac:dyDescent="0.3">
      <c r="B1007" s="7">
        <v>40740</v>
      </c>
      <c r="C1007" s="8">
        <v>1302.8</v>
      </c>
      <c r="D1007" s="8">
        <v>1309.8</v>
      </c>
      <c r="E1007" s="8">
        <v>1320</v>
      </c>
      <c r="F1007" s="8">
        <v>1298</v>
      </c>
      <c r="G1007" s="18">
        <v>1309</v>
      </c>
      <c r="K1007" s="5">
        <v>40740</v>
      </c>
      <c r="L1007" s="6">
        <v>1333.6</v>
      </c>
      <c r="M1007" s="6">
        <v>1335</v>
      </c>
      <c r="N1007" s="6">
        <v>1345</v>
      </c>
      <c r="O1007" s="6">
        <v>1322</v>
      </c>
      <c r="P1007" s="17">
        <v>1328.6</v>
      </c>
    </row>
    <row r="1008" spans="1:17" x14ac:dyDescent="0.3">
      <c r="B1008" s="5">
        <v>40739</v>
      </c>
      <c r="C1008" s="6">
        <v>1295</v>
      </c>
      <c r="D1008" s="6">
        <v>1292.2</v>
      </c>
      <c r="E1008" s="6">
        <v>1314</v>
      </c>
      <c r="F1008" s="6">
        <v>1285</v>
      </c>
      <c r="G1008" s="17">
        <v>1302.8</v>
      </c>
      <c r="K1008" s="9">
        <v>40739</v>
      </c>
      <c r="L1008" s="10">
        <v>1321.2</v>
      </c>
      <c r="M1008" s="10">
        <v>1318.4</v>
      </c>
      <c r="N1008" s="10">
        <v>1345</v>
      </c>
      <c r="O1008" s="10">
        <v>1307</v>
      </c>
      <c r="P1008" s="19">
        <v>1333.6</v>
      </c>
    </row>
    <row r="1009" spans="2:16" x14ac:dyDescent="0.3">
      <c r="B1009" s="7">
        <v>40738</v>
      </c>
      <c r="C1009" s="8">
        <v>1306.2</v>
      </c>
      <c r="D1009" s="8">
        <v>1305</v>
      </c>
      <c r="E1009" s="8">
        <v>1306.2</v>
      </c>
      <c r="F1009" s="8">
        <v>1292</v>
      </c>
      <c r="G1009" s="18">
        <v>1295</v>
      </c>
      <c r="K1009" s="5">
        <v>40738</v>
      </c>
      <c r="L1009" s="6">
        <v>1332.6</v>
      </c>
      <c r="M1009" s="6">
        <v>1328.4</v>
      </c>
      <c r="N1009" s="6">
        <v>1335</v>
      </c>
      <c r="O1009" s="6">
        <v>1318.2</v>
      </c>
      <c r="P1009" s="17">
        <v>1321.2</v>
      </c>
    </row>
    <row r="1010" spans="2:16" x14ac:dyDescent="0.3">
      <c r="B1010" s="5">
        <v>40737</v>
      </c>
      <c r="C1010" s="6">
        <v>1312.6</v>
      </c>
      <c r="D1010" s="6">
        <v>1308</v>
      </c>
      <c r="E1010" s="6">
        <v>1318</v>
      </c>
      <c r="F1010" s="6">
        <v>1301</v>
      </c>
      <c r="G1010" s="17">
        <v>1306.2</v>
      </c>
      <c r="K1010" s="7">
        <v>40737</v>
      </c>
      <c r="L1010" s="8">
        <v>1337.2</v>
      </c>
      <c r="M1010" s="8">
        <v>1338</v>
      </c>
      <c r="N1010" s="8">
        <v>1341</v>
      </c>
      <c r="O1010" s="8">
        <v>1328</v>
      </c>
      <c r="P1010" s="18">
        <v>1332.6</v>
      </c>
    </row>
    <row r="1011" spans="2:16" x14ac:dyDescent="0.3">
      <c r="B1011" s="7">
        <v>40736</v>
      </c>
      <c r="C1011" s="8">
        <v>1313</v>
      </c>
      <c r="D1011" s="8">
        <v>1305</v>
      </c>
      <c r="E1011" s="8">
        <v>1318.6</v>
      </c>
      <c r="F1011" s="8">
        <v>1305</v>
      </c>
      <c r="G1011" s="18">
        <v>1312.6</v>
      </c>
      <c r="K1011" s="5">
        <v>40736</v>
      </c>
      <c r="L1011" s="6">
        <v>1331.4</v>
      </c>
      <c r="M1011" s="6">
        <v>1321</v>
      </c>
      <c r="N1011" s="6">
        <v>1345.6</v>
      </c>
      <c r="O1011" s="6">
        <v>1316.2</v>
      </c>
      <c r="P1011" s="17">
        <v>1337.2</v>
      </c>
    </row>
    <row r="1012" spans="2:16" x14ac:dyDescent="0.3">
      <c r="B1012" s="5">
        <v>40735</v>
      </c>
      <c r="C1012" s="6">
        <v>1308.5999999999999</v>
      </c>
      <c r="D1012" s="6">
        <v>1307</v>
      </c>
      <c r="E1012" s="6">
        <v>1319.8</v>
      </c>
      <c r="F1012" s="6">
        <v>1307</v>
      </c>
      <c r="G1012" s="17">
        <v>1313</v>
      </c>
      <c r="K1012" s="7">
        <v>40735</v>
      </c>
      <c r="L1012" s="8">
        <v>1323.6</v>
      </c>
      <c r="M1012" s="8">
        <v>1327</v>
      </c>
      <c r="N1012" s="8">
        <v>1335</v>
      </c>
      <c r="O1012" s="8">
        <v>1327</v>
      </c>
      <c r="P1012" s="18">
        <v>1331.4</v>
      </c>
    </row>
    <row r="1013" spans="2:16" x14ac:dyDescent="0.3">
      <c r="B1013" s="9">
        <v>40733</v>
      </c>
      <c r="C1013" s="10">
        <v>1312.6</v>
      </c>
      <c r="D1013" s="10">
        <v>1315</v>
      </c>
      <c r="E1013" s="10">
        <v>1320</v>
      </c>
      <c r="F1013" s="10">
        <v>1305</v>
      </c>
      <c r="G1013" s="19">
        <v>1308.5999999999999</v>
      </c>
      <c r="K1013" s="5">
        <v>40733</v>
      </c>
      <c r="L1013" s="6">
        <v>1325.6</v>
      </c>
      <c r="M1013" s="6">
        <v>1329</v>
      </c>
      <c r="N1013" s="6">
        <v>1329</v>
      </c>
      <c r="O1013" s="6">
        <v>1320.4</v>
      </c>
      <c r="P1013" s="17">
        <v>1323.6</v>
      </c>
    </row>
    <row r="1014" spans="2:16" x14ac:dyDescent="0.3">
      <c r="B1014" s="5">
        <v>40732</v>
      </c>
      <c r="C1014" s="6">
        <v>1316.8</v>
      </c>
      <c r="D1014" s="6">
        <v>1320</v>
      </c>
      <c r="E1014" s="6">
        <v>1324.8</v>
      </c>
      <c r="F1014" s="6">
        <v>1306.8</v>
      </c>
      <c r="G1014" s="17">
        <v>1312.6</v>
      </c>
      <c r="K1014" s="7">
        <v>40732</v>
      </c>
      <c r="L1014" s="8">
        <v>1331.2</v>
      </c>
      <c r="M1014" s="8">
        <v>1321.2</v>
      </c>
      <c r="N1014" s="8">
        <v>1332.8</v>
      </c>
      <c r="O1014" s="8">
        <v>1320</v>
      </c>
      <c r="P1014" s="18">
        <v>1325.6</v>
      </c>
    </row>
    <row r="1015" spans="2:16" x14ac:dyDescent="0.3">
      <c r="B1015" s="7">
        <v>40731</v>
      </c>
      <c r="C1015" s="8">
        <v>1311.2</v>
      </c>
      <c r="D1015" s="8">
        <v>1316</v>
      </c>
      <c r="E1015" s="8">
        <v>1324</v>
      </c>
      <c r="F1015" s="8">
        <v>1305</v>
      </c>
      <c r="G1015" s="18">
        <v>1316.8</v>
      </c>
      <c r="K1015" s="5">
        <v>40731</v>
      </c>
      <c r="L1015" s="6">
        <v>1327.8</v>
      </c>
      <c r="M1015" s="6">
        <v>1332</v>
      </c>
      <c r="N1015" s="6">
        <v>1338</v>
      </c>
      <c r="O1015" s="6">
        <v>1322.4</v>
      </c>
      <c r="P1015" s="17">
        <v>1331.2</v>
      </c>
    </row>
    <row r="1016" spans="2:16" x14ac:dyDescent="0.3">
      <c r="B1016" s="5">
        <v>40730</v>
      </c>
      <c r="C1016" s="6">
        <v>1315.2</v>
      </c>
      <c r="D1016" s="6">
        <v>1322</v>
      </c>
      <c r="E1016" s="6">
        <v>1322</v>
      </c>
      <c r="F1016" s="6">
        <v>1306</v>
      </c>
      <c r="G1016" s="17">
        <v>1311.2</v>
      </c>
      <c r="K1016" s="7">
        <v>40730</v>
      </c>
      <c r="L1016" s="8">
        <v>1336</v>
      </c>
      <c r="M1016" s="8">
        <v>1330</v>
      </c>
      <c r="N1016" s="8">
        <v>1332.8</v>
      </c>
      <c r="O1016" s="8">
        <v>1325</v>
      </c>
      <c r="P1016" s="18">
        <v>1327.8</v>
      </c>
    </row>
    <row r="1017" spans="2:16" x14ac:dyDescent="0.3">
      <c r="B1017" s="7">
        <v>40729</v>
      </c>
      <c r="C1017" s="8">
        <v>1328.4</v>
      </c>
      <c r="D1017" s="8">
        <v>1331</v>
      </c>
      <c r="E1017" s="8">
        <v>1332.8</v>
      </c>
      <c r="F1017" s="8">
        <v>1302</v>
      </c>
      <c r="G1017" s="18">
        <v>1315.2</v>
      </c>
      <c r="K1017" s="5">
        <v>40729</v>
      </c>
      <c r="L1017" s="6">
        <v>1338.8</v>
      </c>
      <c r="M1017" s="6">
        <v>1345</v>
      </c>
      <c r="N1017" s="6">
        <v>1347</v>
      </c>
      <c r="O1017" s="6">
        <v>1325.2</v>
      </c>
      <c r="P1017" s="17">
        <v>1336</v>
      </c>
    </row>
    <row r="1018" spans="2:16" x14ac:dyDescent="0.3">
      <c r="B1018" s="5">
        <v>40728</v>
      </c>
      <c r="C1018" s="6">
        <v>1323.6</v>
      </c>
      <c r="D1018" s="6">
        <v>1320</v>
      </c>
      <c r="E1018" s="6">
        <v>1333</v>
      </c>
      <c r="F1018" s="6">
        <v>1320</v>
      </c>
      <c r="G1018" s="17">
        <v>1328.4</v>
      </c>
      <c r="K1018" s="9">
        <v>40728</v>
      </c>
      <c r="L1018" s="10">
        <v>1332.8</v>
      </c>
      <c r="M1018" s="10">
        <v>1336</v>
      </c>
      <c r="N1018" s="10">
        <v>1344</v>
      </c>
      <c r="O1018" s="10">
        <v>1336</v>
      </c>
      <c r="P1018" s="19">
        <v>1338.8</v>
      </c>
    </row>
    <row r="1019" spans="2:16" x14ac:dyDescent="0.3">
      <c r="B1019" s="7">
        <v>40726</v>
      </c>
      <c r="C1019" s="8">
        <v>1319</v>
      </c>
      <c r="D1019" s="8">
        <v>1322.8</v>
      </c>
      <c r="E1019" s="8">
        <v>1328.6</v>
      </c>
      <c r="F1019" s="8">
        <v>1312</v>
      </c>
      <c r="G1019" s="18">
        <v>1323.6</v>
      </c>
      <c r="K1019" s="5">
        <v>40726</v>
      </c>
      <c r="L1019" s="6">
        <v>1331.6</v>
      </c>
      <c r="M1019" s="6">
        <v>1336.8</v>
      </c>
      <c r="N1019" s="6">
        <v>1337</v>
      </c>
      <c r="O1019" s="6">
        <v>1327</v>
      </c>
      <c r="P1019" s="17">
        <v>1332.8</v>
      </c>
    </row>
    <row r="1020" spans="2:16" x14ac:dyDescent="0.3">
      <c r="B1020" s="5">
        <v>40725</v>
      </c>
      <c r="C1020" s="6">
        <v>1327.2</v>
      </c>
      <c r="D1020" s="6">
        <v>1327</v>
      </c>
      <c r="E1020" s="6">
        <v>1330.8</v>
      </c>
      <c r="F1020" s="6">
        <v>1311.6</v>
      </c>
      <c r="G1020" s="17">
        <v>1319</v>
      </c>
      <c r="K1020" s="7">
        <v>40725</v>
      </c>
      <c r="L1020" s="8">
        <v>1349.2</v>
      </c>
      <c r="M1020" s="8">
        <v>1345</v>
      </c>
      <c r="N1020" s="8">
        <v>1345</v>
      </c>
      <c r="O1020" s="8">
        <v>1325</v>
      </c>
      <c r="P1020" s="18">
        <v>1331.6</v>
      </c>
    </row>
    <row r="1021" spans="2:16" x14ac:dyDescent="0.3">
      <c r="B1021" s="7">
        <v>40724</v>
      </c>
      <c r="C1021" s="8">
        <v>1335.4</v>
      </c>
      <c r="D1021" s="8">
        <v>1335.8</v>
      </c>
      <c r="E1021" s="8">
        <v>1343.8</v>
      </c>
      <c r="F1021" s="8">
        <v>1323.6</v>
      </c>
      <c r="G1021" s="18">
        <v>1327.2</v>
      </c>
      <c r="K1021" s="5">
        <v>40724</v>
      </c>
      <c r="L1021" s="6">
        <v>1355.2</v>
      </c>
      <c r="M1021" s="6">
        <v>1354.8</v>
      </c>
      <c r="N1021" s="6">
        <v>1364.4</v>
      </c>
      <c r="O1021" s="6">
        <v>1341</v>
      </c>
      <c r="P1021" s="17">
        <v>1349.2</v>
      </c>
    </row>
    <row r="1022" spans="2:16" x14ac:dyDescent="0.3">
      <c r="B1022" s="9">
        <v>40723</v>
      </c>
      <c r="C1022" s="10">
        <v>1334.8</v>
      </c>
      <c r="D1022" s="10">
        <v>1337.8</v>
      </c>
      <c r="E1022" s="10">
        <v>1342</v>
      </c>
      <c r="F1022" s="10">
        <v>1326.4</v>
      </c>
      <c r="G1022" s="19">
        <v>1335.4</v>
      </c>
      <c r="K1022" s="7">
        <v>40723</v>
      </c>
      <c r="L1022" s="8">
        <v>1353.4</v>
      </c>
      <c r="M1022" s="8">
        <v>1349.8</v>
      </c>
      <c r="N1022" s="8">
        <v>1360</v>
      </c>
      <c r="O1022" s="8">
        <v>1346</v>
      </c>
      <c r="P1022" s="18">
        <v>1355.2</v>
      </c>
    </row>
    <row r="1023" spans="2:16" x14ac:dyDescent="0.3">
      <c r="B1023" s="7">
        <v>40722</v>
      </c>
      <c r="C1023" s="8">
        <v>1331.8</v>
      </c>
      <c r="D1023" s="8">
        <v>1335.8</v>
      </c>
      <c r="E1023" s="8">
        <v>1357</v>
      </c>
      <c r="F1023" s="8">
        <v>1318</v>
      </c>
      <c r="G1023" s="18">
        <v>1334.8</v>
      </c>
      <c r="K1023" s="5">
        <v>40722</v>
      </c>
      <c r="L1023" s="6">
        <v>1348</v>
      </c>
      <c r="M1023" s="6">
        <v>1360</v>
      </c>
      <c r="N1023" s="6">
        <v>1373.8</v>
      </c>
      <c r="O1023" s="6">
        <v>1336.2</v>
      </c>
      <c r="P1023" s="17">
        <v>1353.4</v>
      </c>
    </row>
    <row r="1024" spans="2:16" x14ac:dyDescent="0.3">
      <c r="B1024" s="5">
        <v>40721</v>
      </c>
      <c r="C1024" s="6">
        <v>1362.2</v>
      </c>
      <c r="D1024" s="6">
        <v>1345.2</v>
      </c>
      <c r="E1024" s="6">
        <v>1350</v>
      </c>
      <c r="F1024" s="6">
        <v>1326</v>
      </c>
      <c r="G1024" s="17">
        <v>1331.8</v>
      </c>
      <c r="K1024" s="7">
        <v>40721</v>
      </c>
      <c r="L1024" s="8">
        <v>1378</v>
      </c>
      <c r="M1024" s="8">
        <v>1355.4</v>
      </c>
      <c r="N1024" s="8">
        <v>1355.4</v>
      </c>
      <c r="O1024" s="8">
        <v>1344</v>
      </c>
      <c r="P1024" s="18">
        <v>1348</v>
      </c>
    </row>
    <row r="1025" spans="1:17" x14ac:dyDescent="0.3">
      <c r="B1025" s="7">
        <v>40719</v>
      </c>
      <c r="C1025" s="8">
        <v>1357</v>
      </c>
      <c r="D1025" s="8">
        <v>1355</v>
      </c>
      <c r="E1025" s="8">
        <v>1369.2</v>
      </c>
      <c r="F1025" s="8">
        <v>1352.2</v>
      </c>
      <c r="G1025" s="18">
        <v>1362.2</v>
      </c>
      <c r="K1025" s="5">
        <v>40719</v>
      </c>
      <c r="L1025" s="6">
        <v>1369.4</v>
      </c>
      <c r="M1025" s="6">
        <v>1372.8</v>
      </c>
      <c r="N1025" s="6">
        <v>1383</v>
      </c>
      <c r="O1025" s="6">
        <v>1359.4</v>
      </c>
      <c r="P1025" s="17">
        <v>1378</v>
      </c>
    </row>
    <row r="1026" spans="1:17" x14ac:dyDescent="0.3">
      <c r="B1026" s="5">
        <v>40718</v>
      </c>
      <c r="C1026" s="6">
        <v>1347.4</v>
      </c>
      <c r="D1026" s="6">
        <v>1348.8</v>
      </c>
      <c r="E1026" s="6">
        <v>1362</v>
      </c>
      <c r="F1026" s="6">
        <v>1337</v>
      </c>
      <c r="G1026" s="17">
        <v>1357</v>
      </c>
      <c r="K1026" s="7">
        <v>40718</v>
      </c>
      <c r="L1026" s="8">
        <v>1355</v>
      </c>
      <c r="M1026" s="8">
        <v>1364.8</v>
      </c>
      <c r="N1026" s="8">
        <v>1375.8</v>
      </c>
      <c r="O1026" s="8">
        <v>1350.2</v>
      </c>
      <c r="P1026" s="18">
        <v>1369.4</v>
      </c>
    </row>
    <row r="1027" spans="1:17" x14ac:dyDescent="0.3">
      <c r="B1027" s="7">
        <v>40717</v>
      </c>
      <c r="C1027" s="8">
        <v>1322.6</v>
      </c>
      <c r="D1027" s="8">
        <v>1316.2</v>
      </c>
      <c r="E1027" s="8">
        <v>1353</v>
      </c>
      <c r="F1027" s="8">
        <v>1316</v>
      </c>
      <c r="G1027" s="18">
        <v>1347.4</v>
      </c>
      <c r="K1027" s="5">
        <v>40717</v>
      </c>
      <c r="L1027" s="6">
        <v>1332.8</v>
      </c>
      <c r="M1027" s="6">
        <v>1337</v>
      </c>
      <c r="N1027" s="6">
        <v>1367.8</v>
      </c>
      <c r="O1027" s="6">
        <v>1337</v>
      </c>
      <c r="P1027" s="17">
        <v>1355</v>
      </c>
    </row>
    <row r="1028" spans="1:17" x14ac:dyDescent="0.3">
      <c r="B1028" s="5">
        <v>40716</v>
      </c>
      <c r="C1028" s="6">
        <v>1318.6</v>
      </c>
      <c r="D1028" s="6">
        <v>1328.4</v>
      </c>
      <c r="E1028" s="6">
        <v>1328.4</v>
      </c>
      <c r="F1028" s="6">
        <v>1312.2</v>
      </c>
      <c r="G1028" s="17">
        <v>1322.6</v>
      </c>
      <c r="K1028" s="9">
        <v>40716</v>
      </c>
      <c r="L1028" s="10">
        <v>1323.6</v>
      </c>
      <c r="M1028" s="10">
        <v>1335</v>
      </c>
      <c r="N1028" s="10">
        <v>1340</v>
      </c>
      <c r="O1028" s="10">
        <v>1330</v>
      </c>
      <c r="P1028" s="19">
        <v>1332.8</v>
      </c>
    </row>
    <row r="1029" spans="1:17" x14ac:dyDescent="0.3">
      <c r="B1029" s="7">
        <v>40715</v>
      </c>
      <c r="C1029" s="8">
        <v>1314.2</v>
      </c>
      <c r="D1029" s="8">
        <v>1311.2</v>
      </c>
      <c r="E1029" s="8">
        <v>1323</v>
      </c>
      <c r="F1029" s="8">
        <v>1307</v>
      </c>
      <c r="G1029" s="18">
        <v>1318.6</v>
      </c>
      <c r="K1029" s="5">
        <v>40715</v>
      </c>
      <c r="L1029" s="6">
        <v>1328.4</v>
      </c>
      <c r="M1029" s="6">
        <v>1325</v>
      </c>
      <c r="N1029" s="6">
        <v>1327.8</v>
      </c>
      <c r="O1029" s="6">
        <v>1320</v>
      </c>
      <c r="P1029" s="17">
        <v>1323.6</v>
      </c>
    </row>
    <row r="1030" spans="1:17" x14ac:dyDescent="0.3">
      <c r="B1030" s="5">
        <v>40714</v>
      </c>
      <c r="C1030" s="6">
        <v>1331</v>
      </c>
      <c r="D1030" s="6">
        <v>1329</v>
      </c>
      <c r="E1030" s="6">
        <v>1329</v>
      </c>
      <c r="F1030" s="6">
        <v>1305</v>
      </c>
      <c r="G1030" s="17">
        <v>1314.2</v>
      </c>
      <c r="K1030" s="7">
        <v>40714</v>
      </c>
      <c r="L1030" s="8">
        <v>1353.4</v>
      </c>
      <c r="M1030" s="8">
        <v>1335</v>
      </c>
      <c r="N1030" s="8">
        <v>1335</v>
      </c>
      <c r="O1030" s="8">
        <v>1322</v>
      </c>
      <c r="P1030" s="18">
        <v>1328.4</v>
      </c>
    </row>
    <row r="1034" spans="1:17" x14ac:dyDescent="0.3">
      <c r="A1034" s="11">
        <v>40774</v>
      </c>
      <c r="J1034" s="11">
        <v>40806</v>
      </c>
    </row>
    <row r="1035" spans="1:17" x14ac:dyDescent="0.3">
      <c r="B1035" s="7">
        <v>40773</v>
      </c>
      <c r="C1035" s="8">
        <v>1186.8</v>
      </c>
      <c r="D1035" s="8">
        <v>1181.2</v>
      </c>
      <c r="E1035" s="8">
        <v>1194.8</v>
      </c>
      <c r="F1035" s="8">
        <v>1172.4000000000001</v>
      </c>
      <c r="G1035" s="18">
        <v>1174.5999999999999</v>
      </c>
      <c r="H1035" s="21">
        <f>G1035/G1059</f>
        <v>0.89513793629019955</v>
      </c>
      <c r="K1035" s="5">
        <v>40773</v>
      </c>
      <c r="L1035" s="6">
        <v>1210.5999999999999</v>
      </c>
      <c r="M1035" s="6">
        <v>1205</v>
      </c>
      <c r="N1035" s="6">
        <v>1218</v>
      </c>
      <c r="O1035" s="6">
        <v>1192</v>
      </c>
      <c r="P1035" s="17">
        <v>1198.8</v>
      </c>
      <c r="Q1035" s="28">
        <f>P1035/P1059</f>
        <v>0.89878542510121462</v>
      </c>
    </row>
    <row r="1036" spans="1:17" x14ac:dyDescent="0.3">
      <c r="B1036" s="5">
        <v>40772</v>
      </c>
      <c r="C1036" s="6">
        <v>1203</v>
      </c>
      <c r="D1036" s="6">
        <v>1205</v>
      </c>
      <c r="E1036" s="6">
        <v>1208</v>
      </c>
      <c r="F1036" s="6">
        <v>1180</v>
      </c>
      <c r="G1036" s="17">
        <v>1186.8</v>
      </c>
      <c r="K1036" s="7">
        <v>40772</v>
      </c>
      <c r="L1036" s="8">
        <v>1226.8</v>
      </c>
      <c r="M1036" s="8">
        <v>1235</v>
      </c>
      <c r="N1036" s="8">
        <v>1235</v>
      </c>
      <c r="O1036" s="8">
        <v>1203</v>
      </c>
      <c r="P1036" s="18">
        <v>1210.5999999999999</v>
      </c>
    </row>
    <row r="1037" spans="1:17" x14ac:dyDescent="0.3">
      <c r="B1037" s="7">
        <v>40771</v>
      </c>
      <c r="C1037" s="8">
        <v>1216.5999999999999</v>
      </c>
      <c r="D1037" s="8">
        <v>1220</v>
      </c>
      <c r="E1037" s="8">
        <v>1241</v>
      </c>
      <c r="F1037" s="8">
        <v>1192.4000000000001</v>
      </c>
      <c r="G1037" s="18">
        <v>1203</v>
      </c>
      <c r="K1037" s="5">
        <v>40771</v>
      </c>
      <c r="L1037" s="6">
        <v>1238.2</v>
      </c>
      <c r="M1037" s="6">
        <v>1242</v>
      </c>
      <c r="N1037" s="6">
        <v>1262</v>
      </c>
      <c r="O1037" s="6">
        <v>1213.5999999999999</v>
      </c>
      <c r="P1037" s="17">
        <v>1226.8</v>
      </c>
    </row>
    <row r="1038" spans="1:17" x14ac:dyDescent="0.3">
      <c r="B1038" s="5">
        <v>40768</v>
      </c>
      <c r="C1038" s="6">
        <v>1222</v>
      </c>
      <c r="D1038" s="6">
        <v>1225</v>
      </c>
      <c r="E1038" s="6">
        <v>1229</v>
      </c>
      <c r="F1038" s="6">
        <v>1205</v>
      </c>
      <c r="G1038" s="17">
        <v>1216.5999999999999</v>
      </c>
      <c r="K1038" s="7">
        <v>40768</v>
      </c>
      <c r="L1038" s="8">
        <v>1246.5999999999999</v>
      </c>
      <c r="M1038" s="8">
        <v>1240</v>
      </c>
      <c r="N1038" s="8">
        <v>1250</v>
      </c>
      <c r="O1038" s="8">
        <v>1230</v>
      </c>
      <c r="P1038" s="18">
        <v>1238.2</v>
      </c>
    </row>
    <row r="1039" spans="1:17" x14ac:dyDescent="0.3">
      <c r="B1039" s="7">
        <v>40767</v>
      </c>
      <c r="C1039" s="8">
        <v>1235.4000000000001</v>
      </c>
      <c r="D1039" s="8">
        <v>1218</v>
      </c>
      <c r="E1039" s="8">
        <v>1242</v>
      </c>
      <c r="F1039" s="8">
        <v>1215</v>
      </c>
      <c r="G1039" s="18">
        <v>1222</v>
      </c>
      <c r="K1039" s="5">
        <v>40767</v>
      </c>
      <c r="L1039" s="6">
        <v>1264.8</v>
      </c>
      <c r="M1039" s="6">
        <v>1256</v>
      </c>
      <c r="N1039" s="6">
        <v>1256</v>
      </c>
      <c r="O1039" s="6">
        <v>1244</v>
      </c>
      <c r="P1039" s="17">
        <v>1246.5999999999999</v>
      </c>
    </row>
    <row r="1040" spans="1:17" x14ac:dyDescent="0.3">
      <c r="B1040" s="5">
        <v>40766</v>
      </c>
      <c r="C1040" s="6">
        <v>1237</v>
      </c>
      <c r="D1040" s="6">
        <v>1242</v>
      </c>
      <c r="E1040" s="6">
        <v>1258</v>
      </c>
      <c r="F1040" s="6">
        <v>1225</v>
      </c>
      <c r="G1040" s="17">
        <v>1235.4000000000001</v>
      </c>
      <c r="K1040" s="7">
        <v>40766</v>
      </c>
      <c r="L1040" s="8">
        <v>1264</v>
      </c>
      <c r="M1040" s="8">
        <v>1268</v>
      </c>
      <c r="N1040" s="8">
        <v>1280</v>
      </c>
      <c r="O1040" s="8">
        <v>1264</v>
      </c>
      <c r="P1040" s="18">
        <v>1264.8</v>
      </c>
    </row>
    <row r="1041" spans="2:16" x14ac:dyDescent="0.3">
      <c r="B1041" s="7">
        <v>40765</v>
      </c>
      <c r="C1041" s="8">
        <v>1244.4000000000001</v>
      </c>
      <c r="D1041" s="8">
        <v>1241</v>
      </c>
      <c r="E1041" s="8">
        <v>1248.8</v>
      </c>
      <c r="F1041" s="8">
        <v>1226</v>
      </c>
      <c r="G1041" s="18">
        <v>1237</v>
      </c>
      <c r="K1041" s="5">
        <v>40765</v>
      </c>
      <c r="L1041" s="6">
        <v>1271.5999999999999</v>
      </c>
      <c r="M1041" s="6">
        <v>1264</v>
      </c>
      <c r="N1041" s="6">
        <v>1275</v>
      </c>
      <c r="O1041" s="6">
        <v>1251</v>
      </c>
      <c r="P1041" s="17">
        <v>1264</v>
      </c>
    </row>
    <row r="1042" spans="2:16" x14ac:dyDescent="0.3">
      <c r="B1042" s="5">
        <v>40764</v>
      </c>
      <c r="C1042" s="6">
        <v>1277.5999999999999</v>
      </c>
      <c r="D1042" s="6">
        <v>1256</v>
      </c>
      <c r="E1042" s="6">
        <v>1259</v>
      </c>
      <c r="F1042" s="6">
        <v>1230</v>
      </c>
      <c r="G1042" s="17">
        <v>1244.4000000000001</v>
      </c>
      <c r="K1042" s="7">
        <v>40764</v>
      </c>
      <c r="L1042" s="8">
        <v>1301.5999999999999</v>
      </c>
      <c r="M1042" s="8">
        <v>1280</v>
      </c>
      <c r="N1042" s="8">
        <v>1290</v>
      </c>
      <c r="O1042" s="8">
        <v>1253</v>
      </c>
      <c r="P1042" s="18">
        <v>1271.5999999999999</v>
      </c>
    </row>
    <row r="1043" spans="2:16" x14ac:dyDescent="0.3">
      <c r="B1043" s="9">
        <v>40763</v>
      </c>
      <c r="C1043" s="10">
        <v>1290.4000000000001</v>
      </c>
      <c r="D1043" s="10">
        <v>1280</v>
      </c>
      <c r="E1043" s="10">
        <v>1294</v>
      </c>
      <c r="F1043" s="10">
        <v>1270</v>
      </c>
      <c r="G1043" s="19">
        <v>1277.5999999999999</v>
      </c>
      <c r="K1043" s="5">
        <v>40763</v>
      </c>
      <c r="L1043" s="6">
        <v>1312.2</v>
      </c>
      <c r="M1043" s="6">
        <v>1305</v>
      </c>
      <c r="N1043" s="6">
        <v>1318</v>
      </c>
      <c r="O1043" s="6">
        <v>1286</v>
      </c>
      <c r="P1043" s="17">
        <v>1301.5999999999999</v>
      </c>
    </row>
    <row r="1044" spans="2:16" x14ac:dyDescent="0.3">
      <c r="B1044" s="5">
        <v>40761</v>
      </c>
      <c r="C1044" s="6">
        <v>1285.8</v>
      </c>
      <c r="D1044" s="6">
        <v>1292</v>
      </c>
      <c r="E1044" s="6">
        <v>1294</v>
      </c>
      <c r="F1044" s="6">
        <v>1286.2</v>
      </c>
      <c r="G1044" s="17">
        <v>1290.4000000000001</v>
      </c>
      <c r="K1044" s="7">
        <v>40761</v>
      </c>
      <c r="L1044" s="8">
        <v>1312.6</v>
      </c>
      <c r="M1044" s="8">
        <v>1316</v>
      </c>
      <c r="N1044" s="8">
        <v>1316</v>
      </c>
      <c r="O1044" s="8">
        <v>1308</v>
      </c>
      <c r="P1044" s="18">
        <v>1312.2</v>
      </c>
    </row>
    <row r="1045" spans="2:16" x14ac:dyDescent="0.3">
      <c r="B1045" s="7">
        <v>40760</v>
      </c>
      <c r="C1045" s="8">
        <v>1305.5999999999999</v>
      </c>
      <c r="D1045" s="8">
        <v>1293</v>
      </c>
      <c r="E1045" s="8">
        <v>1297</v>
      </c>
      <c r="F1045" s="8">
        <v>1280</v>
      </c>
      <c r="G1045" s="18">
        <v>1285.8</v>
      </c>
      <c r="K1045" s="5">
        <v>40760</v>
      </c>
      <c r="L1045" s="6">
        <v>1331</v>
      </c>
      <c r="M1045" s="6">
        <v>1325.2</v>
      </c>
      <c r="N1045" s="6">
        <v>1325.2</v>
      </c>
      <c r="O1045" s="6">
        <v>1305.5999999999999</v>
      </c>
      <c r="P1045" s="17">
        <v>1312.6</v>
      </c>
    </row>
    <row r="1046" spans="2:16" x14ac:dyDescent="0.3">
      <c r="B1046" s="5">
        <v>40759</v>
      </c>
      <c r="C1046" s="6">
        <v>1312.6</v>
      </c>
      <c r="D1046" s="6">
        <v>1307.8</v>
      </c>
      <c r="E1046" s="6">
        <v>1315</v>
      </c>
      <c r="F1046" s="6">
        <v>1299</v>
      </c>
      <c r="G1046" s="17">
        <v>1305.5999999999999</v>
      </c>
      <c r="K1046" s="7">
        <v>40759</v>
      </c>
      <c r="L1046" s="8">
        <v>1335.4</v>
      </c>
      <c r="M1046" s="8">
        <v>1333</v>
      </c>
      <c r="N1046" s="8">
        <v>1335</v>
      </c>
      <c r="O1046" s="8">
        <v>1327</v>
      </c>
      <c r="P1046" s="18">
        <v>1331</v>
      </c>
    </row>
    <row r="1047" spans="2:16" x14ac:dyDescent="0.3">
      <c r="B1047" s="7">
        <v>40758</v>
      </c>
      <c r="C1047" s="8">
        <v>1319</v>
      </c>
      <c r="D1047" s="8">
        <v>1317</v>
      </c>
      <c r="E1047" s="8">
        <v>1320.8</v>
      </c>
      <c r="F1047" s="8">
        <v>1306</v>
      </c>
      <c r="G1047" s="18">
        <v>1312.6</v>
      </c>
      <c r="K1047" s="5">
        <v>40758</v>
      </c>
      <c r="L1047" s="6">
        <v>1340.4</v>
      </c>
      <c r="M1047" s="6">
        <v>1340</v>
      </c>
      <c r="N1047" s="6">
        <v>1342</v>
      </c>
      <c r="O1047" s="6">
        <v>1330.8</v>
      </c>
      <c r="P1047" s="17">
        <v>1335.4</v>
      </c>
    </row>
    <row r="1048" spans="2:16" x14ac:dyDescent="0.3">
      <c r="B1048" s="5">
        <v>40757</v>
      </c>
      <c r="C1048" s="6">
        <v>1326</v>
      </c>
      <c r="D1048" s="6">
        <v>1326.8</v>
      </c>
      <c r="E1048" s="6">
        <v>1326.8</v>
      </c>
      <c r="F1048" s="6">
        <v>1314.4</v>
      </c>
      <c r="G1048" s="17">
        <v>1319</v>
      </c>
      <c r="K1048" s="7">
        <v>40757</v>
      </c>
      <c r="L1048" s="8">
        <v>1346.2</v>
      </c>
      <c r="M1048" s="8">
        <v>1344</v>
      </c>
      <c r="N1048" s="8">
        <v>1345</v>
      </c>
      <c r="O1048" s="8">
        <v>1337.4</v>
      </c>
      <c r="P1048" s="18">
        <v>1340.4</v>
      </c>
    </row>
    <row r="1049" spans="2:16" x14ac:dyDescent="0.3">
      <c r="B1049" s="7">
        <v>40756</v>
      </c>
      <c r="C1049" s="8">
        <v>1325.8</v>
      </c>
      <c r="D1049" s="8">
        <v>1334</v>
      </c>
      <c r="E1049" s="8">
        <v>1334.8</v>
      </c>
      <c r="F1049" s="8">
        <v>1320</v>
      </c>
      <c r="G1049" s="18">
        <v>1326</v>
      </c>
      <c r="K1049" s="5">
        <v>40756</v>
      </c>
      <c r="L1049" s="6">
        <v>1350.8</v>
      </c>
      <c r="M1049" s="6">
        <v>1344</v>
      </c>
      <c r="N1049" s="6">
        <v>1347</v>
      </c>
      <c r="O1049" s="6">
        <v>1344</v>
      </c>
      <c r="P1049" s="17">
        <v>1346.2</v>
      </c>
    </row>
    <row r="1050" spans="2:16" x14ac:dyDescent="0.3">
      <c r="B1050" s="5">
        <v>40754</v>
      </c>
      <c r="C1050" s="6">
        <v>1326.8</v>
      </c>
      <c r="D1050" s="6">
        <v>1327</v>
      </c>
      <c r="E1050" s="6">
        <v>1334</v>
      </c>
      <c r="F1050" s="6">
        <v>1324</v>
      </c>
      <c r="G1050" s="17">
        <v>1325.8</v>
      </c>
      <c r="K1050" s="7">
        <v>40754</v>
      </c>
      <c r="L1050" s="8">
        <v>1350.8</v>
      </c>
      <c r="M1050" s="8">
        <v>1353.8</v>
      </c>
      <c r="N1050" s="8">
        <v>1359.4</v>
      </c>
      <c r="O1050" s="8">
        <v>1345</v>
      </c>
      <c r="P1050" s="18">
        <v>1350.8</v>
      </c>
    </row>
    <row r="1051" spans="2:16" x14ac:dyDescent="0.3">
      <c r="B1051" s="7">
        <v>40753</v>
      </c>
      <c r="C1051" s="8">
        <v>1302.8</v>
      </c>
      <c r="D1051" s="8">
        <v>1292</v>
      </c>
      <c r="E1051" s="8">
        <v>1335.8</v>
      </c>
      <c r="F1051" s="8">
        <v>1285</v>
      </c>
      <c r="G1051" s="18">
        <v>1326.8</v>
      </c>
      <c r="K1051" s="5">
        <v>40753</v>
      </c>
      <c r="L1051" s="6">
        <v>1329.4</v>
      </c>
      <c r="M1051" s="6">
        <v>1316</v>
      </c>
      <c r="N1051" s="6">
        <v>1356</v>
      </c>
      <c r="O1051" s="6">
        <v>1315</v>
      </c>
      <c r="P1051" s="17">
        <v>1350.8</v>
      </c>
    </row>
    <row r="1052" spans="2:16" x14ac:dyDescent="0.3">
      <c r="B1052" s="5">
        <v>40752</v>
      </c>
      <c r="C1052" s="6">
        <v>1357</v>
      </c>
      <c r="D1052" s="6">
        <v>1349</v>
      </c>
      <c r="E1052" s="6">
        <v>1356</v>
      </c>
      <c r="F1052" s="6">
        <v>1302.8</v>
      </c>
      <c r="G1052" s="17">
        <v>1302.8</v>
      </c>
      <c r="K1052" s="7">
        <v>40752</v>
      </c>
      <c r="L1052" s="8">
        <v>1380.8</v>
      </c>
      <c r="M1052" s="8">
        <v>1357</v>
      </c>
      <c r="N1052" s="8">
        <v>1357</v>
      </c>
      <c r="O1052" s="8">
        <v>1325.6</v>
      </c>
      <c r="P1052" s="18">
        <v>1329.4</v>
      </c>
    </row>
    <row r="1053" spans="2:16" x14ac:dyDescent="0.3">
      <c r="B1053" s="7">
        <v>40751</v>
      </c>
      <c r="C1053" s="8">
        <v>1364.6</v>
      </c>
      <c r="D1053" s="8">
        <v>1375</v>
      </c>
      <c r="E1053" s="8">
        <v>1385.8</v>
      </c>
      <c r="F1053" s="8">
        <v>1353</v>
      </c>
      <c r="G1053" s="18">
        <v>1357</v>
      </c>
      <c r="K1053" s="5">
        <v>40751</v>
      </c>
      <c r="L1053" s="6">
        <v>1382.6</v>
      </c>
      <c r="M1053" s="6">
        <v>1395</v>
      </c>
      <c r="N1053" s="6">
        <v>1395</v>
      </c>
      <c r="O1053" s="6">
        <v>1373</v>
      </c>
      <c r="P1053" s="17">
        <v>1380.8</v>
      </c>
    </row>
    <row r="1054" spans="2:16" x14ac:dyDescent="0.3">
      <c r="B1054" s="5">
        <v>40750</v>
      </c>
      <c r="C1054" s="6">
        <v>1400.6</v>
      </c>
      <c r="D1054" s="6">
        <v>1407.8</v>
      </c>
      <c r="E1054" s="6">
        <v>1427</v>
      </c>
      <c r="F1054" s="6">
        <v>1361.4</v>
      </c>
      <c r="G1054" s="17">
        <v>1364.6</v>
      </c>
      <c r="K1054" s="7">
        <v>40750</v>
      </c>
      <c r="L1054" s="8">
        <v>1422.2</v>
      </c>
      <c r="M1054" s="8">
        <v>1435</v>
      </c>
      <c r="N1054" s="8">
        <v>1435</v>
      </c>
      <c r="O1054" s="8">
        <v>1374</v>
      </c>
      <c r="P1054" s="18">
        <v>1382.6</v>
      </c>
    </row>
    <row r="1055" spans="2:16" x14ac:dyDescent="0.3">
      <c r="B1055" s="7">
        <v>40749</v>
      </c>
      <c r="C1055" s="8">
        <v>1385.6</v>
      </c>
      <c r="D1055" s="8">
        <v>1398</v>
      </c>
      <c r="E1055" s="8">
        <v>1440</v>
      </c>
      <c r="F1055" s="8">
        <v>1385</v>
      </c>
      <c r="G1055" s="18">
        <v>1400.6</v>
      </c>
      <c r="K1055" s="5">
        <v>40749</v>
      </c>
      <c r="L1055" s="6">
        <v>1374.2</v>
      </c>
      <c r="M1055" s="6">
        <v>1397</v>
      </c>
      <c r="N1055" s="6">
        <v>1429.2</v>
      </c>
      <c r="O1055" s="6">
        <v>1397</v>
      </c>
      <c r="P1055" s="17">
        <v>1422.2</v>
      </c>
    </row>
    <row r="1056" spans="2:16" x14ac:dyDescent="0.3">
      <c r="B1056" s="5">
        <v>40747</v>
      </c>
      <c r="C1056" s="6">
        <v>1332.2</v>
      </c>
      <c r="D1056" s="6">
        <v>1339</v>
      </c>
      <c r="E1056" s="6">
        <v>1385.6</v>
      </c>
      <c r="F1056" s="6">
        <v>1339</v>
      </c>
      <c r="G1056" s="17">
        <v>1385.6</v>
      </c>
      <c r="K1056" s="7">
        <v>40747</v>
      </c>
      <c r="L1056" s="8">
        <v>1351.8</v>
      </c>
      <c r="M1056" s="8">
        <v>1373</v>
      </c>
      <c r="N1056" s="8">
        <v>1378</v>
      </c>
      <c r="O1056" s="8">
        <v>1373</v>
      </c>
      <c r="P1056" s="18">
        <v>1374.2</v>
      </c>
    </row>
    <row r="1057" spans="1:17" x14ac:dyDescent="0.3">
      <c r="B1057" s="7">
        <v>40746</v>
      </c>
      <c r="C1057" s="8">
        <v>1321.4</v>
      </c>
      <c r="D1057" s="8">
        <v>1320</v>
      </c>
      <c r="E1057" s="8">
        <v>1335.6</v>
      </c>
      <c r="F1057" s="8">
        <v>1319</v>
      </c>
      <c r="G1057" s="18">
        <v>1332.2</v>
      </c>
      <c r="K1057" s="5">
        <v>40746</v>
      </c>
      <c r="L1057" s="6">
        <v>1337.6</v>
      </c>
      <c r="M1057" s="6">
        <v>1342</v>
      </c>
      <c r="N1057" s="6">
        <v>1355</v>
      </c>
      <c r="O1057" s="6">
        <v>1342</v>
      </c>
      <c r="P1057" s="17">
        <v>1351.8</v>
      </c>
    </row>
    <row r="1058" spans="1:17" x14ac:dyDescent="0.3">
      <c r="B1058" s="5">
        <v>40745</v>
      </c>
      <c r="C1058" s="6">
        <v>1312.2</v>
      </c>
      <c r="D1058" s="6">
        <v>1310</v>
      </c>
      <c r="E1058" s="6">
        <v>1330</v>
      </c>
      <c r="F1058" s="6">
        <v>1310</v>
      </c>
      <c r="G1058" s="17">
        <v>1321.4</v>
      </c>
      <c r="K1058" s="7">
        <v>40745</v>
      </c>
      <c r="L1058" s="8">
        <v>1333.8</v>
      </c>
      <c r="M1058" s="8">
        <v>1336</v>
      </c>
      <c r="N1058" s="8">
        <v>1339.8</v>
      </c>
      <c r="O1058" s="8">
        <v>1336</v>
      </c>
      <c r="P1058" s="18">
        <v>1337.6</v>
      </c>
    </row>
    <row r="1059" spans="1:17" x14ac:dyDescent="0.3">
      <c r="B1059" s="7">
        <v>40744</v>
      </c>
      <c r="C1059" s="8">
        <v>1316.2</v>
      </c>
      <c r="D1059" s="8">
        <v>1315</v>
      </c>
      <c r="E1059" s="8">
        <v>1319.6</v>
      </c>
      <c r="F1059" s="8">
        <v>1300</v>
      </c>
      <c r="G1059" s="18">
        <v>1312.2</v>
      </c>
      <c r="K1059" s="5">
        <v>40744</v>
      </c>
      <c r="L1059" s="6">
        <v>1338.2</v>
      </c>
      <c r="M1059" s="6">
        <v>1328</v>
      </c>
      <c r="N1059" s="6">
        <v>1341</v>
      </c>
      <c r="O1059" s="6">
        <v>1328</v>
      </c>
      <c r="P1059" s="17">
        <v>1333.8</v>
      </c>
    </row>
    <row r="1063" spans="1:17" x14ac:dyDescent="0.3">
      <c r="A1063" s="11">
        <v>40806</v>
      </c>
      <c r="J1063" s="11">
        <v>40836</v>
      </c>
    </row>
    <row r="1064" spans="1:17" x14ac:dyDescent="0.3">
      <c r="B1064" s="7">
        <v>40805</v>
      </c>
      <c r="C1064" s="8">
        <v>1096.2</v>
      </c>
      <c r="D1064" s="8">
        <v>1118</v>
      </c>
      <c r="E1064" s="8">
        <v>1118</v>
      </c>
      <c r="F1064" s="8">
        <v>1077</v>
      </c>
      <c r="G1064" s="18">
        <v>1103.4000000000001</v>
      </c>
      <c r="H1064" s="21">
        <f>G1064/G1090</f>
        <v>0.92272955343702967</v>
      </c>
      <c r="K1064" s="7">
        <v>40805</v>
      </c>
      <c r="L1064" s="8">
        <v>1129.2</v>
      </c>
      <c r="M1064" s="8">
        <v>1132</v>
      </c>
      <c r="N1064" s="8">
        <v>1142.8</v>
      </c>
      <c r="O1064" s="8">
        <v>1122</v>
      </c>
      <c r="P1064" s="18">
        <v>1133.2</v>
      </c>
      <c r="Q1064" s="28">
        <f>P1064/P1090</f>
        <v>0.92627104789929704</v>
      </c>
    </row>
    <row r="1065" spans="1:17" x14ac:dyDescent="0.3">
      <c r="B1065" s="5">
        <v>40803</v>
      </c>
      <c r="C1065" s="6">
        <v>1073</v>
      </c>
      <c r="D1065" s="6">
        <v>1065</v>
      </c>
      <c r="E1065" s="6">
        <v>1110</v>
      </c>
      <c r="F1065" s="6">
        <v>1065</v>
      </c>
      <c r="G1065" s="17">
        <v>1096.2</v>
      </c>
      <c r="K1065" s="5">
        <v>40803</v>
      </c>
      <c r="L1065" s="6">
        <v>1105.8</v>
      </c>
      <c r="M1065" s="6">
        <v>1102</v>
      </c>
      <c r="N1065" s="6">
        <v>1134.8</v>
      </c>
      <c r="O1065" s="6">
        <v>1102</v>
      </c>
      <c r="P1065" s="17">
        <v>1129.2</v>
      </c>
    </row>
    <row r="1066" spans="1:17" x14ac:dyDescent="0.3">
      <c r="B1066" s="7">
        <v>40802</v>
      </c>
      <c r="C1066" s="8">
        <v>1090.8</v>
      </c>
      <c r="D1066" s="8">
        <v>1098</v>
      </c>
      <c r="E1066" s="8">
        <v>1098</v>
      </c>
      <c r="F1066" s="8">
        <v>1060</v>
      </c>
      <c r="G1066" s="18">
        <v>1073</v>
      </c>
      <c r="K1066" s="9">
        <v>40802</v>
      </c>
      <c r="L1066" s="10">
        <v>1131.8</v>
      </c>
      <c r="M1066" s="10">
        <v>1122.2</v>
      </c>
      <c r="N1066" s="10">
        <v>1122.2</v>
      </c>
      <c r="O1066" s="10">
        <v>1096</v>
      </c>
      <c r="P1066" s="19">
        <v>1105.8</v>
      </c>
    </row>
    <row r="1067" spans="1:17" x14ac:dyDescent="0.3">
      <c r="B1067" s="5">
        <v>40801</v>
      </c>
      <c r="C1067" s="6">
        <v>1113</v>
      </c>
      <c r="D1067" s="6">
        <v>1108.5999999999999</v>
      </c>
      <c r="E1067" s="6">
        <v>1111</v>
      </c>
      <c r="F1067" s="6">
        <v>1090.8</v>
      </c>
      <c r="G1067" s="17">
        <v>1090.8</v>
      </c>
      <c r="K1067" s="9">
        <v>40801</v>
      </c>
      <c r="L1067" s="10">
        <v>1138.4000000000001</v>
      </c>
      <c r="M1067" s="10">
        <v>1136</v>
      </c>
      <c r="N1067" s="10">
        <v>1145.8</v>
      </c>
      <c r="O1067" s="10">
        <v>1121</v>
      </c>
      <c r="P1067" s="19">
        <v>1131.8</v>
      </c>
    </row>
    <row r="1068" spans="1:17" x14ac:dyDescent="0.3">
      <c r="B1068" s="7">
        <v>40800</v>
      </c>
      <c r="C1068" s="8">
        <v>1128.4000000000001</v>
      </c>
      <c r="D1068" s="8">
        <v>1128.8</v>
      </c>
      <c r="E1068" s="8">
        <v>1128.8</v>
      </c>
      <c r="F1068" s="8">
        <v>1105</v>
      </c>
      <c r="G1068" s="18">
        <v>1113</v>
      </c>
      <c r="K1068" s="7">
        <v>40800</v>
      </c>
      <c r="L1068" s="8">
        <v>1155</v>
      </c>
      <c r="M1068" s="8">
        <v>1152</v>
      </c>
      <c r="N1068" s="8">
        <v>1152</v>
      </c>
      <c r="O1068" s="8">
        <v>1127</v>
      </c>
      <c r="P1068" s="18">
        <v>1138.4000000000001</v>
      </c>
    </row>
    <row r="1069" spans="1:17" x14ac:dyDescent="0.3">
      <c r="B1069" s="5">
        <v>40799</v>
      </c>
      <c r="C1069" s="6">
        <v>1142</v>
      </c>
      <c r="D1069" s="6">
        <v>1136</v>
      </c>
      <c r="E1069" s="6">
        <v>1136</v>
      </c>
      <c r="F1069" s="6">
        <v>1116.2</v>
      </c>
      <c r="G1069" s="17">
        <v>1128.4000000000001</v>
      </c>
      <c r="K1069" s="5">
        <v>40799</v>
      </c>
      <c r="L1069" s="6">
        <v>1170.5999999999999</v>
      </c>
      <c r="M1069" s="6">
        <v>1163</v>
      </c>
      <c r="N1069" s="6">
        <v>1163</v>
      </c>
      <c r="O1069" s="6">
        <v>1145.8</v>
      </c>
      <c r="P1069" s="17">
        <v>1155</v>
      </c>
    </row>
    <row r="1070" spans="1:17" x14ac:dyDescent="0.3">
      <c r="B1070" s="7">
        <v>40798</v>
      </c>
      <c r="C1070" s="8">
        <v>1159.4000000000001</v>
      </c>
      <c r="D1070" s="8">
        <v>1145</v>
      </c>
      <c r="E1070" s="8">
        <v>1150</v>
      </c>
      <c r="F1070" s="8">
        <v>1128</v>
      </c>
      <c r="G1070" s="18">
        <v>1142</v>
      </c>
      <c r="K1070" s="7">
        <v>40798</v>
      </c>
      <c r="L1070" s="8">
        <v>1188.4000000000001</v>
      </c>
      <c r="M1070" s="8">
        <v>1187</v>
      </c>
      <c r="N1070" s="8">
        <v>1187</v>
      </c>
      <c r="O1070" s="8">
        <v>1154</v>
      </c>
      <c r="P1070" s="18">
        <v>1170.5999999999999</v>
      </c>
    </row>
    <row r="1071" spans="1:17" x14ac:dyDescent="0.3">
      <c r="B1071" s="5">
        <v>40796</v>
      </c>
      <c r="C1071" s="6">
        <v>1159</v>
      </c>
      <c r="D1071" s="6">
        <v>1163</v>
      </c>
      <c r="E1071" s="6">
        <v>1164</v>
      </c>
      <c r="F1071" s="6">
        <v>1151</v>
      </c>
      <c r="G1071" s="17">
        <v>1159.4000000000001</v>
      </c>
      <c r="K1071" s="5">
        <v>40796</v>
      </c>
      <c r="L1071" s="6">
        <v>1184.4000000000001</v>
      </c>
      <c r="M1071" s="6">
        <v>1193.8</v>
      </c>
      <c r="N1071" s="6">
        <v>1193.8</v>
      </c>
      <c r="O1071" s="6">
        <v>1184.2</v>
      </c>
      <c r="P1071" s="17">
        <v>1188.4000000000001</v>
      </c>
    </row>
    <row r="1072" spans="1:17" x14ac:dyDescent="0.3">
      <c r="B1072" s="9">
        <v>40795</v>
      </c>
      <c r="C1072" s="10">
        <v>1131.8</v>
      </c>
      <c r="D1072" s="10">
        <v>1139</v>
      </c>
      <c r="E1072" s="10">
        <v>1165</v>
      </c>
      <c r="F1072" s="10">
        <v>1139</v>
      </c>
      <c r="G1072" s="19">
        <v>1159</v>
      </c>
      <c r="K1072" s="7">
        <v>40795</v>
      </c>
      <c r="L1072" s="8">
        <v>1157</v>
      </c>
      <c r="M1072" s="8">
        <v>1162</v>
      </c>
      <c r="N1072" s="8">
        <v>1194</v>
      </c>
      <c r="O1072" s="8">
        <v>1162</v>
      </c>
      <c r="P1072" s="18">
        <v>1184.4000000000001</v>
      </c>
    </row>
    <row r="1073" spans="2:16" x14ac:dyDescent="0.3">
      <c r="B1073" s="9">
        <v>40794</v>
      </c>
      <c r="C1073" s="10">
        <v>1129.2</v>
      </c>
      <c r="D1073" s="10">
        <v>1130</v>
      </c>
      <c r="E1073" s="10">
        <v>1135</v>
      </c>
      <c r="F1073" s="10">
        <v>1130</v>
      </c>
      <c r="G1073" s="19">
        <v>1131.8</v>
      </c>
      <c r="K1073" s="5">
        <v>40794</v>
      </c>
      <c r="L1073" s="6">
        <v>1153.5999999999999</v>
      </c>
      <c r="M1073" s="6">
        <v>1155</v>
      </c>
      <c r="N1073" s="6">
        <v>1159</v>
      </c>
      <c r="O1073" s="6">
        <v>1155</v>
      </c>
      <c r="P1073" s="17">
        <v>1157</v>
      </c>
    </row>
    <row r="1074" spans="2:16" x14ac:dyDescent="0.3">
      <c r="B1074" s="7">
        <v>40793</v>
      </c>
      <c r="C1074" s="8">
        <v>1132.8</v>
      </c>
      <c r="D1074" s="8">
        <v>1126</v>
      </c>
      <c r="E1074" s="8">
        <v>1131.8</v>
      </c>
      <c r="F1074" s="8">
        <v>1126</v>
      </c>
      <c r="G1074" s="18">
        <v>1129.2</v>
      </c>
      <c r="K1074" s="7">
        <v>40793</v>
      </c>
      <c r="L1074" s="8">
        <v>1162</v>
      </c>
      <c r="M1074" s="8">
        <v>1167</v>
      </c>
      <c r="N1074" s="8">
        <v>1167</v>
      </c>
      <c r="O1074" s="8">
        <v>1151</v>
      </c>
      <c r="P1074" s="18">
        <v>1153.5999999999999</v>
      </c>
    </row>
    <row r="1075" spans="2:16" x14ac:dyDescent="0.3">
      <c r="B1075" s="5">
        <v>40792</v>
      </c>
      <c r="C1075" s="6">
        <v>1136.2</v>
      </c>
      <c r="D1075" s="6">
        <v>1135</v>
      </c>
      <c r="E1075" s="6">
        <v>1136</v>
      </c>
      <c r="F1075" s="6">
        <v>1125.2</v>
      </c>
      <c r="G1075" s="17">
        <v>1132.8</v>
      </c>
      <c r="K1075" s="5">
        <v>40792</v>
      </c>
      <c r="L1075" s="6">
        <v>1164.4000000000001</v>
      </c>
      <c r="M1075" s="6">
        <v>1170</v>
      </c>
      <c r="N1075" s="6">
        <v>1170</v>
      </c>
      <c r="O1075" s="6">
        <v>1157</v>
      </c>
      <c r="P1075" s="17">
        <v>1162</v>
      </c>
    </row>
    <row r="1076" spans="2:16" x14ac:dyDescent="0.3">
      <c r="B1076" s="7">
        <v>40791</v>
      </c>
      <c r="C1076" s="8">
        <v>1142.4000000000001</v>
      </c>
      <c r="D1076" s="8">
        <v>1146</v>
      </c>
      <c r="E1076" s="8">
        <v>1146</v>
      </c>
      <c r="F1076" s="8">
        <v>1125.2</v>
      </c>
      <c r="G1076" s="18">
        <v>1136.2</v>
      </c>
      <c r="K1076" s="7">
        <v>40791</v>
      </c>
      <c r="L1076" s="8">
        <v>1175.4000000000001</v>
      </c>
      <c r="M1076" s="8">
        <v>1170</v>
      </c>
      <c r="N1076" s="8">
        <v>1182</v>
      </c>
      <c r="O1076" s="8">
        <v>1157</v>
      </c>
      <c r="P1076" s="18">
        <v>1164.4000000000001</v>
      </c>
    </row>
    <row r="1077" spans="2:16" x14ac:dyDescent="0.3">
      <c r="B1077" s="5">
        <v>40789</v>
      </c>
      <c r="C1077" s="6">
        <v>1165.5999999999999</v>
      </c>
      <c r="D1077" s="6">
        <v>1160</v>
      </c>
      <c r="E1077" s="6">
        <v>1160</v>
      </c>
      <c r="F1077" s="6">
        <v>1142.4000000000001</v>
      </c>
      <c r="G1077" s="17">
        <v>1142.4000000000001</v>
      </c>
      <c r="K1077" s="5">
        <v>40789</v>
      </c>
      <c r="L1077" s="6">
        <v>1196</v>
      </c>
      <c r="M1077" s="6">
        <v>1182</v>
      </c>
      <c r="N1077" s="6">
        <v>1192.8</v>
      </c>
      <c r="O1077" s="6">
        <v>1172.2</v>
      </c>
      <c r="P1077" s="17">
        <v>1175.4000000000001</v>
      </c>
    </row>
    <row r="1078" spans="2:16" x14ac:dyDescent="0.3">
      <c r="B1078" s="7">
        <v>40788</v>
      </c>
      <c r="C1078" s="8">
        <v>1178.5999999999999</v>
      </c>
      <c r="D1078" s="8">
        <v>1164</v>
      </c>
      <c r="E1078" s="8">
        <v>1170</v>
      </c>
      <c r="F1078" s="8">
        <v>1161.2</v>
      </c>
      <c r="G1078" s="18">
        <v>1165.5999999999999</v>
      </c>
      <c r="K1078" s="7">
        <v>40788</v>
      </c>
      <c r="L1078" s="8">
        <v>1196</v>
      </c>
      <c r="M1078" s="8">
        <v>1197</v>
      </c>
      <c r="N1078" s="8">
        <v>1197</v>
      </c>
      <c r="O1078" s="8">
        <v>1197</v>
      </c>
      <c r="P1078" s="18">
        <v>1196</v>
      </c>
    </row>
    <row r="1079" spans="2:16" x14ac:dyDescent="0.3">
      <c r="B1079" s="5">
        <v>40787</v>
      </c>
      <c r="C1079" s="6">
        <v>1178.5999999999999</v>
      </c>
      <c r="D1079" s="6">
        <v>0</v>
      </c>
      <c r="E1079" s="6">
        <v>0</v>
      </c>
      <c r="F1079" s="6">
        <v>0</v>
      </c>
      <c r="G1079" s="17">
        <v>1178.5999999999999</v>
      </c>
      <c r="K1079" s="5">
        <v>40787</v>
      </c>
      <c r="L1079" s="6">
        <v>1196</v>
      </c>
      <c r="M1079" s="6">
        <v>0</v>
      </c>
      <c r="N1079" s="6">
        <v>0</v>
      </c>
      <c r="O1079" s="6">
        <v>0</v>
      </c>
      <c r="P1079" s="17">
        <v>1196</v>
      </c>
    </row>
    <row r="1080" spans="2:16" x14ac:dyDescent="0.3">
      <c r="B1080" s="7">
        <v>40786</v>
      </c>
      <c r="C1080" s="8">
        <v>1178.5999999999999</v>
      </c>
      <c r="D1080" s="8">
        <v>0</v>
      </c>
      <c r="E1080" s="8">
        <v>0</v>
      </c>
      <c r="F1080" s="8">
        <v>0</v>
      </c>
      <c r="G1080" s="18">
        <v>1178.5999999999999</v>
      </c>
      <c r="K1080" s="7">
        <v>40786</v>
      </c>
      <c r="L1080" s="8">
        <v>1196</v>
      </c>
      <c r="M1080" s="8">
        <v>0</v>
      </c>
      <c r="N1080" s="8">
        <v>0</v>
      </c>
      <c r="O1080" s="8">
        <v>0</v>
      </c>
      <c r="P1080" s="18">
        <v>1196</v>
      </c>
    </row>
    <row r="1081" spans="2:16" x14ac:dyDescent="0.3">
      <c r="B1081" s="5">
        <v>40785</v>
      </c>
      <c r="C1081" s="6">
        <v>1182.8</v>
      </c>
      <c r="D1081" s="6">
        <v>1184.5999999999999</v>
      </c>
      <c r="E1081" s="6">
        <v>1185</v>
      </c>
      <c r="F1081" s="6">
        <v>1169.5999999999999</v>
      </c>
      <c r="G1081" s="17">
        <v>1178.5999999999999</v>
      </c>
      <c r="K1081" s="5">
        <v>40785</v>
      </c>
      <c r="L1081" s="6">
        <v>1207.2</v>
      </c>
      <c r="M1081" s="6">
        <v>1206</v>
      </c>
      <c r="N1081" s="6">
        <v>1206</v>
      </c>
      <c r="O1081" s="6">
        <v>1190</v>
      </c>
      <c r="P1081" s="17">
        <v>1196</v>
      </c>
    </row>
    <row r="1082" spans="2:16" x14ac:dyDescent="0.3">
      <c r="B1082" s="7">
        <v>40784</v>
      </c>
      <c r="C1082" s="8">
        <v>1182.8</v>
      </c>
      <c r="D1082" s="8">
        <v>1197</v>
      </c>
      <c r="E1082" s="8">
        <v>1197</v>
      </c>
      <c r="F1082" s="8">
        <v>1178</v>
      </c>
      <c r="G1082" s="18">
        <v>1182.8</v>
      </c>
      <c r="K1082" s="7">
        <v>40784</v>
      </c>
      <c r="L1082" s="8">
        <v>1206</v>
      </c>
      <c r="M1082" s="8">
        <v>1195</v>
      </c>
      <c r="N1082" s="8">
        <v>1211</v>
      </c>
      <c r="O1082" s="8">
        <v>1195</v>
      </c>
      <c r="P1082" s="18">
        <v>1207.2</v>
      </c>
    </row>
    <row r="1083" spans="2:16" x14ac:dyDescent="0.3">
      <c r="B1083" s="5">
        <v>40782</v>
      </c>
      <c r="C1083" s="6">
        <v>1184.8</v>
      </c>
      <c r="D1083" s="6">
        <v>1187.8</v>
      </c>
      <c r="E1083" s="6">
        <v>1187.8</v>
      </c>
      <c r="F1083" s="6">
        <v>1177.5999999999999</v>
      </c>
      <c r="G1083" s="17">
        <v>1182.8</v>
      </c>
      <c r="K1083" s="5">
        <v>40782</v>
      </c>
      <c r="L1083" s="6">
        <v>1209.2</v>
      </c>
      <c r="M1083" s="6">
        <v>1206</v>
      </c>
      <c r="N1083" s="6">
        <v>1206</v>
      </c>
      <c r="O1083" s="6">
        <v>1206</v>
      </c>
      <c r="P1083" s="17">
        <v>1206</v>
      </c>
    </row>
    <row r="1084" spans="2:16" x14ac:dyDescent="0.3">
      <c r="B1084" s="7">
        <v>40781</v>
      </c>
      <c r="C1084" s="8">
        <v>1188.2</v>
      </c>
      <c r="D1084" s="8">
        <v>1186</v>
      </c>
      <c r="E1084" s="8">
        <v>1189.2</v>
      </c>
      <c r="F1084" s="8">
        <v>1179</v>
      </c>
      <c r="G1084" s="18">
        <v>1184.8</v>
      </c>
      <c r="K1084" s="7">
        <v>40781</v>
      </c>
      <c r="L1084" s="8">
        <v>1209.2</v>
      </c>
      <c r="M1084" s="8">
        <v>0</v>
      </c>
      <c r="N1084" s="8">
        <v>0</v>
      </c>
      <c r="O1084" s="8">
        <v>0</v>
      </c>
      <c r="P1084" s="18">
        <v>1209.2</v>
      </c>
    </row>
    <row r="1085" spans="2:16" x14ac:dyDescent="0.3">
      <c r="B1085" s="5">
        <v>40780</v>
      </c>
      <c r="C1085" s="6">
        <v>1192.8</v>
      </c>
      <c r="D1085" s="6">
        <v>1186</v>
      </c>
      <c r="E1085" s="6">
        <v>1191.8</v>
      </c>
      <c r="F1085" s="6">
        <v>1177.2</v>
      </c>
      <c r="G1085" s="17">
        <v>1188.2</v>
      </c>
      <c r="K1085" s="5">
        <v>40780</v>
      </c>
      <c r="L1085" s="6">
        <v>1222.2</v>
      </c>
      <c r="M1085" s="6">
        <v>1212</v>
      </c>
      <c r="N1085" s="6">
        <v>1212</v>
      </c>
      <c r="O1085" s="6">
        <v>1205.8</v>
      </c>
      <c r="P1085" s="17">
        <v>1209.2</v>
      </c>
    </row>
    <row r="1086" spans="2:16" x14ac:dyDescent="0.3">
      <c r="B1086" s="7">
        <v>40779</v>
      </c>
      <c r="C1086" s="8">
        <v>1205.4000000000001</v>
      </c>
      <c r="D1086" s="8">
        <v>1213</v>
      </c>
      <c r="E1086" s="8">
        <v>1213</v>
      </c>
      <c r="F1086" s="8">
        <v>1190</v>
      </c>
      <c r="G1086" s="18">
        <v>1192.8</v>
      </c>
      <c r="K1086" s="9">
        <v>40779</v>
      </c>
      <c r="L1086" s="10">
        <v>1227</v>
      </c>
      <c r="M1086" s="10">
        <v>1220</v>
      </c>
      <c r="N1086" s="10">
        <v>1229.4000000000001</v>
      </c>
      <c r="O1086" s="10">
        <v>1218</v>
      </c>
      <c r="P1086" s="19">
        <v>1222.2</v>
      </c>
    </row>
    <row r="1087" spans="2:16" x14ac:dyDescent="0.3">
      <c r="B1087" s="5">
        <v>40778</v>
      </c>
      <c r="C1087" s="6">
        <v>1212</v>
      </c>
      <c r="D1087" s="6">
        <v>1207</v>
      </c>
      <c r="E1087" s="6">
        <v>1210.8</v>
      </c>
      <c r="F1087" s="6">
        <v>1196</v>
      </c>
      <c r="G1087" s="17">
        <v>1205.4000000000001</v>
      </c>
      <c r="K1087" s="5">
        <v>40778</v>
      </c>
      <c r="L1087" s="6">
        <v>1233.8</v>
      </c>
      <c r="M1087" s="6">
        <v>1239.5999999999999</v>
      </c>
      <c r="N1087" s="6">
        <v>1239.8</v>
      </c>
      <c r="O1087" s="6">
        <v>1220</v>
      </c>
      <c r="P1087" s="17">
        <v>1227</v>
      </c>
    </row>
    <row r="1088" spans="2:16" x14ac:dyDescent="0.3">
      <c r="B1088" s="7">
        <v>40777</v>
      </c>
      <c r="C1088" s="8">
        <v>1201.4000000000001</v>
      </c>
      <c r="D1088" s="8">
        <v>1208.8</v>
      </c>
      <c r="E1088" s="8">
        <v>1215</v>
      </c>
      <c r="F1088" s="8">
        <v>1206.2</v>
      </c>
      <c r="G1088" s="18">
        <v>1212</v>
      </c>
      <c r="K1088" s="7">
        <v>40777</v>
      </c>
      <c r="L1088" s="8">
        <v>1229.8</v>
      </c>
      <c r="M1088" s="8">
        <v>1235</v>
      </c>
      <c r="N1088" s="8">
        <v>1236</v>
      </c>
      <c r="O1088" s="8">
        <v>1230.2</v>
      </c>
      <c r="P1088" s="18">
        <v>1233.8</v>
      </c>
    </row>
    <row r="1089" spans="1:17" x14ac:dyDescent="0.3">
      <c r="B1089" s="5">
        <v>40775</v>
      </c>
      <c r="C1089" s="6">
        <v>1195.8</v>
      </c>
      <c r="D1089" s="6">
        <v>1198</v>
      </c>
      <c r="E1089" s="6">
        <v>1204</v>
      </c>
      <c r="F1089" s="6">
        <v>1188.2</v>
      </c>
      <c r="G1089" s="17">
        <v>1201.4000000000001</v>
      </c>
      <c r="K1089" s="5">
        <v>40775</v>
      </c>
      <c r="L1089" s="6">
        <v>1223.4000000000001</v>
      </c>
      <c r="M1089" s="6">
        <v>1229.8</v>
      </c>
      <c r="N1089" s="6">
        <v>1229.8</v>
      </c>
      <c r="O1089" s="6">
        <v>1229.8</v>
      </c>
      <c r="P1089" s="17">
        <v>1229.8</v>
      </c>
    </row>
    <row r="1090" spans="1:17" x14ac:dyDescent="0.3">
      <c r="B1090" s="9">
        <v>40774</v>
      </c>
      <c r="C1090" s="10">
        <v>1198.8</v>
      </c>
      <c r="D1090" s="10">
        <v>1191.2</v>
      </c>
      <c r="E1090" s="10">
        <v>1207.8</v>
      </c>
      <c r="F1090" s="10">
        <v>1190</v>
      </c>
      <c r="G1090" s="19">
        <v>1195.8</v>
      </c>
      <c r="K1090" s="9">
        <v>40774</v>
      </c>
      <c r="L1090" s="10">
        <v>1223.2</v>
      </c>
      <c r="M1090" s="10">
        <v>1225</v>
      </c>
      <c r="N1090" s="10">
        <v>1225</v>
      </c>
      <c r="O1090" s="10">
        <v>1220</v>
      </c>
      <c r="P1090" s="19">
        <v>1223.4000000000001</v>
      </c>
    </row>
    <row r="1094" spans="1:17" x14ac:dyDescent="0.3">
      <c r="A1094" s="11">
        <v>40836</v>
      </c>
      <c r="J1094" s="11">
        <v>40865</v>
      </c>
    </row>
    <row r="1095" spans="1:17" x14ac:dyDescent="0.3">
      <c r="B1095" s="7">
        <v>40835</v>
      </c>
      <c r="C1095" s="8">
        <v>1065.5999999999999</v>
      </c>
      <c r="D1095" s="8">
        <v>1067</v>
      </c>
      <c r="E1095" s="8">
        <v>1080</v>
      </c>
      <c r="F1095" s="8">
        <v>1055</v>
      </c>
      <c r="G1095" s="18">
        <v>1057.8</v>
      </c>
      <c r="H1095" s="21">
        <f>G1095/G1120</f>
        <v>0.93428722840487544</v>
      </c>
      <c r="K1095" s="5">
        <v>40835</v>
      </c>
      <c r="L1095" s="6">
        <v>1093.2</v>
      </c>
      <c r="M1095" s="6">
        <v>1094.8</v>
      </c>
      <c r="N1095" s="6">
        <v>1105</v>
      </c>
      <c r="O1095" s="6">
        <v>1080.2</v>
      </c>
      <c r="P1095" s="17">
        <v>1087</v>
      </c>
      <c r="Q1095" s="28">
        <f>P1095/P1120</f>
        <v>0.94145158496449</v>
      </c>
    </row>
    <row r="1096" spans="1:17" x14ac:dyDescent="0.3">
      <c r="B1096" s="5">
        <v>40834</v>
      </c>
      <c r="C1096" s="6">
        <v>1075.8</v>
      </c>
      <c r="D1096" s="6">
        <v>1077</v>
      </c>
      <c r="E1096" s="6">
        <v>1077</v>
      </c>
      <c r="F1096" s="6">
        <v>1064</v>
      </c>
      <c r="G1096" s="17">
        <v>1065.5999999999999</v>
      </c>
      <c r="K1096" s="7">
        <v>40834</v>
      </c>
      <c r="L1096" s="8">
        <v>1090.5999999999999</v>
      </c>
      <c r="M1096" s="8">
        <v>1095.2</v>
      </c>
      <c r="N1096" s="8">
        <v>1098</v>
      </c>
      <c r="O1096" s="8">
        <v>1089.8</v>
      </c>
      <c r="P1096" s="18">
        <v>1093.2</v>
      </c>
    </row>
    <row r="1097" spans="1:17" x14ac:dyDescent="0.3">
      <c r="B1097" s="7">
        <v>40833</v>
      </c>
      <c r="C1097" s="8">
        <v>1066</v>
      </c>
      <c r="D1097" s="8">
        <v>1076</v>
      </c>
      <c r="E1097" s="8">
        <v>1087.4000000000001</v>
      </c>
      <c r="F1097" s="8">
        <v>1065</v>
      </c>
      <c r="G1097" s="18">
        <v>1075.8</v>
      </c>
      <c r="K1097" s="5">
        <v>40833</v>
      </c>
      <c r="L1097" s="6">
        <v>1100.5999999999999</v>
      </c>
      <c r="M1097" s="6">
        <v>1094</v>
      </c>
      <c r="N1097" s="6">
        <v>1100.5999999999999</v>
      </c>
      <c r="O1097" s="6">
        <v>1082.4000000000001</v>
      </c>
      <c r="P1097" s="17">
        <v>1090.5999999999999</v>
      </c>
    </row>
    <row r="1098" spans="1:17" x14ac:dyDescent="0.3">
      <c r="B1098" s="5">
        <v>40831</v>
      </c>
      <c r="C1098" s="6">
        <v>1081.8</v>
      </c>
      <c r="D1098" s="6">
        <v>1063.2</v>
      </c>
      <c r="E1098" s="6">
        <v>1072</v>
      </c>
      <c r="F1098" s="6">
        <v>1061</v>
      </c>
      <c r="G1098" s="17">
        <v>1066</v>
      </c>
      <c r="K1098" s="9">
        <v>40831</v>
      </c>
      <c r="L1098" s="10">
        <v>1107</v>
      </c>
      <c r="M1098" s="10">
        <v>1106</v>
      </c>
      <c r="N1098" s="10">
        <v>1106</v>
      </c>
      <c r="O1098" s="10">
        <v>1085</v>
      </c>
      <c r="P1098" s="19">
        <v>1100.5999999999999</v>
      </c>
    </row>
    <row r="1099" spans="1:17" x14ac:dyDescent="0.3">
      <c r="B1099" s="7">
        <v>40830</v>
      </c>
      <c r="C1099" s="8">
        <v>1096</v>
      </c>
      <c r="D1099" s="8">
        <v>1091</v>
      </c>
      <c r="E1099" s="8">
        <v>1093</v>
      </c>
      <c r="F1099" s="8">
        <v>1075</v>
      </c>
      <c r="G1099" s="18">
        <v>1081.8</v>
      </c>
      <c r="K1099" s="9">
        <v>40830</v>
      </c>
      <c r="L1099" s="10">
        <v>1126.4000000000001</v>
      </c>
      <c r="M1099" s="10">
        <v>1120</v>
      </c>
      <c r="N1099" s="10">
        <v>1120</v>
      </c>
      <c r="O1099" s="10">
        <v>1105</v>
      </c>
      <c r="P1099" s="19">
        <v>1107</v>
      </c>
    </row>
    <row r="1100" spans="1:17" x14ac:dyDescent="0.3">
      <c r="B1100" s="5">
        <v>40829</v>
      </c>
      <c r="C1100" s="6">
        <v>1101.5999999999999</v>
      </c>
      <c r="D1100" s="6">
        <v>1097</v>
      </c>
      <c r="E1100" s="6">
        <v>1100.8</v>
      </c>
      <c r="F1100" s="6">
        <v>1091</v>
      </c>
      <c r="G1100" s="17">
        <v>1096</v>
      </c>
      <c r="K1100" s="7">
        <v>40829</v>
      </c>
      <c r="L1100" s="8">
        <v>1131.4000000000001</v>
      </c>
      <c r="M1100" s="8">
        <v>1131.2</v>
      </c>
      <c r="N1100" s="8">
        <v>1131.2</v>
      </c>
      <c r="O1100" s="8">
        <v>1120.2</v>
      </c>
      <c r="P1100" s="18">
        <v>1126.4000000000001</v>
      </c>
    </row>
    <row r="1101" spans="1:17" x14ac:dyDescent="0.3">
      <c r="B1101" s="7">
        <v>40828</v>
      </c>
      <c r="C1101" s="8">
        <v>1099.4000000000001</v>
      </c>
      <c r="D1101" s="8">
        <v>1101</v>
      </c>
      <c r="E1101" s="8">
        <v>1104.8</v>
      </c>
      <c r="F1101" s="8">
        <v>1093.2</v>
      </c>
      <c r="G1101" s="18">
        <v>1101.5999999999999</v>
      </c>
      <c r="K1101" s="5">
        <v>40828</v>
      </c>
      <c r="L1101" s="6">
        <v>1128.5999999999999</v>
      </c>
      <c r="M1101" s="6">
        <v>1129.2</v>
      </c>
      <c r="N1101" s="6">
        <v>1134</v>
      </c>
      <c r="O1101" s="6">
        <v>1129</v>
      </c>
      <c r="P1101" s="17">
        <v>1131.4000000000001</v>
      </c>
    </row>
    <row r="1102" spans="1:17" x14ac:dyDescent="0.3">
      <c r="B1102" s="5">
        <v>40827</v>
      </c>
      <c r="C1102" s="6">
        <v>1104.4000000000001</v>
      </c>
      <c r="D1102" s="6">
        <v>1100</v>
      </c>
      <c r="E1102" s="6">
        <v>1100</v>
      </c>
      <c r="F1102" s="6">
        <v>1098</v>
      </c>
      <c r="G1102" s="17">
        <v>1099.4000000000001</v>
      </c>
      <c r="K1102" s="7">
        <v>40827</v>
      </c>
      <c r="L1102" s="8">
        <v>1135</v>
      </c>
      <c r="M1102" s="8">
        <v>1131</v>
      </c>
      <c r="N1102" s="8">
        <v>1131</v>
      </c>
      <c r="O1102" s="8">
        <v>1128</v>
      </c>
      <c r="P1102" s="18">
        <v>1128.5999999999999</v>
      </c>
    </row>
    <row r="1103" spans="1:17" x14ac:dyDescent="0.3">
      <c r="B1103" s="9">
        <v>40826</v>
      </c>
      <c r="C1103" s="10">
        <v>1110.4000000000001</v>
      </c>
      <c r="D1103" s="10">
        <v>1110</v>
      </c>
      <c r="E1103" s="10">
        <v>1110</v>
      </c>
      <c r="F1103" s="10">
        <v>1098.5999999999999</v>
      </c>
      <c r="G1103" s="19">
        <v>1104.4000000000001</v>
      </c>
      <c r="K1103" s="5">
        <v>40826</v>
      </c>
      <c r="L1103" s="6">
        <v>1136.8</v>
      </c>
      <c r="M1103" s="6">
        <v>1134</v>
      </c>
      <c r="N1103" s="6">
        <v>1137</v>
      </c>
      <c r="O1103" s="6">
        <v>1134</v>
      </c>
      <c r="P1103" s="17">
        <v>1135</v>
      </c>
    </row>
    <row r="1104" spans="1:17" x14ac:dyDescent="0.3">
      <c r="B1104" s="5">
        <v>40824</v>
      </c>
      <c r="C1104" s="6">
        <v>1105.8</v>
      </c>
      <c r="D1104" s="6">
        <v>1113.8</v>
      </c>
      <c r="E1104" s="6">
        <v>1113.8</v>
      </c>
      <c r="F1104" s="6">
        <v>1105.4000000000001</v>
      </c>
      <c r="G1104" s="17">
        <v>1110.4000000000001</v>
      </c>
      <c r="K1104" s="7">
        <v>40824</v>
      </c>
      <c r="L1104" s="8">
        <v>1133.2</v>
      </c>
      <c r="M1104" s="8">
        <v>1127.2</v>
      </c>
      <c r="N1104" s="8">
        <v>1141</v>
      </c>
      <c r="O1104" s="8">
        <v>1127.2</v>
      </c>
      <c r="P1104" s="18">
        <v>1136.8</v>
      </c>
    </row>
    <row r="1105" spans="2:16" x14ac:dyDescent="0.3">
      <c r="B1105" s="7">
        <v>40823</v>
      </c>
      <c r="C1105" s="8">
        <v>1113.2</v>
      </c>
      <c r="D1105" s="8">
        <v>1111</v>
      </c>
      <c r="E1105" s="8">
        <v>1111</v>
      </c>
      <c r="F1105" s="8">
        <v>1100</v>
      </c>
      <c r="G1105" s="18">
        <v>1105.8</v>
      </c>
      <c r="K1105" s="5">
        <v>40823</v>
      </c>
      <c r="L1105" s="6">
        <v>1138.2</v>
      </c>
      <c r="M1105" s="6">
        <v>1130</v>
      </c>
      <c r="N1105" s="6">
        <v>1139.8</v>
      </c>
      <c r="O1105" s="6">
        <v>1128</v>
      </c>
      <c r="P1105" s="17">
        <v>1133.2</v>
      </c>
    </row>
    <row r="1106" spans="2:16" x14ac:dyDescent="0.3">
      <c r="B1106" s="5">
        <v>40822</v>
      </c>
      <c r="C1106" s="6">
        <v>1113.2</v>
      </c>
      <c r="D1106" s="6">
        <v>0</v>
      </c>
      <c r="E1106" s="6">
        <v>0</v>
      </c>
      <c r="F1106" s="6">
        <v>0</v>
      </c>
      <c r="G1106" s="17">
        <v>1113.2</v>
      </c>
      <c r="K1106" s="7">
        <v>40822</v>
      </c>
      <c r="L1106" s="8">
        <v>1138.2</v>
      </c>
      <c r="M1106" s="8">
        <v>0</v>
      </c>
      <c r="N1106" s="8">
        <v>0</v>
      </c>
      <c r="O1106" s="8">
        <v>0</v>
      </c>
      <c r="P1106" s="18">
        <v>1138.2</v>
      </c>
    </row>
    <row r="1107" spans="2:16" x14ac:dyDescent="0.3">
      <c r="B1107" s="7">
        <v>40821</v>
      </c>
      <c r="C1107" s="8">
        <v>1113</v>
      </c>
      <c r="D1107" s="8">
        <v>1115</v>
      </c>
      <c r="E1107" s="8">
        <v>1119</v>
      </c>
      <c r="F1107" s="8">
        <v>1110</v>
      </c>
      <c r="G1107" s="18">
        <v>1113.2</v>
      </c>
      <c r="K1107" s="5">
        <v>40821</v>
      </c>
      <c r="L1107" s="6">
        <v>1137</v>
      </c>
      <c r="M1107" s="6">
        <v>1136</v>
      </c>
      <c r="N1107" s="6">
        <v>1146</v>
      </c>
      <c r="O1107" s="6">
        <v>1130.5999999999999</v>
      </c>
      <c r="P1107" s="17">
        <v>1138.2</v>
      </c>
    </row>
    <row r="1108" spans="2:16" x14ac:dyDescent="0.3">
      <c r="B1108" s="5">
        <v>40820</v>
      </c>
      <c r="C1108" s="6">
        <v>1108.2</v>
      </c>
      <c r="D1108" s="6">
        <v>1109</v>
      </c>
      <c r="E1108" s="6">
        <v>1120</v>
      </c>
      <c r="F1108" s="6">
        <v>1105</v>
      </c>
      <c r="G1108" s="17">
        <v>1113</v>
      </c>
      <c r="K1108" s="7">
        <v>40820</v>
      </c>
      <c r="L1108" s="8">
        <v>1125.8</v>
      </c>
      <c r="M1108" s="8">
        <v>1143</v>
      </c>
      <c r="N1108" s="8">
        <v>1143</v>
      </c>
      <c r="O1108" s="8">
        <v>1130</v>
      </c>
      <c r="P1108" s="18">
        <v>1137</v>
      </c>
    </row>
    <row r="1109" spans="2:16" x14ac:dyDescent="0.3">
      <c r="B1109" s="7">
        <v>40819</v>
      </c>
      <c r="C1109" s="8">
        <v>1098</v>
      </c>
      <c r="D1109" s="8">
        <v>1083</v>
      </c>
      <c r="E1109" s="8">
        <v>1115</v>
      </c>
      <c r="F1109" s="8">
        <v>1083</v>
      </c>
      <c r="G1109" s="18">
        <v>1108.2</v>
      </c>
      <c r="K1109" s="9">
        <v>40819</v>
      </c>
      <c r="L1109" s="10">
        <v>1120.5999999999999</v>
      </c>
      <c r="M1109" s="10">
        <v>1116</v>
      </c>
      <c r="N1109" s="10">
        <v>1140</v>
      </c>
      <c r="O1109" s="10">
        <v>1115</v>
      </c>
      <c r="P1109" s="19">
        <v>1125.8</v>
      </c>
    </row>
    <row r="1110" spans="2:16" x14ac:dyDescent="0.3">
      <c r="B1110" s="5">
        <v>40817</v>
      </c>
      <c r="C1110" s="6">
        <v>1110.5999999999999</v>
      </c>
      <c r="D1110" s="6">
        <v>1109</v>
      </c>
      <c r="E1110" s="6">
        <v>1120</v>
      </c>
      <c r="F1110" s="6">
        <v>1089</v>
      </c>
      <c r="G1110" s="17">
        <v>1098</v>
      </c>
      <c r="K1110" s="7">
        <v>40817</v>
      </c>
      <c r="L1110" s="8">
        <v>1129.4000000000001</v>
      </c>
      <c r="M1110" s="8">
        <v>1112.4000000000001</v>
      </c>
      <c r="N1110" s="8">
        <v>1135</v>
      </c>
      <c r="O1110" s="8">
        <v>1112.2</v>
      </c>
      <c r="P1110" s="18">
        <v>1120.5999999999999</v>
      </c>
    </row>
    <row r="1111" spans="2:16" x14ac:dyDescent="0.3">
      <c r="B1111" s="7">
        <v>40816</v>
      </c>
      <c r="C1111" s="8">
        <v>1156.8</v>
      </c>
      <c r="D1111" s="8">
        <v>1149</v>
      </c>
      <c r="E1111" s="8">
        <v>1155</v>
      </c>
      <c r="F1111" s="8">
        <v>1110.5999999999999</v>
      </c>
      <c r="G1111" s="18">
        <v>1110.5999999999999</v>
      </c>
      <c r="K1111" s="5">
        <v>40816</v>
      </c>
      <c r="L1111" s="6">
        <v>1176.4000000000001</v>
      </c>
      <c r="M1111" s="6">
        <v>1175</v>
      </c>
      <c r="N1111" s="6">
        <v>1176</v>
      </c>
      <c r="O1111" s="6">
        <v>1129.4000000000001</v>
      </c>
      <c r="P1111" s="17">
        <v>1129.4000000000001</v>
      </c>
    </row>
    <row r="1112" spans="2:16" x14ac:dyDescent="0.3">
      <c r="B1112" s="5">
        <v>40815</v>
      </c>
      <c r="C1112" s="6">
        <v>1165.8</v>
      </c>
      <c r="D1112" s="6">
        <v>1162</v>
      </c>
      <c r="E1112" s="6">
        <v>1162</v>
      </c>
      <c r="F1112" s="6">
        <v>1142.5999999999999</v>
      </c>
      <c r="G1112" s="17">
        <v>1156.8</v>
      </c>
      <c r="K1112" s="7">
        <v>40815</v>
      </c>
      <c r="L1112" s="8">
        <v>1189.4000000000001</v>
      </c>
      <c r="M1112" s="8">
        <v>1185</v>
      </c>
      <c r="N1112" s="8">
        <v>1185</v>
      </c>
      <c r="O1112" s="8">
        <v>1171</v>
      </c>
      <c r="P1112" s="18">
        <v>1176.4000000000001</v>
      </c>
    </row>
    <row r="1113" spans="2:16" x14ac:dyDescent="0.3">
      <c r="B1113" s="7">
        <v>40814</v>
      </c>
      <c r="C1113" s="8">
        <v>1187.8</v>
      </c>
      <c r="D1113" s="8">
        <v>1184</v>
      </c>
      <c r="E1113" s="8">
        <v>1184</v>
      </c>
      <c r="F1113" s="8">
        <v>1160.2</v>
      </c>
      <c r="G1113" s="18">
        <v>1165.8</v>
      </c>
      <c r="K1113" s="5">
        <v>40814</v>
      </c>
      <c r="L1113" s="6">
        <v>1208.5999999999999</v>
      </c>
      <c r="M1113" s="6">
        <v>1191</v>
      </c>
      <c r="N1113" s="6">
        <v>1200</v>
      </c>
      <c r="O1113" s="6">
        <v>1185.2</v>
      </c>
      <c r="P1113" s="17">
        <v>1189.4000000000001</v>
      </c>
    </row>
    <row r="1114" spans="2:16" x14ac:dyDescent="0.3">
      <c r="B1114" s="5">
        <v>40793</v>
      </c>
      <c r="C1114" s="6">
        <v>1173.5999999999999</v>
      </c>
      <c r="D1114" s="6">
        <v>1178</v>
      </c>
      <c r="E1114" s="6">
        <v>1191</v>
      </c>
      <c r="F1114" s="6">
        <v>1175</v>
      </c>
      <c r="G1114" s="17">
        <v>1187.8</v>
      </c>
      <c r="K1114" s="7">
        <v>40813</v>
      </c>
      <c r="L1114" s="8">
        <v>1198.2</v>
      </c>
      <c r="M1114" s="8">
        <v>1203</v>
      </c>
      <c r="N1114" s="8">
        <v>1215.5999999999999</v>
      </c>
      <c r="O1114" s="8">
        <v>1203</v>
      </c>
      <c r="P1114" s="18">
        <v>1208.5999999999999</v>
      </c>
    </row>
    <row r="1115" spans="2:16" x14ac:dyDescent="0.3">
      <c r="B1115" s="7">
        <v>40812</v>
      </c>
      <c r="C1115" s="8">
        <v>1159</v>
      </c>
      <c r="D1115" s="8">
        <v>1150</v>
      </c>
      <c r="E1115" s="8">
        <v>1194.4000000000001</v>
      </c>
      <c r="F1115" s="8">
        <v>1150</v>
      </c>
      <c r="G1115" s="18">
        <v>1173.5999999999999</v>
      </c>
      <c r="K1115" s="5">
        <v>40812</v>
      </c>
      <c r="L1115" s="6">
        <v>1175</v>
      </c>
      <c r="M1115" s="6">
        <v>1195</v>
      </c>
      <c r="N1115" s="6">
        <v>1205</v>
      </c>
      <c r="O1115" s="6">
        <v>1195</v>
      </c>
      <c r="P1115" s="17">
        <v>1198.2</v>
      </c>
    </row>
    <row r="1116" spans="2:16" x14ac:dyDescent="0.3">
      <c r="B1116" s="5">
        <v>40810</v>
      </c>
      <c r="C1116" s="6">
        <v>1165.5999999999999</v>
      </c>
      <c r="D1116" s="6">
        <v>1160</v>
      </c>
      <c r="E1116" s="6">
        <v>1165</v>
      </c>
      <c r="F1116" s="6">
        <v>1155</v>
      </c>
      <c r="G1116" s="17">
        <v>1159</v>
      </c>
      <c r="K1116" s="7">
        <v>40810</v>
      </c>
      <c r="L1116" s="8">
        <v>1175</v>
      </c>
      <c r="M1116" s="8">
        <v>0</v>
      </c>
      <c r="N1116" s="8">
        <v>0</v>
      </c>
      <c r="O1116" s="8">
        <v>0</v>
      </c>
      <c r="P1116" s="18">
        <v>1175</v>
      </c>
    </row>
    <row r="1117" spans="2:16" x14ac:dyDescent="0.3">
      <c r="B1117" s="7">
        <v>40809</v>
      </c>
      <c r="C1117" s="8">
        <v>1182.2</v>
      </c>
      <c r="D1117" s="8">
        <v>1167</v>
      </c>
      <c r="E1117" s="8">
        <v>1173</v>
      </c>
      <c r="F1117" s="8">
        <v>1135</v>
      </c>
      <c r="G1117" s="18">
        <v>1165.5999999999999</v>
      </c>
      <c r="K1117" s="5">
        <v>40809</v>
      </c>
      <c r="L1117" s="6">
        <v>1204</v>
      </c>
      <c r="M1117" s="6">
        <v>1185</v>
      </c>
      <c r="N1117" s="6">
        <v>1185</v>
      </c>
      <c r="O1117" s="6">
        <v>1158</v>
      </c>
      <c r="P1117" s="17">
        <v>1175</v>
      </c>
    </row>
    <row r="1118" spans="2:16" x14ac:dyDescent="0.3">
      <c r="B1118" s="5">
        <v>40808</v>
      </c>
      <c r="C1118" s="6">
        <v>1177.5999999999999</v>
      </c>
      <c r="D1118" s="6">
        <v>1185</v>
      </c>
      <c r="E1118" s="6">
        <v>1194.8</v>
      </c>
      <c r="F1118" s="6">
        <v>1166</v>
      </c>
      <c r="G1118" s="17">
        <v>1182.2</v>
      </c>
      <c r="K1118" s="7">
        <v>40808</v>
      </c>
      <c r="L1118" s="8">
        <v>1171</v>
      </c>
      <c r="M1118" s="8">
        <v>1194.5999999999999</v>
      </c>
      <c r="N1118" s="8">
        <v>1218</v>
      </c>
      <c r="O1118" s="8">
        <v>1180.2</v>
      </c>
      <c r="P1118" s="18">
        <v>1204</v>
      </c>
    </row>
    <row r="1119" spans="2:16" x14ac:dyDescent="0.3">
      <c r="B1119" s="7">
        <v>40807</v>
      </c>
      <c r="C1119" s="8">
        <v>1132.2</v>
      </c>
      <c r="D1119" s="8">
        <v>1135.8</v>
      </c>
      <c r="E1119" s="8">
        <v>1177.5999999999999</v>
      </c>
      <c r="F1119" s="8">
        <v>1131</v>
      </c>
      <c r="G1119" s="18">
        <v>1177.5999999999999</v>
      </c>
      <c r="K1119" s="5">
        <v>40807</v>
      </c>
      <c r="L1119" s="6">
        <v>1154.5999999999999</v>
      </c>
      <c r="M1119" s="6">
        <v>1166.8</v>
      </c>
      <c r="N1119" s="6">
        <v>1175</v>
      </c>
      <c r="O1119" s="6">
        <v>1166.8</v>
      </c>
      <c r="P1119" s="17">
        <v>1171</v>
      </c>
    </row>
    <row r="1120" spans="2:16" x14ac:dyDescent="0.3">
      <c r="B1120" s="9">
        <v>40806</v>
      </c>
      <c r="C1120" s="10">
        <v>1133.2</v>
      </c>
      <c r="D1120" s="10">
        <v>1127</v>
      </c>
      <c r="E1120" s="10">
        <v>1144</v>
      </c>
      <c r="F1120" s="10">
        <v>1112</v>
      </c>
      <c r="G1120" s="19">
        <v>1132.2</v>
      </c>
      <c r="K1120" s="9">
        <v>40806</v>
      </c>
      <c r="L1120" s="10">
        <v>1155.8</v>
      </c>
      <c r="M1120" s="10">
        <v>1143</v>
      </c>
      <c r="N1120" s="10">
        <v>1172.8</v>
      </c>
      <c r="O1120" s="10">
        <v>1141</v>
      </c>
      <c r="P1120" s="19">
        <v>1154.5999999999999</v>
      </c>
    </row>
    <row r="1124" spans="1:17" x14ac:dyDescent="0.3">
      <c r="A1124" s="11">
        <v>40865</v>
      </c>
      <c r="J1124" s="11">
        <v>40897</v>
      </c>
    </row>
    <row r="1125" spans="1:17" x14ac:dyDescent="0.3">
      <c r="B1125" s="7">
        <v>40864</v>
      </c>
      <c r="C1125" s="8">
        <v>1092.8</v>
      </c>
      <c r="D1125" s="8">
        <v>1094</v>
      </c>
      <c r="E1125" s="8">
        <v>1095</v>
      </c>
      <c r="F1125" s="8">
        <v>1083</v>
      </c>
      <c r="G1125" s="18">
        <v>1085.4000000000001</v>
      </c>
      <c r="H1125" s="21">
        <f>G1125/G1149</f>
        <v>0.99907952871870398</v>
      </c>
      <c r="K1125" s="5">
        <v>40864</v>
      </c>
      <c r="L1125" s="6">
        <v>1126.5999999999999</v>
      </c>
      <c r="M1125" s="6">
        <v>1136</v>
      </c>
      <c r="N1125" s="6">
        <v>1146.8</v>
      </c>
      <c r="O1125" s="6">
        <v>1136</v>
      </c>
      <c r="P1125" s="17">
        <v>1141.5999999999999</v>
      </c>
      <c r="Q1125" s="28">
        <f>P1125/P1149</f>
        <v>1.0145751866334873</v>
      </c>
    </row>
    <row r="1126" spans="1:17" x14ac:dyDescent="0.3">
      <c r="B1126" s="5">
        <v>40863</v>
      </c>
      <c r="C1126" s="6">
        <v>1115.4000000000001</v>
      </c>
      <c r="D1126" s="6">
        <v>1094</v>
      </c>
      <c r="E1126" s="6">
        <v>1100</v>
      </c>
      <c r="F1126" s="6">
        <v>1075.2</v>
      </c>
      <c r="G1126" s="17">
        <v>1092.8</v>
      </c>
      <c r="K1126" s="7">
        <v>40863</v>
      </c>
      <c r="L1126" s="8">
        <v>1137.8</v>
      </c>
      <c r="M1126" s="8">
        <v>1130.8</v>
      </c>
      <c r="N1126" s="8">
        <v>1146</v>
      </c>
      <c r="O1126" s="8">
        <v>1119.2</v>
      </c>
      <c r="P1126" s="18">
        <v>1126.5999999999999</v>
      </c>
    </row>
    <row r="1127" spans="1:17" x14ac:dyDescent="0.3">
      <c r="B1127" s="7">
        <v>40862</v>
      </c>
      <c r="C1127" s="8">
        <v>1129</v>
      </c>
      <c r="D1127" s="8">
        <v>1123</v>
      </c>
      <c r="E1127" s="8">
        <v>1123</v>
      </c>
      <c r="F1127" s="8">
        <v>1106.5999999999999</v>
      </c>
      <c r="G1127" s="18">
        <v>1115.4000000000001</v>
      </c>
      <c r="K1127" s="5">
        <v>40862</v>
      </c>
      <c r="L1127" s="6">
        <v>1161</v>
      </c>
      <c r="M1127" s="6">
        <v>1157</v>
      </c>
      <c r="N1127" s="6">
        <v>1157</v>
      </c>
      <c r="O1127" s="6">
        <v>1137.8</v>
      </c>
      <c r="P1127" s="17">
        <v>1137.8</v>
      </c>
    </row>
    <row r="1128" spans="1:17" x14ac:dyDescent="0.3">
      <c r="B1128" s="5">
        <v>40861</v>
      </c>
      <c r="C1128" s="6">
        <v>1132</v>
      </c>
      <c r="D1128" s="6">
        <v>1135</v>
      </c>
      <c r="E1128" s="6">
        <v>1140</v>
      </c>
      <c r="F1128" s="6">
        <v>1125</v>
      </c>
      <c r="G1128" s="17">
        <v>1129</v>
      </c>
      <c r="K1128" s="7">
        <v>40861</v>
      </c>
      <c r="L1128" s="8">
        <v>1164</v>
      </c>
      <c r="M1128" s="8">
        <v>1170</v>
      </c>
      <c r="N1128" s="8">
        <v>1170</v>
      </c>
      <c r="O1128" s="8">
        <v>1153.2</v>
      </c>
      <c r="P1128" s="18">
        <v>1161</v>
      </c>
    </row>
    <row r="1129" spans="1:17" x14ac:dyDescent="0.3">
      <c r="B1129" s="7">
        <v>40859</v>
      </c>
      <c r="C1129" s="8">
        <v>1137.2</v>
      </c>
      <c r="D1129" s="8">
        <v>1127</v>
      </c>
      <c r="E1129" s="8">
        <v>1145</v>
      </c>
      <c r="F1129" s="8">
        <v>1125</v>
      </c>
      <c r="G1129" s="18">
        <v>1132</v>
      </c>
      <c r="K1129" s="5">
        <v>40859</v>
      </c>
      <c r="L1129" s="6">
        <v>1166.4000000000001</v>
      </c>
      <c r="M1129" s="6">
        <v>1178</v>
      </c>
      <c r="N1129" s="6">
        <v>1178</v>
      </c>
      <c r="O1129" s="6">
        <v>1156.2</v>
      </c>
      <c r="P1129" s="17">
        <v>1164</v>
      </c>
    </row>
    <row r="1130" spans="1:17" x14ac:dyDescent="0.3">
      <c r="B1130" s="5">
        <v>40858</v>
      </c>
      <c r="C1130" s="6">
        <v>1141.8</v>
      </c>
      <c r="D1130" s="6">
        <v>1136</v>
      </c>
      <c r="E1130" s="6">
        <v>1144</v>
      </c>
      <c r="F1130" s="6">
        <v>1119</v>
      </c>
      <c r="G1130" s="17">
        <v>1137.2</v>
      </c>
      <c r="K1130" s="7">
        <v>40858</v>
      </c>
      <c r="L1130" s="8">
        <v>1173</v>
      </c>
      <c r="M1130" s="8">
        <v>1168</v>
      </c>
      <c r="N1130" s="8">
        <v>1169</v>
      </c>
      <c r="O1130" s="8">
        <v>1164.2</v>
      </c>
      <c r="P1130" s="18">
        <v>1166.4000000000001</v>
      </c>
    </row>
    <row r="1131" spans="1:17" x14ac:dyDescent="0.3">
      <c r="B1131" s="7">
        <v>40857</v>
      </c>
      <c r="C1131" s="8">
        <v>1141.8</v>
      </c>
      <c r="D1131" s="8">
        <v>0</v>
      </c>
      <c r="E1131" s="8">
        <v>0</v>
      </c>
      <c r="F1131" s="8">
        <v>0</v>
      </c>
      <c r="G1131" s="18">
        <v>1141.8</v>
      </c>
      <c r="K1131" s="5">
        <v>40857</v>
      </c>
      <c r="L1131" s="6">
        <v>1173</v>
      </c>
      <c r="M1131" s="6">
        <v>0</v>
      </c>
      <c r="N1131" s="6">
        <v>0</v>
      </c>
      <c r="O1131" s="6">
        <v>0</v>
      </c>
      <c r="P1131" s="17">
        <v>1173</v>
      </c>
    </row>
    <row r="1132" spans="1:17" x14ac:dyDescent="0.3">
      <c r="B1132" s="5">
        <v>40856</v>
      </c>
      <c r="C1132" s="6">
        <v>1143.2</v>
      </c>
      <c r="D1132" s="6">
        <v>1138.2</v>
      </c>
      <c r="E1132" s="6">
        <v>1148.8</v>
      </c>
      <c r="F1132" s="6">
        <v>1131</v>
      </c>
      <c r="G1132" s="17">
        <v>1141.8</v>
      </c>
      <c r="K1132" s="7">
        <v>40856</v>
      </c>
      <c r="L1132" s="8">
        <v>1169.2</v>
      </c>
      <c r="M1132" s="8">
        <v>1177.4000000000001</v>
      </c>
      <c r="N1132" s="8">
        <v>1177.5999999999999</v>
      </c>
      <c r="O1132" s="8">
        <v>1158</v>
      </c>
      <c r="P1132" s="18">
        <v>1173</v>
      </c>
    </row>
    <row r="1133" spans="1:17" x14ac:dyDescent="0.3">
      <c r="B1133" s="9">
        <v>40855</v>
      </c>
      <c r="C1133" s="10">
        <v>1146</v>
      </c>
      <c r="D1133" s="10">
        <v>1129</v>
      </c>
      <c r="E1133" s="10">
        <v>1153.4000000000001</v>
      </c>
      <c r="F1133" s="10">
        <v>1129</v>
      </c>
      <c r="G1133" s="19">
        <v>1143.2</v>
      </c>
      <c r="K1133" s="5">
        <v>40855</v>
      </c>
      <c r="L1133" s="6">
        <v>1164.5999999999999</v>
      </c>
      <c r="M1133" s="6">
        <v>1165</v>
      </c>
      <c r="N1133" s="6">
        <v>1174</v>
      </c>
      <c r="O1133" s="6">
        <v>1160</v>
      </c>
      <c r="P1133" s="17">
        <v>1169.2</v>
      </c>
    </row>
    <row r="1134" spans="1:17" x14ac:dyDescent="0.3">
      <c r="B1134" s="9">
        <v>40854</v>
      </c>
      <c r="C1134" s="10">
        <v>1146</v>
      </c>
      <c r="D1134" s="10">
        <v>0</v>
      </c>
      <c r="E1134" s="10">
        <v>0</v>
      </c>
      <c r="F1134" s="10">
        <v>0</v>
      </c>
      <c r="G1134" s="19">
        <v>1146</v>
      </c>
      <c r="K1134" s="7">
        <v>40854</v>
      </c>
      <c r="L1134" s="8">
        <v>1164.5999999999999</v>
      </c>
      <c r="M1134" s="8">
        <v>0</v>
      </c>
      <c r="N1134" s="8">
        <v>0</v>
      </c>
      <c r="O1134" s="8">
        <v>0</v>
      </c>
      <c r="P1134" s="18">
        <v>1164.5999999999999</v>
      </c>
    </row>
    <row r="1135" spans="1:17" x14ac:dyDescent="0.3">
      <c r="B1135" s="7">
        <v>40852</v>
      </c>
      <c r="C1135" s="8">
        <v>1139.4000000000001</v>
      </c>
      <c r="D1135" s="8">
        <v>1143</v>
      </c>
      <c r="E1135" s="8">
        <v>1154</v>
      </c>
      <c r="F1135" s="8">
        <v>1135</v>
      </c>
      <c r="G1135" s="18">
        <v>1146</v>
      </c>
      <c r="K1135" s="5">
        <v>40852</v>
      </c>
      <c r="L1135" s="6">
        <v>1160.4000000000001</v>
      </c>
      <c r="M1135" s="6">
        <v>1163.8</v>
      </c>
      <c r="N1135" s="6">
        <v>1169.8</v>
      </c>
      <c r="O1135" s="6">
        <v>1163.8</v>
      </c>
      <c r="P1135" s="17">
        <v>1164.5999999999999</v>
      </c>
    </row>
    <row r="1136" spans="1:17" x14ac:dyDescent="0.3">
      <c r="B1136" s="5">
        <v>40851</v>
      </c>
      <c r="C1136" s="6">
        <v>1132.8</v>
      </c>
      <c r="D1136" s="6">
        <v>1142</v>
      </c>
      <c r="E1136" s="6">
        <v>1145</v>
      </c>
      <c r="F1136" s="6">
        <v>1135</v>
      </c>
      <c r="G1136" s="17">
        <v>1139.4000000000001</v>
      </c>
      <c r="K1136" s="9">
        <v>40851</v>
      </c>
      <c r="L1136" s="10">
        <v>1158.2</v>
      </c>
      <c r="M1136" s="10">
        <v>1167</v>
      </c>
      <c r="N1136" s="10">
        <v>1168</v>
      </c>
      <c r="O1136" s="10">
        <v>1154</v>
      </c>
      <c r="P1136" s="19">
        <v>1160.4000000000001</v>
      </c>
    </row>
    <row r="1137" spans="2:16" x14ac:dyDescent="0.3">
      <c r="B1137" s="7">
        <v>40850</v>
      </c>
      <c r="C1137" s="8">
        <v>1137.5999999999999</v>
      </c>
      <c r="D1137" s="8">
        <v>1135.8</v>
      </c>
      <c r="E1137" s="8">
        <v>1140</v>
      </c>
      <c r="F1137" s="8">
        <v>1126.2</v>
      </c>
      <c r="G1137" s="18">
        <v>1132.8</v>
      </c>
      <c r="K1137" s="5">
        <v>40850</v>
      </c>
      <c r="L1137" s="6">
        <v>1150</v>
      </c>
      <c r="M1137" s="6">
        <v>1163</v>
      </c>
      <c r="N1137" s="6">
        <v>1163</v>
      </c>
      <c r="O1137" s="6">
        <v>1152.8</v>
      </c>
      <c r="P1137" s="17">
        <v>1158.2</v>
      </c>
    </row>
    <row r="1138" spans="2:16" x14ac:dyDescent="0.3">
      <c r="B1138" s="5">
        <v>40849</v>
      </c>
      <c r="C1138" s="6">
        <v>1108</v>
      </c>
      <c r="D1138" s="6">
        <v>1095</v>
      </c>
      <c r="E1138" s="6">
        <v>1148</v>
      </c>
      <c r="F1138" s="6">
        <v>1095</v>
      </c>
      <c r="G1138" s="17">
        <v>1137.5999999999999</v>
      </c>
      <c r="K1138" s="7">
        <v>40849</v>
      </c>
      <c r="L1138" s="8">
        <v>1137.5999999999999</v>
      </c>
      <c r="M1138" s="8">
        <v>1140</v>
      </c>
      <c r="N1138" s="8">
        <v>1159</v>
      </c>
      <c r="O1138" s="8">
        <v>1140</v>
      </c>
      <c r="P1138" s="18">
        <v>1150</v>
      </c>
    </row>
    <row r="1139" spans="2:16" x14ac:dyDescent="0.3">
      <c r="B1139" s="7">
        <v>40848</v>
      </c>
      <c r="C1139" s="8">
        <v>1110</v>
      </c>
      <c r="D1139" s="8">
        <v>1105</v>
      </c>
      <c r="E1139" s="8">
        <v>1119.8</v>
      </c>
      <c r="F1139" s="8">
        <v>1102</v>
      </c>
      <c r="G1139" s="18">
        <v>1108</v>
      </c>
      <c r="K1139" s="5">
        <v>40848</v>
      </c>
      <c r="L1139" s="6">
        <v>1140</v>
      </c>
      <c r="M1139" s="6">
        <v>1139</v>
      </c>
      <c r="N1139" s="6">
        <v>1150</v>
      </c>
      <c r="O1139" s="6">
        <v>1135</v>
      </c>
      <c r="P1139" s="17">
        <v>1137.5999999999999</v>
      </c>
    </row>
    <row r="1140" spans="2:16" x14ac:dyDescent="0.3">
      <c r="B1140" s="5">
        <v>40847</v>
      </c>
      <c r="C1140" s="6">
        <v>1114.2</v>
      </c>
      <c r="D1140" s="6">
        <v>1108.2</v>
      </c>
      <c r="E1140" s="6">
        <v>1112.2</v>
      </c>
      <c r="F1140" s="6">
        <v>1108</v>
      </c>
      <c r="G1140" s="17">
        <v>1110</v>
      </c>
      <c r="K1140" s="7">
        <v>40847</v>
      </c>
      <c r="L1140" s="8">
        <v>1146</v>
      </c>
      <c r="M1140" s="8">
        <v>1140</v>
      </c>
      <c r="N1140" s="8">
        <v>1140</v>
      </c>
      <c r="O1140" s="8">
        <v>1140</v>
      </c>
      <c r="P1140" s="18">
        <v>1140</v>
      </c>
    </row>
    <row r="1141" spans="2:16" x14ac:dyDescent="0.3">
      <c r="B1141" s="7">
        <v>40845</v>
      </c>
      <c r="C1141" s="8">
        <v>1106.2</v>
      </c>
      <c r="D1141" s="8">
        <v>1100.2</v>
      </c>
      <c r="E1141" s="8">
        <v>1120</v>
      </c>
      <c r="F1141" s="8">
        <v>1100.2</v>
      </c>
      <c r="G1141" s="18">
        <v>1114.2</v>
      </c>
      <c r="K1141" s="5">
        <v>40845</v>
      </c>
      <c r="L1141" s="6">
        <v>1146</v>
      </c>
      <c r="M1141" s="6">
        <v>0</v>
      </c>
      <c r="N1141" s="6">
        <v>0</v>
      </c>
      <c r="O1141" s="6">
        <v>0</v>
      </c>
      <c r="P1141" s="17">
        <v>1146</v>
      </c>
    </row>
    <row r="1142" spans="2:16" x14ac:dyDescent="0.3">
      <c r="B1142" s="5">
        <v>40844</v>
      </c>
      <c r="C1142" s="6">
        <v>1152.2</v>
      </c>
      <c r="D1142" s="6">
        <v>1146</v>
      </c>
      <c r="E1142" s="6">
        <v>1146</v>
      </c>
      <c r="F1142" s="6">
        <v>1106.2</v>
      </c>
      <c r="G1142" s="17">
        <v>1106.2</v>
      </c>
      <c r="K1142" s="7">
        <v>40844</v>
      </c>
      <c r="L1142" s="8">
        <v>1176.8</v>
      </c>
      <c r="M1142" s="8">
        <v>1156</v>
      </c>
      <c r="N1142" s="8">
        <v>1156</v>
      </c>
      <c r="O1142" s="8">
        <v>1130</v>
      </c>
      <c r="P1142" s="18">
        <v>1146</v>
      </c>
    </row>
    <row r="1143" spans="2:16" x14ac:dyDescent="0.3">
      <c r="B1143" s="7">
        <v>40843</v>
      </c>
      <c r="C1143" s="8">
        <v>1150.2</v>
      </c>
      <c r="D1143" s="8">
        <v>1145</v>
      </c>
      <c r="E1143" s="8">
        <v>1159.4000000000001</v>
      </c>
      <c r="F1143" s="8">
        <v>1144.5999999999999</v>
      </c>
      <c r="G1143" s="18">
        <v>1152.2</v>
      </c>
      <c r="K1143" s="5">
        <v>40843</v>
      </c>
      <c r="L1143" s="6">
        <v>1155.2</v>
      </c>
      <c r="M1143" s="6">
        <v>1177</v>
      </c>
      <c r="N1143" s="6">
        <v>1177</v>
      </c>
      <c r="O1143" s="6">
        <v>1175</v>
      </c>
      <c r="P1143" s="17">
        <v>1176.8</v>
      </c>
    </row>
    <row r="1144" spans="2:16" x14ac:dyDescent="0.3">
      <c r="B1144" s="5">
        <v>40842</v>
      </c>
      <c r="C1144" s="6">
        <v>1105.8</v>
      </c>
      <c r="D1144" s="6">
        <v>1120</v>
      </c>
      <c r="E1144" s="6">
        <v>1150.2</v>
      </c>
      <c r="F1144" s="6">
        <v>1120</v>
      </c>
      <c r="G1144" s="17">
        <v>1150.2</v>
      </c>
      <c r="K1144" s="7">
        <v>40842</v>
      </c>
      <c r="L1144" s="8">
        <v>1132.4000000000001</v>
      </c>
      <c r="M1144" s="8">
        <v>0</v>
      </c>
      <c r="N1144" s="8">
        <v>0</v>
      </c>
      <c r="O1144" s="8">
        <v>0</v>
      </c>
      <c r="P1144" s="18">
        <v>1155.2</v>
      </c>
    </row>
    <row r="1145" spans="2:16" x14ac:dyDescent="0.3">
      <c r="B1145" s="7">
        <v>40841</v>
      </c>
      <c r="C1145" s="8">
        <v>1090.2</v>
      </c>
      <c r="D1145" s="8">
        <v>1087</v>
      </c>
      <c r="E1145" s="8">
        <v>1129</v>
      </c>
      <c r="F1145" s="8">
        <v>1087</v>
      </c>
      <c r="G1145" s="18">
        <v>1105.8</v>
      </c>
      <c r="K1145" s="5">
        <v>40841</v>
      </c>
      <c r="L1145" s="6">
        <v>1122.4000000000001</v>
      </c>
      <c r="M1145" s="6">
        <v>1129.8</v>
      </c>
      <c r="N1145" s="6">
        <v>1140</v>
      </c>
      <c r="O1145" s="6">
        <v>1129.8</v>
      </c>
      <c r="P1145" s="17">
        <v>1132.4000000000001</v>
      </c>
    </row>
    <row r="1146" spans="2:16" x14ac:dyDescent="0.3">
      <c r="B1146" s="5">
        <v>40840</v>
      </c>
      <c r="C1146" s="6">
        <v>1091.5999999999999</v>
      </c>
      <c r="D1146" s="6">
        <v>1091</v>
      </c>
      <c r="E1146" s="6">
        <v>1094</v>
      </c>
      <c r="F1146" s="6">
        <v>1087.2</v>
      </c>
      <c r="G1146" s="17">
        <v>1090.2</v>
      </c>
      <c r="K1146" s="9">
        <v>40840</v>
      </c>
      <c r="L1146" s="10">
        <v>1122.4000000000001</v>
      </c>
      <c r="M1146" s="10">
        <v>0</v>
      </c>
      <c r="N1146" s="10">
        <v>0</v>
      </c>
      <c r="O1146" s="10">
        <v>0</v>
      </c>
      <c r="P1146" s="19">
        <v>1122.4000000000001</v>
      </c>
    </row>
    <row r="1147" spans="2:16" x14ac:dyDescent="0.3">
      <c r="B1147" s="7">
        <v>40838</v>
      </c>
      <c r="C1147" s="8">
        <v>1091.5999999999999</v>
      </c>
      <c r="D1147" s="8">
        <v>0</v>
      </c>
      <c r="E1147" s="8">
        <v>0</v>
      </c>
      <c r="F1147" s="8">
        <v>0</v>
      </c>
      <c r="G1147" s="18">
        <v>1091.5999999999999</v>
      </c>
      <c r="K1147" s="5">
        <v>40838</v>
      </c>
      <c r="L1147" s="6">
        <v>1122.4000000000001</v>
      </c>
      <c r="M1147" s="6">
        <v>0</v>
      </c>
      <c r="N1147" s="6">
        <v>0</v>
      </c>
      <c r="O1147" s="6">
        <v>0</v>
      </c>
      <c r="P1147" s="17">
        <v>1122.4000000000001</v>
      </c>
    </row>
    <row r="1148" spans="2:16" x14ac:dyDescent="0.3">
      <c r="B1148" s="5">
        <v>40837</v>
      </c>
      <c r="C1148" s="6">
        <v>1086.4000000000001</v>
      </c>
      <c r="D1148" s="6">
        <v>1101</v>
      </c>
      <c r="E1148" s="6">
        <v>1101</v>
      </c>
      <c r="F1148" s="6">
        <v>1082</v>
      </c>
      <c r="G1148" s="17">
        <v>1091.5999999999999</v>
      </c>
      <c r="K1148" s="7">
        <v>40837</v>
      </c>
      <c r="L1148" s="8">
        <v>1125.2</v>
      </c>
      <c r="M1148" s="8">
        <v>1124</v>
      </c>
      <c r="N1148" s="8">
        <v>1124.2</v>
      </c>
      <c r="O1148" s="8">
        <v>1117</v>
      </c>
      <c r="P1148" s="18">
        <v>1122.4000000000001</v>
      </c>
    </row>
    <row r="1149" spans="2:16" x14ac:dyDescent="0.3">
      <c r="B1149" s="9">
        <v>40836</v>
      </c>
      <c r="C1149" s="10">
        <v>1087</v>
      </c>
      <c r="D1149" s="10">
        <v>1081.4000000000001</v>
      </c>
      <c r="E1149" s="10">
        <v>1094</v>
      </c>
      <c r="F1149" s="10">
        <v>1076</v>
      </c>
      <c r="G1149" s="19">
        <v>1086.4000000000001</v>
      </c>
      <c r="K1149" s="9">
        <v>40836</v>
      </c>
      <c r="L1149" s="10">
        <v>1124.5999999999999</v>
      </c>
      <c r="M1149" s="10">
        <v>1124</v>
      </c>
      <c r="N1149" s="10">
        <v>1135</v>
      </c>
      <c r="O1149" s="10">
        <v>1116</v>
      </c>
      <c r="P1149" s="19">
        <v>1125.2</v>
      </c>
    </row>
    <row r="1153" spans="1:17" x14ac:dyDescent="0.3">
      <c r="A1153" s="11">
        <v>40897</v>
      </c>
      <c r="J1153" s="11">
        <v>40928</v>
      </c>
    </row>
    <row r="1154" spans="1:17" x14ac:dyDescent="0.3">
      <c r="B1154" s="7">
        <v>40896</v>
      </c>
      <c r="C1154" s="8">
        <v>1158.8</v>
      </c>
      <c r="D1154" s="8">
        <v>1168</v>
      </c>
      <c r="E1154" s="8">
        <v>1180</v>
      </c>
      <c r="F1154" s="8">
        <v>1168</v>
      </c>
      <c r="G1154" s="18">
        <v>1176</v>
      </c>
      <c r="H1154" s="21">
        <f>G1160/G1180</f>
        <v>0.99611092323300654</v>
      </c>
      <c r="K1154" s="5">
        <v>40896</v>
      </c>
      <c r="L1154" s="6">
        <v>1183.4000000000001</v>
      </c>
      <c r="M1154" s="6">
        <v>1190</v>
      </c>
      <c r="N1154" s="6">
        <v>1200</v>
      </c>
      <c r="O1154" s="6">
        <v>1190</v>
      </c>
      <c r="P1154" s="17">
        <v>1196.5999999999999</v>
      </c>
      <c r="Q1154" s="28">
        <f>P1154/P1180</f>
        <v>1.0227350427350426</v>
      </c>
    </row>
    <row r="1155" spans="1:17" x14ac:dyDescent="0.3">
      <c r="B1155" s="5">
        <v>40894</v>
      </c>
      <c r="C1155" s="6">
        <v>1166</v>
      </c>
      <c r="D1155" s="6">
        <v>1160</v>
      </c>
      <c r="E1155" s="6">
        <v>1161</v>
      </c>
      <c r="F1155" s="6">
        <v>1158</v>
      </c>
      <c r="G1155" s="17">
        <v>1158.8</v>
      </c>
      <c r="K1155" s="9">
        <v>40894</v>
      </c>
      <c r="L1155" s="10">
        <v>1192</v>
      </c>
      <c r="M1155" s="10">
        <v>1183</v>
      </c>
      <c r="N1155" s="10">
        <v>1185.2</v>
      </c>
      <c r="O1155" s="10">
        <v>1180.2</v>
      </c>
      <c r="P1155" s="19">
        <v>1183.4000000000001</v>
      </c>
    </row>
    <row r="1156" spans="1:17" x14ac:dyDescent="0.3">
      <c r="B1156" s="7">
        <v>40893</v>
      </c>
      <c r="C1156" s="8">
        <v>1173.2</v>
      </c>
      <c r="D1156" s="8">
        <v>1178</v>
      </c>
      <c r="E1156" s="8">
        <v>1178</v>
      </c>
      <c r="F1156" s="8">
        <v>1160</v>
      </c>
      <c r="G1156" s="18">
        <v>1166</v>
      </c>
      <c r="K1156" s="5">
        <v>40893</v>
      </c>
      <c r="L1156" s="6">
        <v>1194</v>
      </c>
      <c r="M1156" s="6">
        <v>1198</v>
      </c>
      <c r="N1156" s="6">
        <v>1198</v>
      </c>
      <c r="O1156" s="6">
        <v>1186</v>
      </c>
      <c r="P1156" s="17">
        <v>1192</v>
      </c>
    </row>
    <row r="1157" spans="1:17" x14ac:dyDescent="0.3">
      <c r="B1157" s="5">
        <v>40892</v>
      </c>
      <c r="C1157" s="6">
        <v>1170.8</v>
      </c>
      <c r="D1157" s="6">
        <v>1170</v>
      </c>
      <c r="E1157" s="6">
        <v>1176</v>
      </c>
      <c r="F1157" s="6">
        <v>1170</v>
      </c>
      <c r="G1157" s="17">
        <v>1173.2</v>
      </c>
      <c r="K1157" s="7">
        <v>40892</v>
      </c>
      <c r="L1157" s="8">
        <v>1197.8</v>
      </c>
      <c r="M1157" s="8">
        <v>1181</v>
      </c>
      <c r="N1157" s="8">
        <v>1199</v>
      </c>
      <c r="O1157" s="8">
        <v>1181</v>
      </c>
      <c r="P1157" s="18">
        <v>1194</v>
      </c>
    </row>
    <row r="1158" spans="1:17" x14ac:dyDescent="0.3">
      <c r="B1158" s="7">
        <v>40891</v>
      </c>
      <c r="C1158" s="8">
        <v>1169.8</v>
      </c>
      <c r="D1158" s="8">
        <v>1165</v>
      </c>
      <c r="E1158" s="8">
        <v>1176</v>
      </c>
      <c r="F1158" s="8">
        <v>1163.2</v>
      </c>
      <c r="G1158" s="18">
        <v>1170.8</v>
      </c>
      <c r="K1158" s="5">
        <v>40891</v>
      </c>
      <c r="L1158" s="6">
        <v>1190</v>
      </c>
      <c r="M1158" s="6">
        <v>1185</v>
      </c>
      <c r="N1158" s="6">
        <v>1205</v>
      </c>
      <c r="O1158" s="6">
        <v>1185</v>
      </c>
      <c r="P1158" s="17">
        <v>1197.8</v>
      </c>
    </row>
    <row r="1159" spans="1:17" x14ac:dyDescent="0.3">
      <c r="B1159" s="5">
        <v>40890</v>
      </c>
      <c r="C1159" s="6">
        <v>1178.2</v>
      </c>
      <c r="D1159" s="6">
        <v>1167.4000000000001</v>
      </c>
      <c r="E1159" s="6">
        <v>1179.8</v>
      </c>
      <c r="F1159" s="6">
        <v>1166.2</v>
      </c>
      <c r="G1159" s="17">
        <v>1169.8</v>
      </c>
      <c r="K1159" s="7">
        <v>40890</v>
      </c>
      <c r="L1159" s="8">
        <v>1193.2</v>
      </c>
      <c r="M1159" s="8">
        <v>1189.8</v>
      </c>
      <c r="N1159" s="8">
        <v>1191</v>
      </c>
      <c r="O1159" s="8">
        <v>1189</v>
      </c>
      <c r="P1159" s="18">
        <v>1190</v>
      </c>
    </row>
    <row r="1160" spans="1:17" x14ac:dyDescent="0.3">
      <c r="B1160" s="7">
        <v>40889</v>
      </c>
      <c r="C1160" s="8">
        <v>1167.2</v>
      </c>
      <c r="D1160" s="8">
        <v>1169.8</v>
      </c>
      <c r="E1160" s="8">
        <v>1190</v>
      </c>
      <c r="F1160" s="8">
        <v>1158</v>
      </c>
      <c r="G1160" s="18">
        <v>1178.2</v>
      </c>
      <c r="K1160" s="5">
        <v>40889</v>
      </c>
      <c r="L1160" s="6">
        <v>1191.4000000000001</v>
      </c>
      <c r="M1160" s="6">
        <v>1183</v>
      </c>
      <c r="N1160" s="6">
        <v>1205</v>
      </c>
      <c r="O1160" s="6">
        <v>1182.2</v>
      </c>
      <c r="P1160" s="17">
        <v>1193.2</v>
      </c>
    </row>
    <row r="1161" spans="1:17" x14ac:dyDescent="0.3">
      <c r="B1161" s="5">
        <v>40887</v>
      </c>
      <c r="C1161" s="6">
        <v>1161.8</v>
      </c>
      <c r="D1161" s="6">
        <v>1166</v>
      </c>
      <c r="E1161" s="6">
        <v>1169.8</v>
      </c>
      <c r="F1161" s="6">
        <v>1165</v>
      </c>
      <c r="G1161" s="17">
        <v>1167.2</v>
      </c>
      <c r="K1161" s="7">
        <v>40887</v>
      </c>
      <c r="L1161" s="8">
        <v>1191.4000000000001</v>
      </c>
      <c r="M1161" s="8">
        <v>0</v>
      </c>
      <c r="N1161" s="8">
        <v>0</v>
      </c>
      <c r="O1161" s="8">
        <v>0</v>
      </c>
      <c r="P1161" s="18">
        <v>1191.4000000000001</v>
      </c>
    </row>
    <row r="1162" spans="1:17" x14ac:dyDescent="0.3">
      <c r="B1162" s="9">
        <v>40886</v>
      </c>
      <c r="C1162" s="10">
        <v>1165</v>
      </c>
      <c r="D1162" s="10">
        <v>1163.8</v>
      </c>
      <c r="E1162" s="10">
        <v>1164</v>
      </c>
      <c r="F1162" s="10">
        <v>1160</v>
      </c>
      <c r="G1162" s="19">
        <v>1161.8</v>
      </c>
      <c r="K1162" s="5">
        <v>40886</v>
      </c>
      <c r="L1162" s="6">
        <v>1194.8</v>
      </c>
      <c r="M1162" s="6">
        <v>1190</v>
      </c>
      <c r="N1162" s="6">
        <v>1192</v>
      </c>
      <c r="O1162" s="6">
        <v>1190</v>
      </c>
      <c r="P1162" s="17">
        <v>1191.4000000000001</v>
      </c>
    </row>
    <row r="1163" spans="1:17" x14ac:dyDescent="0.3">
      <c r="B1163" s="5">
        <v>40885</v>
      </c>
      <c r="C1163" s="6">
        <v>1156.8</v>
      </c>
      <c r="D1163" s="6">
        <v>1160</v>
      </c>
      <c r="E1163" s="6">
        <v>1170</v>
      </c>
      <c r="F1163" s="6">
        <v>1160</v>
      </c>
      <c r="G1163" s="17">
        <v>1165</v>
      </c>
      <c r="K1163" s="7">
        <v>40885</v>
      </c>
      <c r="L1163" s="8">
        <v>1188</v>
      </c>
      <c r="M1163" s="8">
        <v>1182</v>
      </c>
      <c r="N1163" s="8">
        <v>1198</v>
      </c>
      <c r="O1163" s="8">
        <v>1182</v>
      </c>
      <c r="P1163" s="18">
        <v>1194.8</v>
      </c>
    </row>
    <row r="1164" spans="1:17" x14ac:dyDescent="0.3">
      <c r="B1164" s="7">
        <v>40884</v>
      </c>
      <c r="C1164" s="8">
        <v>1157.2</v>
      </c>
      <c r="D1164" s="8">
        <v>1148</v>
      </c>
      <c r="E1164" s="8">
        <v>1161</v>
      </c>
      <c r="F1164" s="8">
        <v>1148</v>
      </c>
      <c r="G1164" s="18">
        <v>1156.8</v>
      </c>
      <c r="K1164" s="5">
        <v>40884</v>
      </c>
      <c r="L1164" s="6">
        <v>1186.5999999999999</v>
      </c>
      <c r="M1164" s="6">
        <v>1179</v>
      </c>
      <c r="N1164" s="6">
        <v>1196.5999999999999</v>
      </c>
      <c r="O1164" s="6">
        <v>1179</v>
      </c>
      <c r="P1164" s="17">
        <v>1188</v>
      </c>
    </row>
    <row r="1165" spans="1:17" x14ac:dyDescent="0.3">
      <c r="B1165" s="5">
        <v>40883</v>
      </c>
      <c r="C1165" s="6">
        <v>1160.5999999999999</v>
      </c>
      <c r="D1165" s="6">
        <v>1164</v>
      </c>
      <c r="E1165" s="6">
        <v>1164</v>
      </c>
      <c r="F1165" s="6">
        <v>1148.2</v>
      </c>
      <c r="G1165" s="17">
        <v>1157.2</v>
      </c>
      <c r="K1165" s="9">
        <v>40883</v>
      </c>
      <c r="L1165" s="10">
        <v>1188.8</v>
      </c>
      <c r="M1165" s="10">
        <v>1190</v>
      </c>
      <c r="N1165" s="10">
        <v>1191</v>
      </c>
      <c r="O1165" s="10">
        <v>1174</v>
      </c>
      <c r="P1165" s="19">
        <v>1186.5999999999999</v>
      </c>
    </row>
    <row r="1166" spans="1:17" x14ac:dyDescent="0.3">
      <c r="B1166" s="7">
        <v>40882</v>
      </c>
      <c r="C1166" s="8">
        <v>1146.8</v>
      </c>
      <c r="D1166" s="8">
        <v>1142</v>
      </c>
      <c r="E1166" s="8">
        <v>1168</v>
      </c>
      <c r="F1166" s="8">
        <v>1142</v>
      </c>
      <c r="G1166" s="18">
        <v>1160.5999999999999</v>
      </c>
      <c r="K1166" s="5">
        <v>40882</v>
      </c>
      <c r="L1166" s="6">
        <v>1176</v>
      </c>
      <c r="M1166" s="6">
        <v>1184.8</v>
      </c>
      <c r="N1166" s="6">
        <v>1195.2</v>
      </c>
      <c r="O1166" s="6">
        <v>1184.8</v>
      </c>
      <c r="P1166" s="17">
        <v>1188.8</v>
      </c>
    </row>
    <row r="1167" spans="1:17" x14ac:dyDescent="0.3">
      <c r="B1167" s="5">
        <v>40880</v>
      </c>
      <c r="C1167" s="6">
        <v>1146.5999999999999</v>
      </c>
      <c r="D1167" s="6">
        <v>1143</v>
      </c>
      <c r="E1167" s="6">
        <v>1155</v>
      </c>
      <c r="F1167" s="6">
        <v>1141.2</v>
      </c>
      <c r="G1167" s="17">
        <v>1146.8</v>
      </c>
      <c r="K1167" s="7">
        <v>40880</v>
      </c>
      <c r="L1167" s="8">
        <v>1170.2</v>
      </c>
      <c r="M1167" s="8">
        <v>1176</v>
      </c>
      <c r="N1167" s="8">
        <v>1176</v>
      </c>
      <c r="O1167" s="8">
        <v>1176</v>
      </c>
      <c r="P1167" s="18">
        <v>1176</v>
      </c>
    </row>
    <row r="1168" spans="1:17" x14ac:dyDescent="0.3">
      <c r="B1168" s="7">
        <v>40879</v>
      </c>
      <c r="C1168" s="8">
        <v>1156.8</v>
      </c>
      <c r="D1168" s="8">
        <v>1145</v>
      </c>
      <c r="E1168" s="8">
        <v>1155</v>
      </c>
      <c r="F1168" s="8">
        <v>1141</v>
      </c>
      <c r="G1168" s="18">
        <v>1146.5999999999999</v>
      </c>
      <c r="K1168" s="5">
        <v>40879</v>
      </c>
      <c r="L1168" s="6">
        <v>1178.4000000000001</v>
      </c>
      <c r="M1168" s="6">
        <v>1170.2</v>
      </c>
      <c r="N1168" s="6">
        <v>1170.2</v>
      </c>
      <c r="O1168" s="6">
        <v>1170.2</v>
      </c>
      <c r="P1168" s="17">
        <v>1170.2</v>
      </c>
    </row>
    <row r="1169" spans="1:16" x14ac:dyDescent="0.3">
      <c r="B1169" s="5">
        <v>40878</v>
      </c>
      <c r="C1169" s="6">
        <v>1150.5999999999999</v>
      </c>
      <c r="D1169" s="6">
        <v>1150</v>
      </c>
      <c r="E1169" s="6">
        <v>1160</v>
      </c>
      <c r="F1169" s="6">
        <v>1141</v>
      </c>
      <c r="G1169" s="17">
        <v>1156.8</v>
      </c>
      <c r="K1169" s="7">
        <v>40878</v>
      </c>
      <c r="L1169" s="8">
        <v>1176.2</v>
      </c>
      <c r="M1169" s="8">
        <v>1171.2</v>
      </c>
      <c r="N1169" s="8">
        <v>1189</v>
      </c>
      <c r="O1169" s="8">
        <v>1171.2</v>
      </c>
      <c r="P1169" s="18">
        <v>1178.4000000000001</v>
      </c>
    </row>
    <row r="1170" spans="1:16" x14ac:dyDescent="0.3">
      <c r="B1170" s="7">
        <v>40877</v>
      </c>
      <c r="C1170" s="8">
        <v>1146.8</v>
      </c>
      <c r="D1170" s="8">
        <v>1141.2</v>
      </c>
      <c r="E1170" s="8">
        <v>1154.8</v>
      </c>
      <c r="F1170" s="8">
        <v>1141</v>
      </c>
      <c r="G1170" s="18">
        <v>1150.5999999999999</v>
      </c>
      <c r="K1170" s="5">
        <v>40877</v>
      </c>
      <c r="L1170" s="6">
        <v>1172.8</v>
      </c>
      <c r="M1170" s="6">
        <v>1162.2</v>
      </c>
      <c r="N1170" s="6">
        <v>1181.5999999999999</v>
      </c>
      <c r="O1170" s="6">
        <v>1162.2</v>
      </c>
      <c r="P1170" s="17">
        <v>1176.2</v>
      </c>
    </row>
    <row r="1171" spans="1:16" x14ac:dyDescent="0.3">
      <c r="B1171" s="5">
        <v>40876</v>
      </c>
      <c r="C1171" s="6">
        <v>1154.2</v>
      </c>
      <c r="D1171" s="6">
        <v>1148.5999999999999</v>
      </c>
      <c r="E1171" s="6">
        <v>1148.5999999999999</v>
      </c>
      <c r="F1171" s="6">
        <v>1145</v>
      </c>
      <c r="G1171" s="17">
        <v>1146.8</v>
      </c>
      <c r="K1171" s="7">
        <v>40876</v>
      </c>
      <c r="L1171" s="8">
        <v>1173</v>
      </c>
      <c r="M1171" s="8">
        <v>1163.8</v>
      </c>
      <c r="N1171" s="8">
        <v>1181.5999999999999</v>
      </c>
      <c r="O1171" s="8">
        <v>1163.8</v>
      </c>
      <c r="P1171" s="18">
        <v>1172.8</v>
      </c>
    </row>
    <row r="1172" spans="1:16" x14ac:dyDescent="0.3">
      <c r="B1172" s="9">
        <v>40875</v>
      </c>
      <c r="C1172" s="10">
        <v>1146.4000000000001</v>
      </c>
      <c r="D1172" s="10">
        <v>1157</v>
      </c>
      <c r="E1172" s="10">
        <v>1164.8</v>
      </c>
      <c r="F1172" s="10">
        <v>1141.5999999999999</v>
      </c>
      <c r="G1172" s="19">
        <v>1154.2</v>
      </c>
      <c r="K1172" s="5">
        <v>40875</v>
      </c>
      <c r="L1172" s="6">
        <v>1170</v>
      </c>
      <c r="M1172" s="6">
        <v>1170</v>
      </c>
      <c r="N1172" s="6">
        <v>1180</v>
      </c>
      <c r="O1172" s="6">
        <v>1165</v>
      </c>
      <c r="P1172" s="17">
        <v>1173</v>
      </c>
    </row>
    <row r="1173" spans="1:16" x14ac:dyDescent="0.3">
      <c r="B1173" s="5">
        <v>40873</v>
      </c>
      <c r="C1173" s="6">
        <v>1146.2</v>
      </c>
      <c r="D1173" s="6">
        <v>1145.4000000000001</v>
      </c>
      <c r="E1173" s="6">
        <v>1151.2</v>
      </c>
      <c r="F1173" s="6">
        <v>1144</v>
      </c>
      <c r="G1173" s="17">
        <v>1146.4000000000001</v>
      </c>
      <c r="K1173" s="7">
        <v>40873</v>
      </c>
      <c r="L1173" s="8">
        <v>1170</v>
      </c>
      <c r="M1173" s="8">
        <v>0</v>
      </c>
      <c r="N1173" s="8">
        <v>0</v>
      </c>
      <c r="O1173" s="8">
        <v>0</v>
      </c>
      <c r="P1173" s="18">
        <v>1170</v>
      </c>
    </row>
    <row r="1174" spans="1:16" x14ac:dyDescent="0.3">
      <c r="B1174" s="7">
        <v>40872</v>
      </c>
      <c r="C1174" s="8">
        <v>1142.4000000000001</v>
      </c>
      <c r="D1174" s="8">
        <v>1145</v>
      </c>
      <c r="E1174" s="8">
        <v>1149</v>
      </c>
      <c r="F1174" s="8">
        <v>1140</v>
      </c>
      <c r="G1174" s="18">
        <v>1146.2</v>
      </c>
      <c r="K1174" s="5">
        <v>40872</v>
      </c>
      <c r="L1174" s="6">
        <v>1169</v>
      </c>
      <c r="M1174" s="6">
        <v>1170</v>
      </c>
      <c r="N1174" s="6">
        <v>1170</v>
      </c>
      <c r="O1174" s="6">
        <v>1170</v>
      </c>
      <c r="P1174" s="17">
        <v>1170</v>
      </c>
    </row>
    <row r="1175" spans="1:16" x14ac:dyDescent="0.3">
      <c r="B1175" s="5">
        <v>40871</v>
      </c>
      <c r="C1175" s="6">
        <v>1137.5999999999999</v>
      </c>
      <c r="D1175" s="6">
        <v>1130</v>
      </c>
      <c r="E1175" s="6">
        <v>1148.8</v>
      </c>
      <c r="F1175" s="6">
        <v>1130</v>
      </c>
      <c r="G1175" s="17">
        <v>1142.4000000000001</v>
      </c>
      <c r="K1175" s="9">
        <v>40871</v>
      </c>
      <c r="L1175" s="10">
        <v>1158</v>
      </c>
      <c r="M1175" s="10">
        <v>1169</v>
      </c>
      <c r="N1175" s="10">
        <v>1169</v>
      </c>
      <c r="O1175" s="10">
        <v>1169</v>
      </c>
      <c r="P1175" s="19">
        <v>1169</v>
      </c>
    </row>
    <row r="1176" spans="1:16" x14ac:dyDescent="0.3">
      <c r="B1176" s="7">
        <v>40870</v>
      </c>
      <c r="C1176" s="8">
        <v>1133</v>
      </c>
      <c r="D1176" s="8">
        <v>1136</v>
      </c>
      <c r="E1176" s="8">
        <v>1141.8</v>
      </c>
      <c r="F1176" s="8">
        <v>1136</v>
      </c>
      <c r="G1176" s="18">
        <v>1137.5999999999999</v>
      </c>
      <c r="K1176" s="5">
        <v>40870</v>
      </c>
      <c r="L1176" s="6">
        <v>1158</v>
      </c>
      <c r="M1176" s="6">
        <v>1158</v>
      </c>
      <c r="N1176" s="6">
        <v>1158</v>
      </c>
      <c r="O1176" s="6">
        <v>1158</v>
      </c>
      <c r="P1176" s="17">
        <v>1158</v>
      </c>
    </row>
    <row r="1177" spans="1:16" x14ac:dyDescent="0.3">
      <c r="B1177" s="5">
        <v>40869</v>
      </c>
      <c r="C1177" s="6">
        <v>1123.8</v>
      </c>
      <c r="D1177" s="6">
        <v>1130</v>
      </c>
      <c r="E1177" s="6">
        <v>1138.8</v>
      </c>
      <c r="F1177" s="6">
        <v>1122.2</v>
      </c>
      <c r="G1177" s="17">
        <v>1133</v>
      </c>
      <c r="K1177" s="7">
        <v>40869</v>
      </c>
      <c r="L1177" s="8">
        <v>1154.5999999999999</v>
      </c>
      <c r="M1177" s="8">
        <v>1156</v>
      </c>
      <c r="N1177" s="8">
        <v>1163.8</v>
      </c>
      <c r="O1177" s="8">
        <v>1154</v>
      </c>
      <c r="P1177" s="18">
        <v>1158</v>
      </c>
    </row>
    <row r="1178" spans="1:16" x14ac:dyDescent="0.3">
      <c r="B1178" s="7">
        <v>40868</v>
      </c>
      <c r="C1178" s="8">
        <v>1170.2</v>
      </c>
      <c r="D1178" s="8">
        <v>1176</v>
      </c>
      <c r="E1178" s="8">
        <v>1176</v>
      </c>
      <c r="F1178" s="8">
        <v>1123.4000000000001</v>
      </c>
      <c r="G1178" s="18">
        <v>1123.8</v>
      </c>
      <c r="K1178" s="5">
        <v>40868</v>
      </c>
      <c r="L1178" s="6">
        <v>1201.8</v>
      </c>
      <c r="M1178" s="6">
        <v>1200</v>
      </c>
      <c r="N1178" s="6">
        <v>1200</v>
      </c>
      <c r="O1178" s="6">
        <v>1154</v>
      </c>
      <c r="P1178" s="17">
        <v>1154.5999999999999</v>
      </c>
    </row>
    <row r="1179" spans="1:16" x14ac:dyDescent="0.3">
      <c r="B1179" s="5">
        <v>40866</v>
      </c>
      <c r="C1179" s="6">
        <v>1182.8</v>
      </c>
      <c r="D1179" s="6">
        <v>1190</v>
      </c>
      <c r="E1179" s="6">
        <v>1190</v>
      </c>
      <c r="F1179" s="6">
        <v>1161</v>
      </c>
      <c r="G1179" s="17">
        <v>1170.2</v>
      </c>
      <c r="K1179" s="7">
        <v>40866</v>
      </c>
      <c r="L1179" s="8">
        <v>1170</v>
      </c>
      <c r="M1179" s="8">
        <v>1193.4000000000001</v>
      </c>
      <c r="N1179" s="8">
        <v>1210</v>
      </c>
      <c r="O1179" s="8">
        <v>1193.4000000000001</v>
      </c>
      <c r="P1179" s="18">
        <v>1201.8</v>
      </c>
    </row>
    <row r="1180" spans="1:16" x14ac:dyDescent="0.3">
      <c r="B1180" s="9">
        <v>40865</v>
      </c>
      <c r="C1180" s="10">
        <v>1141.5999999999999</v>
      </c>
      <c r="D1180" s="10">
        <v>1142</v>
      </c>
      <c r="E1180" s="10">
        <v>1186</v>
      </c>
      <c r="F1180" s="10">
        <v>1142</v>
      </c>
      <c r="G1180" s="19">
        <v>1182.8</v>
      </c>
      <c r="K1180" s="9">
        <v>40865</v>
      </c>
      <c r="L1180" s="10">
        <v>1168.8</v>
      </c>
      <c r="M1180" s="10">
        <v>1170</v>
      </c>
      <c r="N1180" s="10">
        <v>1170</v>
      </c>
      <c r="O1180" s="10">
        <v>1170</v>
      </c>
      <c r="P1180" s="19">
        <v>1170</v>
      </c>
    </row>
    <row r="1184" spans="1:16" x14ac:dyDescent="0.3">
      <c r="A1184" s="11">
        <v>40928</v>
      </c>
      <c r="J1184" s="11">
        <v>40956</v>
      </c>
    </row>
    <row r="1185" spans="2:17" x14ac:dyDescent="0.3">
      <c r="B1185" s="7">
        <v>40927</v>
      </c>
      <c r="C1185" s="8">
        <v>1249.5999999999999</v>
      </c>
      <c r="D1185" s="8">
        <v>1225</v>
      </c>
      <c r="E1185" s="8">
        <v>1225</v>
      </c>
      <c r="F1185" s="8">
        <v>1224.8</v>
      </c>
      <c r="G1185" s="18">
        <v>1225</v>
      </c>
      <c r="H1185" s="21">
        <f>G1185/G1211</f>
        <v>1.0034403669724772</v>
      </c>
      <c r="K1185" s="5">
        <v>40927</v>
      </c>
      <c r="L1185" s="6">
        <v>1275</v>
      </c>
      <c r="M1185" s="6">
        <v>1253.2</v>
      </c>
      <c r="N1185" s="6">
        <v>1271</v>
      </c>
      <c r="O1185" s="6">
        <v>1253.2</v>
      </c>
      <c r="P1185" s="17">
        <v>1261.2</v>
      </c>
      <c r="Q1185" s="28">
        <f>P1185/P1211</f>
        <v>1.0235351403992858</v>
      </c>
    </row>
    <row r="1186" spans="2:17" x14ac:dyDescent="0.3">
      <c r="B1186" s="5">
        <v>40926</v>
      </c>
      <c r="C1186" s="6">
        <v>1260</v>
      </c>
      <c r="D1186" s="6">
        <v>1252.2</v>
      </c>
      <c r="E1186" s="6">
        <v>1255.2</v>
      </c>
      <c r="F1186" s="6">
        <v>1235</v>
      </c>
      <c r="G1186" s="17">
        <v>1249.5999999999999</v>
      </c>
      <c r="K1186" s="7">
        <v>40926</v>
      </c>
      <c r="L1186" s="8">
        <v>1284.4000000000001</v>
      </c>
      <c r="M1186" s="8">
        <v>1282</v>
      </c>
      <c r="N1186" s="8">
        <v>1282</v>
      </c>
      <c r="O1186" s="8">
        <v>1262.2</v>
      </c>
      <c r="P1186" s="18">
        <v>1275</v>
      </c>
    </row>
    <row r="1187" spans="2:17" x14ac:dyDescent="0.3">
      <c r="B1187" s="7">
        <v>40925</v>
      </c>
      <c r="C1187" s="8">
        <v>1258.8</v>
      </c>
      <c r="D1187" s="8">
        <v>1258</v>
      </c>
      <c r="E1187" s="8">
        <v>1269</v>
      </c>
      <c r="F1187" s="8">
        <v>1252</v>
      </c>
      <c r="G1187" s="18">
        <v>1260</v>
      </c>
      <c r="K1187" s="5">
        <v>40925</v>
      </c>
      <c r="L1187" s="6">
        <v>1283.5999999999999</v>
      </c>
      <c r="M1187" s="6">
        <v>1285</v>
      </c>
      <c r="N1187" s="6">
        <v>1290</v>
      </c>
      <c r="O1187" s="6">
        <v>1275</v>
      </c>
      <c r="P1187" s="17">
        <v>1284.4000000000001</v>
      </c>
    </row>
    <row r="1188" spans="2:17" x14ac:dyDescent="0.3">
      <c r="B1188" s="5">
        <v>40924</v>
      </c>
      <c r="C1188" s="6">
        <v>1256.5999999999999</v>
      </c>
      <c r="D1188" s="6">
        <v>1256.2</v>
      </c>
      <c r="E1188" s="6">
        <v>1261</v>
      </c>
      <c r="F1188" s="6">
        <v>1256.2</v>
      </c>
      <c r="G1188" s="17">
        <v>1258.8</v>
      </c>
      <c r="K1188" s="7">
        <v>40924</v>
      </c>
      <c r="L1188" s="8">
        <v>1291.2</v>
      </c>
      <c r="M1188" s="8">
        <v>1285</v>
      </c>
      <c r="N1188" s="8">
        <v>1285</v>
      </c>
      <c r="O1188" s="8">
        <v>1282.2</v>
      </c>
      <c r="P1188" s="18">
        <v>1283.5999999999999</v>
      </c>
    </row>
    <row r="1189" spans="2:17" x14ac:dyDescent="0.3">
      <c r="B1189" s="7">
        <v>40922</v>
      </c>
      <c r="C1189" s="8">
        <v>1262.8</v>
      </c>
      <c r="D1189" s="8">
        <v>1252.4000000000001</v>
      </c>
      <c r="E1189" s="8">
        <v>1265</v>
      </c>
      <c r="F1189" s="8">
        <v>1246</v>
      </c>
      <c r="G1189" s="18">
        <v>1256.5999999999999</v>
      </c>
      <c r="K1189" s="5">
        <v>40922</v>
      </c>
      <c r="L1189" s="6">
        <v>1286.5999999999999</v>
      </c>
      <c r="M1189" s="6">
        <v>1275</v>
      </c>
      <c r="N1189" s="6">
        <v>1298</v>
      </c>
      <c r="O1189" s="6">
        <v>1275</v>
      </c>
      <c r="P1189" s="17">
        <v>1291.2</v>
      </c>
    </row>
    <row r="1190" spans="2:17" x14ac:dyDescent="0.3">
      <c r="B1190" s="5">
        <v>40921</v>
      </c>
      <c r="C1190" s="6">
        <v>1283.8</v>
      </c>
      <c r="D1190" s="6">
        <v>1275</v>
      </c>
      <c r="E1190" s="6">
        <v>1285</v>
      </c>
      <c r="F1190" s="6">
        <v>1245</v>
      </c>
      <c r="G1190" s="17">
        <v>1262.8</v>
      </c>
      <c r="K1190" s="9">
        <v>40921</v>
      </c>
      <c r="L1190" s="10">
        <v>1300</v>
      </c>
      <c r="M1190" s="10">
        <v>1300</v>
      </c>
      <c r="N1190" s="10">
        <v>1300</v>
      </c>
      <c r="O1190" s="10">
        <v>1274</v>
      </c>
      <c r="P1190" s="19">
        <v>1286.5999999999999</v>
      </c>
    </row>
    <row r="1191" spans="2:17" x14ac:dyDescent="0.3">
      <c r="B1191" s="7">
        <v>40920</v>
      </c>
      <c r="C1191" s="8">
        <v>1250</v>
      </c>
      <c r="D1191" s="8">
        <v>1261</v>
      </c>
      <c r="E1191" s="8">
        <v>1299.8</v>
      </c>
      <c r="F1191" s="8">
        <v>1261</v>
      </c>
      <c r="G1191" s="18">
        <v>1283.8</v>
      </c>
      <c r="K1191" s="9">
        <v>40920</v>
      </c>
      <c r="L1191" s="10">
        <v>1267.4000000000001</v>
      </c>
      <c r="M1191" s="10">
        <v>1272</v>
      </c>
      <c r="N1191" s="10">
        <v>1307</v>
      </c>
      <c r="O1191" s="10">
        <v>1272</v>
      </c>
      <c r="P1191" s="19">
        <v>1300</v>
      </c>
    </row>
    <row r="1192" spans="2:17" x14ac:dyDescent="0.3">
      <c r="B1192" s="5">
        <v>40919</v>
      </c>
      <c r="C1192" s="6">
        <v>1245.5999999999999</v>
      </c>
      <c r="D1192" s="6">
        <v>1250</v>
      </c>
      <c r="E1192" s="6">
        <v>1250</v>
      </c>
      <c r="F1192" s="6">
        <v>1250</v>
      </c>
      <c r="G1192" s="17">
        <v>1250</v>
      </c>
      <c r="K1192" s="7">
        <v>40919</v>
      </c>
      <c r="L1192" s="8">
        <v>1268.2</v>
      </c>
      <c r="M1192" s="8">
        <v>1260.5999999999999</v>
      </c>
      <c r="N1192" s="8">
        <v>1274.2</v>
      </c>
      <c r="O1192" s="8">
        <v>1260.5999999999999</v>
      </c>
      <c r="P1192" s="18">
        <v>1267.4000000000001</v>
      </c>
    </row>
    <row r="1193" spans="2:17" x14ac:dyDescent="0.3">
      <c r="B1193" s="9">
        <v>40918</v>
      </c>
      <c r="C1193" s="10">
        <v>1248.5999999999999</v>
      </c>
      <c r="D1193" s="10">
        <v>1246</v>
      </c>
      <c r="E1193" s="10">
        <v>1246</v>
      </c>
      <c r="F1193" s="10">
        <v>1245</v>
      </c>
      <c r="G1193" s="19">
        <v>1245.5999999999999</v>
      </c>
      <c r="K1193" s="5">
        <v>40918</v>
      </c>
      <c r="L1193" s="6">
        <v>1268.2</v>
      </c>
      <c r="M1193" s="6">
        <v>0</v>
      </c>
      <c r="N1193" s="6">
        <v>0</v>
      </c>
      <c r="O1193" s="6">
        <v>0</v>
      </c>
      <c r="P1193" s="17">
        <v>1268.2</v>
      </c>
    </row>
    <row r="1194" spans="2:17" x14ac:dyDescent="0.3">
      <c r="B1194" s="9">
        <v>40917</v>
      </c>
      <c r="C1194" s="10">
        <v>1247</v>
      </c>
      <c r="D1194" s="10">
        <v>1249</v>
      </c>
      <c r="E1194" s="10">
        <v>1250</v>
      </c>
      <c r="F1194" s="10">
        <v>1246</v>
      </c>
      <c r="G1194" s="19">
        <v>1248.5999999999999</v>
      </c>
      <c r="K1194" s="7">
        <v>40917</v>
      </c>
      <c r="L1194" s="8">
        <v>1274.4000000000001</v>
      </c>
      <c r="M1194" s="8">
        <v>1266</v>
      </c>
      <c r="N1194" s="8">
        <v>1270</v>
      </c>
      <c r="O1194" s="8">
        <v>1266</v>
      </c>
      <c r="P1194" s="18">
        <v>1268.2</v>
      </c>
    </row>
    <row r="1195" spans="2:17" x14ac:dyDescent="0.3">
      <c r="B1195" s="7">
        <v>40915</v>
      </c>
      <c r="C1195" s="8">
        <v>1247</v>
      </c>
      <c r="D1195" s="8">
        <v>0</v>
      </c>
      <c r="E1195" s="8">
        <v>0</v>
      </c>
      <c r="F1195" s="8">
        <v>0</v>
      </c>
      <c r="G1195" s="18">
        <v>1247</v>
      </c>
      <c r="K1195" s="5">
        <v>40915</v>
      </c>
      <c r="L1195" s="6">
        <v>1274.4000000000001</v>
      </c>
      <c r="M1195" s="6">
        <v>0</v>
      </c>
      <c r="N1195" s="6">
        <v>0</v>
      </c>
      <c r="O1195" s="6">
        <v>0</v>
      </c>
      <c r="P1195" s="17">
        <v>1274.4000000000001</v>
      </c>
    </row>
    <row r="1196" spans="2:17" x14ac:dyDescent="0.3">
      <c r="B1196" s="5">
        <v>40914</v>
      </c>
      <c r="C1196" s="6">
        <v>1250</v>
      </c>
      <c r="D1196" s="6">
        <v>1250</v>
      </c>
      <c r="E1196" s="6">
        <v>1250</v>
      </c>
      <c r="F1196" s="6">
        <v>1245</v>
      </c>
      <c r="G1196" s="17">
        <v>1247</v>
      </c>
      <c r="K1196" s="7">
        <v>40914</v>
      </c>
      <c r="L1196" s="8">
        <v>1265</v>
      </c>
      <c r="M1196" s="8">
        <v>1274.8</v>
      </c>
      <c r="N1196" s="8">
        <v>1277</v>
      </c>
      <c r="O1196" s="8">
        <v>1271</v>
      </c>
      <c r="P1196" s="18">
        <v>1274.4000000000001</v>
      </c>
    </row>
    <row r="1197" spans="2:17" x14ac:dyDescent="0.3">
      <c r="B1197" s="7">
        <v>40913</v>
      </c>
      <c r="C1197" s="8">
        <v>1264</v>
      </c>
      <c r="D1197" s="8">
        <v>1250</v>
      </c>
      <c r="E1197" s="8">
        <v>1250</v>
      </c>
      <c r="F1197" s="8">
        <v>1250</v>
      </c>
      <c r="G1197" s="18">
        <v>1250</v>
      </c>
      <c r="K1197" s="5">
        <v>40913</v>
      </c>
      <c r="L1197" s="6">
        <v>1273</v>
      </c>
      <c r="M1197" s="6">
        <v>1265</v>
      </c>
      <c r="N1197" s="6">
        <v>1265</v>
      </c>
      <c r="O1197" s="6">
        <v>1265</v>
      </c>
      <c r="P1197" s="17">
        <v>1265</v>
      </c>
    </row>
    <row r="1198" spans="2:17" x14ac:dyDescent="0.3">
      <c r="B1198" s="5">
        <v>40912</v>
      </c>
      <c r="C1198" s="6">
        <v>1256.8</v>
      </c>
      <c r="D1198" s="6">
        <v>1279</v>
      </c>
      <c r="E1198" s="6">
        <v>1279</v>
      </c>
      <c r="F1198" s="6">
        <v>1260</v>
      </c>
      <c r="G1198" s="17">
        <v>1264</v>
      </c>
      <c r="K1198" s="7">
        <v>40912</v>
      </c>
      <c r="L1198" s="8">
        <v>1248</v>
      </c>
      <c r="M1198" s="8">
        <v>1273</v>
      </c>
      <c r="N1198" s="8">
        <v>1273</v>
      </c>
      <c r="O1198" s="8">
        <v>1273</v>
      </c>
      <c r="P1198" s="18">
        <v>1273</v>
      </c>
    </row>
    <row r="1199" spans="2:17" x14ac:dyDescent="0.3">
      <c r="B1199" s="7">
        <v>40911</v>
      </c>
      <c r="C1199" s="8">
        <v>1221.4000000000001</v>
      </c>
      <c r="D1199" s="8">
        <v>1229</v>
      </c>
      <c r="E1199" s="8">
        <v>1268</v>
      </c>
      <c r="F1199" s="8">
        <v>1229</v>
      </c>
      <c r="G1199" s="18">
        <v>1256.8</v>
      </c>
      <c r="K1199" s="5">
        <v>40911</v>
      </c>
      <c r="L1199" s="6">
        <v>1224</v>
      </c>
      <c r="M1199" s="6">
        <v>1248</v>
      </c>
      <c r="N1199" s="6">
        <v>1248</v>
      </c>
      <c r="O1199" s="6">
        <v>1248</v>
      </c>
      <c r="P1199" s="17">
        <v>1248</v>
      </c>
    </row>
    <row r="1200" spans="2:17" x14ac:dyDescent="0.3">
      <c r="B1200" s="5">
        <v>40910</v>
      </c>
      <c r="C1200" s="6">
        <v>1220.4000000000001</v>
      </c>
      <c r="D1200" s="6">
        <v>1221</v>
      </c>
      <c r="E1200" s="6">
        <v>1225</v>
      </c>
      <c r="F1200" s="6">
        <v>1220</v>
      </c>
      <c r="G1200" s="17">
        <v>1221.4000000000001</v>
      </c>
      <c r="K1200" s="7">
        <v>40910</v>
      </c>
      <c r="L1200" s="8">
        <v>1224</v>
      </c>
      <c r="M1200" s="8">
        <v>0</v>
      </c>
      <c r="N1200" s="8">
        <v>0</v>
      </c>
      <c r="O1200" s="8">
        <v>0</v>
      </c>
      <c r="P1200" s="18">
        <v>1224</v>
      </c>
    </row>
    <row r="1201" spans="1:17" x14ac:dyDescent="0.3">
      <c r="B1201" s="7">
        <v>40908</v>
      </c>
      <c r="C1201" s="8">
        <v>1218.8</v>
      </c>
      <c r="D1201" s="8">
        <v>1220.5999999999999</v>
      </c>
      <c r="E1201" s="8">
        <v>1225</v>
      </c>
      <c r="F1201" s="8">
        <v>1216</v>
      </c>
      <c r="G1201" s="18">
        <v>1220.4000000000001</v>
      </c>
      <c r="K1201" s="9">
        <v>40908</v>
      </c>
      <c r="L1201" s="10">
        <v>1224</v>
      </c>
      <c r="M1201" s="10">
        <v>0</v>
      </c>
      <c r="N1201" s="10">
        <v>0</v>
      </c>
      <c r="O1201" s="10">
        <v>0</v>
      </c>
      <c r="P1201" s="19">
        <v>1224</v>
      </c>
    </row>
    <row r="1202" spans="1:17" x14ac:dyDescent="0.3">
      <c r="B1202" s="5">
        <v>40907</v>
      </c>
      <c r="C1202" s="6">
        <v>1217.4000000000001</v>
      </c>
      <c r="D1202" s="6">
        <v>1220</v>
      </c>
      <c r="E1202" s="6">
        <v>1220</v>
      </c>
      <c r="F1202" s="6">
        <v>1215</v>
      </c>
      <c r="G1202" s="17">
        <v>1218.8</v>
      </c>
      <c r="K1202" s="7">
        <v>40907</v>
      </c>
      <c r="L1202" s="8">
        <v>1224</v>
      </c>
      <c r="M1202" s="8">
        <v>0</v>
      </c>
      <c r="N1202" s="8">
        <v>0</v>
      </c>
      <c r="O1202" s="8">
        <v>0</v>
      </c>
      <c r="P1202" s="18">
        <v>1224</v>
      </c>
    </row>
    <row r="1203" spans="1:17" x14ac:dyDescent="0.3">
      <c r="B1203" s="7">
        <v>40906</v>
      </c>
      <c r="C1203" s="8">
        <v>1216</v>
      </c>
      <c r="D1203" s="8">
        <v>1210</v>
      </c>
      <c r="E1203" s="8">
        <v>1220</v>
      </c>
      <c r="F1203" s="8">
        <v>1210</v>
      </c>
      <c r="G1203" s="18">
        <v>1217.4000000000001</v>
      </c>
      <c r="K1203" s="5">
        <v>40906</v>
      </c>
      <c r="L1203" s="6">
        <v>1224</v>
      </c>
      <c r="M1203" s="6">
        <v>0</v>
      </c>
      <c r="N1203" s="6">
        <v>0</v>
      </c>
      <c r="O1203" s="6">
        <v>0</v>
      </c>
      <c r="P1203" s="17">
        <v>1224</v>
      </c>
    </row>
    <row r="1204" spans="1:17" x14ac:dyDescent="0.3">
      <c r="B1204" s="5">
        <v>40905</v>
      </c>
      <c r="C1204" s="6">
        <v>1209.2</v>
      </c>
      <c r="D1204" s="6">
        <v>1219.8</v>
      </c>
      <c r="E1204" s="6">
        <v>1220</v>
      </c>
      <c r="F1204" s="6">
        <v>1213</v>
      </c>
      <c r="G1204" s="17">
        <v>1216</v>
      </c>
      <c r="K1204" s="7">
        <v>40905</v>
      </c>
      <c r="L1204" s="8">
        <v>1224</v>
      </c>
      <c r="M1204" s="8">
        <v>1215</v>
      </c>
      <c r="N1204" s="8">
        <v>1215</v>
      </c>
      <c r="O1204" s="8">
        <v>1215</v>
      </c>
      <c r="P1204" s="18">
        <v>1224</v>
      </c>
    </row>
    <row r="1205" spans="1:17" x14ac:dyDescent="0.3">
      <c r="B1205" s="7">
        <v>40904</v>
      </c>
      <c r="C1205" s="8">
        <v>1209.2</v>
      </c>
      <c r="D1205" s="8">
        <v>0</v>
      </c>
      <c r="E1205" s="8">
        <v>0</v>
      </c>
      <c r="F1205" s="8">
        <v>0</v>
      </c>
      <c r="G1205" s="18">
        <v>1209.2</v>
      </c>
      <c r="K1205" s="5">
        <v>40904</v>
      </c>
      <c r="L1205" s="6">
        <v>1224</v>
      </c>
      <c r="M1205" s="6">
        <v>0</v>
      </c>
      <c r="N1205" s="6">
        <v>0</v>
      </c>
      <c r="O1205" s="6">
        <v>0</v>
      </c>
      <c r="P1205" s="17">
        <v>1224</v>
      </c>
    </row>
    <row r="1206" spans="1:17" x14ac:dyDescent="0.3">
      <c r="B1206" s="5">
        <v>40903</v>
      </c>
      <c r="C1206" s="6">
        <v>1210.4000000000001</v>
      </c>
      <c r="D1206" s="6">
        <v>1194</v>
      </c>
      <c r="E1206" s="6">
        <v>1210</v>
      </c>
      <c r="F1206" s="6">
        <v>1194</v>
      </c>
      <c r="G1206" s="17">
        <v>1209.2</v>
      </c>
      <c r="K1206" s="7">
        <v>40903</v>
      </c>
      <c r="L1206" s="8">
        <v>1224</v>
      </c>
      <c r="M1206" s="8">
        <v>0</v>
      </c>
      <c r="N1206" s="8">
        <v>0</v>
      </c>
      <c r="O1206" s="8">
        <v>0</v>
      </c>
      <c r="P1206" s="18">
        <v>1224</v>
      </c>
    </row>
    <row r="1207" spans="1:17" x14ac:dyDescent="0.3">
      <c r="B1207" s="7">
        <v>40901</v>
      </c>
      <c r="C1207" s="8">
        <v>1217</v>
      </c>
      <c r="D1207" s="8">
        <v>1211</v>
      </c>
      <c r="E1207" s="8">
        <v>1211</v>
      </c>
      <c r="F1207" s="8">
        <v>1210</v>
      </c>
      <c r="G1207" s="18">
        <v>1210.4000000000001</v>
      </c>
      <c r="K1207" s="5">
        <v>40901</v>
      </c>
      <c r="L1207" s="6">
        <v>1224</v>
      </c>
      <c r="M1207" s="6">
        <v>0</v>
      </c>
      <c r="N1207" s="6">
        <v>0</v>
      </c>
      <c r="O1207" s="6">
        <v>0</v>
      </c>
      <c r="P1207" s="17">
        <v>1224</v>
      </c>
    </row>
    <row r="1208" spans="1:17" x14ac:dyDescent="0.3">
      <c r="B1208" s="5">
        <v>40900</v>
      </c>
      <c r="C1208" s="6">
        <v>1212.5999999999999</v>
      </c>
      <c r="D1208" s="6">
        <v>1211</v>
      </c>
      <c r="E1208" s="6">
        <v>1219.8</v>
      </c>
      <c r="F1208" s="6">
        <v>1211</v>
      </c>
      <c r="G1208" s="17">
        <v>1217</v>
      </c>
      <c r="K1208" s="7">
        <v>40900</v>
      </c>
      <c r="L1208" s="8">
        <v>1224</v>
      </c>
      <c r="M1208" s="8">
        <v>0</v>
      </c>
      <c r="N1208" s="8">
        <v>0</v>
      </c>
      <c r="O1208" s="8">
        <v>0</v>
      </c>
      <c r="P1208" s="18">
        <v>1224</v>
      </c>
    </row>
    <row r="1209" spans="1:17" x14ac:dyDescent="0.3">
      <c r="B1209" s="7">
        <v>40899</v>
      </c>
      <c r="C1209" s="8">
        <v>1225</v>
      </c>
      <c r="D1209" s="8">
        <v>1215</v>
      </c>
      <c r="E1209" s="8">
        <v>1215</v>
      </c>
      <c r="F1209" s="8">
        <v>1211.2</v>
      </c>
      <c r="G1209" s="18">
        <v>1212.5999999999999</v>
      </c>
      <c r="K1209" s="5">
        <v>40899</v>
      </c>
      <c r="L1209" s="6">
        <v>1232.2</v>
      </c>
      <c r="M1209" s="6">
        <v>0</v>
      </c>
      <c r="N1209" s="6">
        <v>0</v>
      </c>
      <c r="O1209" s="6">
        <v>0</v>
      </c>
      <c r="P1209" s="17">
        <v>1224</v>
      </c>
    </row>
    <row r="1210" spans="1:17" x14ac:dyDescent="0.3">
      <c r="B1210" s="5">
        <v>40898</v>
      </c>
      <c r="C1210" s="6">
        <v>1220.8</v>
      </c>
      <c r="D1210" s="6">
        <v>1229.4000000000001</v>
      </c>
      <c r="E1210" s="6">
        <v>1232</v>
      </c>
      <c r="F1210" s="6">
        <v>1212</v>
      </c>
      <c r="G1210" s="17">
        <v>1225</v>
      </c>
      <c r="K1210" s="7">
        <v>40898</v>
      </c>
      <c r="L1210" s="8">
        <v>1232.2</v>
      </c>
      <c r="M1210" s="8">
        <v>1250</v>
      </c>
      <c r="N1210" s="8">
        <v>1250</v>
      </c>
      <c r="O1210" s="8">
        <v>1225</v>
      </c>
      <c r="P1210" s="18">
        <v>1232.2</v>
      </c>
    </row>
    <row r="1211" spans="1:17" x14ac:dyDescent="0.3">
      <c r="B1211" s="9">
        <v>40897</v>
      </c>
      <c r="C1211" s="10">
        <v>1196.5999999999999</v>
      </c>
      <c r="D1211" s="10">
        <v>1202</v>
      </c>
      <c r="E1211" s="10">
        <v>1235</v>
      </c>
      <c r="F1211" s="10">
        <v>1202</v>
      </c>
      <c r="G1211" s="19">
        <v>1220.8</v>
      </c>
      <c r="K1211" s="9">
        <v>40897</v>
      </c>
      <c r="L1211" s="10">
        <v>1217.2</v>
      </c>
      <c r="M1211" s="10">
        <v>1241.5999999999999</v>
      </c>
      <c r="N1211" s="10">
        <v>1241.5999999999999</v>
      </c>
      <c r="O1211" s="10">
        <v>1222</v>
      </c>
      <c r="P1211" s="19">
        <v>1232.2</v>
      </c>
    </row>
    <row r="1215" spans="1:17" x14ac:dyDescent="0.3">
      <c r="A1215" s="11">
        <v>40956</v>
      </c>
      <c r="J1215" s="11">
        <v>41019</v>
      </c>
    </row>
    <row r="1216" spans="1:17" x14ac:dyDescent="0.3">
      <c r="B1216" s="7">
        <v>40955</v>
      </c>
      <c r="C1216" s="8">
        <v>1225.8</v>
      </c>
      <c r="D1216" s="8">
        <v>1220</v>
      </c>
      <c r="E1216" s="8">
        <v>1231.4000000000001</v>
      </c>
      <c r="F1216" s="8">
        <v>1220</v>
      </c>
      <c r="G1216" s="18">
        <v>1227</v>
      </c>
      <c r="H1216" s="21">
        <f>G1216/G1238</f>
        <v>0.9721121850736808</v>
      </c>
      <c r="K1216" s="7">
        <v>40955</v>
      </c>
      <c r="L1216" s="8">
        <v>1274.4000000000001</v>
      </c>
      <c r="M1216" s="8">
        <v>1280</v>
      </c>
      <c r="N1216" s="8">
        <v>1295</v>
      </c>
      <c r="O1216" s="8">
        <v>1273</v>
      </c>
      <c r="P1216" s="18">
        <v>1283</v>
      </c>
      <c r="Q1216" s="28">
        <f>P1216/P1238</f>
        <v>1.0164791633655521</v>
      </c>
    </row>
    <row r="1217" spans="2:16" x14ac:dyDescent="0.3">
      <c r="B1217" s="5">
        <v>40954</v>
      </c>
      <c r="C1217" s="6">
        <v>1231.5999999999999</v>
      </c>
      <c r="D1217" s="6">
        <v>1207</v>
      </c>
      <c r="E1217" s="6">
        <v>1207</v>
      </c>
      <c r="F1217" s="6">
        <v>1207</v>
      </c>
      <c r="G1217" s="17">
        <v>1225.8</v>
      </c>
      <c r="K1217" s="5">
        <v>40954</v>
      </c>
      <c r="L1217" s="6">
        <v>1249.4000000000001</v>
      </c>
      <c r="M1217" s="6">
        <v>1269.8</v>
      </c>
      <c r="N1217" s="6">
        <v>1273</v>
      </c>
      <c r="O1217" s="6">
        <v>1260.2</v>
      </c>
      <c r="P1217" s="17">
        <v>1274.4000000000001</v>
      </c>
    </row>
    <row r="1218" spans="2:16" x14ac:dyDescent="0.3">
      <c r="B1218" s="7">
        <v>40953</v>
      </c>
      <c r="C1218" s="8">
        <v>1251.5999999999999</v>
      </c>
      <c r="D1218" s="8">
        <v>1227</v>
      </c>
      <c r="E1218" s="8">
        <v>1261</v>
      </c>
      <c r="F1218" s="8">
        <v>1202.2</v>
      </c>
      <c r="G1218" s="18">
        <v>1231.5999999999999</v>
      </c>
      <c r="K1218" s="7">
        <v>40953</v>
      </c>
      <c r="L1218" s="8">
        <v>1261.8</v>
      </c>
      <c r="M1218" s="8">
        <v>1247</v>
      </c>
      <c r="N1218" s="8">
        <v>1255</v>
      </c>
      <c r="O1218" s="8">
        <v>1246.2</v>
      </c>
      <c r="P1218" s="18">
        <v>1249.4000000000001</v>
      </c>
    </row>
    <row r="1219" spans="2:16" x14ac:dyDescent="0.3">
      <c r="B1219" s="5">
        <v>40952</v>
      </c>
      <c r="C1219" s="6">
        <v>1254.4000000000001</v>
      </c>
      <c r="D1219" s="6">
        <v>1277.8</v>
      </c>
      <c r="E1219" s="6">
        <v>1277.8</v>
      </c>
      <c r="F1219" s="6">
        <v>1229.4000000000001</v>
      </c>
      <c r="G1219" s="17">
        <v>1251.5999999999999</v>
      </c>
      <c r="K1219" s="5">
        <v>40952</v>
      </c>
      <c r="L1219" s="6">
        <v>1263</v>
      </c>
      <c r="M1219" s="6">
        <v>1264</v>
      </c>
      <c r="N1219" s="6">
        <v>1288.2</v>
      </c>
      <c r="O1219" s="6">
        <v>1241</v>
      </c>
      <c r="P1219" s="17">
        <v>1261.8</v>
      </c>
    </row>
    <row r="1220" spans="2:16" x14ac:dyDescent="0.3">
      <c r="B1220" s="7">
        <v>40950</v>
      </c>
      <c r="C1220" s="8">
        <v>1256.2</v>
      </c>
      <c r="D1220" s="8">
        <v>1251</v>
      </c>
      <c r="E1220" s="8">
        <v>1257.2</v>
      </c>
      <c r="F1220" s="8">
        <v>1251</v>
      </c>
      <c r="G1220" s="18">
        <v>1254.4000000000001</v>
      </c>
      <c r="K1220" s="7">
        <v>40950</v>
      </c>
      <c r="L1220" s="8">
        <v>1263.4000000000001</v>
      </c>
      <c r="M1220" s="8">
        <v>0</v>
      </c>
      <c r="N1220" s="8">
        <v>0</v>
      </c>
      <c r="O1220" s="8">
        <v>0</v>
      </c>
      <c r="P1220" s="18">
        <v>1263</v>
      </c>
    </row>
    <row r="1221" spans="2:16" x14ac:dyDescent="0.3">
      <c r="B1221" s="5">
        <v>40949</v>
      </c>
      <c r="C1221" s="6">
        <v>1258.5999999999999</v>
      </c>
      <c r="D1221" s="6">
        <v>1255</v>
      </c>
      <c r="E1221" s="6">
        <v>1260</v>
      </c>
      <c r="F1221" s="6">
        <v>1255</v>
      </c>
      <c r="G1221" s="17">
        <v>1256.2</v>
      </c>
      <c r="K1221" s="5">
        <v>40949</v>
      </c>
      <c r="L1221" s="6">
        <v>1263.5999999999999</v>
      </c>
      <c r="M1221" s="6">
        <v>0</v>
      </c>
      <c r="N1221" s="6">
        <v>0</v>
      </c>
      <c r="O1221" s="6">
        <v>0</v>
      </c>
      <c r="P1221" s="17">
        <v>1263.4000000000001</v>
      </c>
    </row>
    <row r="1222" spans="2:16" x14ac:dyDescent="0.3">
      <c r="B1222" s="7">
        <v>40948</v>
      </c>
      <c r="C1222" s="8">
        <v>1258</v>
      </c>
      <c r="D1222" s="8">
        <v>1260</v>
      </c>
      <c r="E1222" s="8">
        <v>1260</v>
      </c>
      <c r="F1222" s="8">
        <v>1255</v>
      </c>
      <c r="G1222" s="18">
        <v>1258.5999999999999</v>
      </c>
      <c r="K1222" s="9">
        <v>40948</v>
      </c>
      <c r="L1222" s="10">
        <v>1265.2</v>
      </c>
      <c r="M1222" s="10">
        <v>0</v>
      </c>
      <c r="N1222" s="10">
        <v>0</v>
      </c>
      <c r="O1222" s="10">
        <v>0</v>
      </c>
      <c r="P1222" s="19">
        <v>1263.5999999999999</v>
      </c>
    </row>
    <row r="1223" spans="2:16" x14ac:dyDescent="0.3">
      <c r="B1223" s="5">
        <v>40947</v>
      </c>
      <c r="C1223" s="6">
        <v>1250.4000000000001</v>
      </c>
      <c r="D1223" s="6">
        <v>1257</v>
      </c>
      <c r="E1223" s="6">
        <v>1260</v>
      </c>
      <c r="F1223" s="6">
        <v>1257</v>
      </c>
      <c r="G1223" s="17">
        <v>1258</v>
      </c>
      <c r="K1223" s="5">
        <v>40947</v>
      </c>
      <c r="L1223" s="6">
        <v>1284</v>
      </c>
      <c r="M1223" s="6">
        <v>1258.5999999999999</v>
      </c>
      <c r="N1223" s="6">
        <v>1258.5999999999999</v>
      </c>
      <c r="O1223" s="6">
        <v>1258.5999999999999</v>
      </c>
      <c r="P1223" s="17">
        <v>1265.2</v>
      </c>
    </row>
    <row r="1224" spans="2:16" x14ac:dyDescent="0.3">
      <c r="B1224" s="9">
        <v>40946</v>
      </c>
      <c r="C1224" s="10">
        <v>1247.5999999999999</v>
      </c>
      <c r="D1224" s="10">
        <v>1251</v>
      </c>
      <c r="E1224" s="10">
        <v>1251</v>
      </c>
      <c r="F1224" s="10">
        <v>1250</v>
      </c>
      <c r="G1224" s="19">
        <v>1250.4000000000001</v>
      </c>
      <c r="K1224" s="7">
        <v>40946</v>
      </c>
      <c r="L1224" s="8">
        <v>1260</v>
      </c>
      <c r="M1224" s="8">
        <v>1284</v>
      </c>
      <c r="N1224" s="8">
        <v>1284</v>
      </c>
      <c r="O1224" s="8">
        <v>1284</v>
      </c>
      <c r="P1224" s="18">
        <v>1284</v>
      </c>
    </row>
    <row r="1225" spans="2:16" x14ac:dyDescent="0.3">
      <c r="B1225" s="9">
        <v>40945</v>
      </c>
      <c r="C1225" s="10">
        <v>1247.5999999999999</v>
      </c>
      <c r="D1225" s="10">
        <v>0</v>
      </c>
      <c r="E1225" s="10">
        <v>0</v>
      </c>
      <c r="F1225" s="10">
        <v>0</v>
      </c>
      <c r="G1225" s="19">
        <v>1247.5999999999999</v>
      </c>
      <c r="K1225" s="5">
        <v>40945</v>
      </c>
      <c r="L1225" s="6">
        <v>1260</v>
      </c>
      <c r="M1225" s="6">
        <v>0</v>
      </c>
      <c r="N1225" s="6">
        <v>0</v>
      </c>
      <c r="O1225" s="6">
        <v>0</v>
      </c>
      <c r="P1225" s="17">
        <v>1260</v>
      </c>
    </row>
    <row r="1226" spans="2:16" x14ac:dyDescent="0.3">
      <c r="B1226" s="7">
        <v>40943</v>
      </c>
      <c r="C1226" s="8">
        <v>1247.5999999999999</v>
      </c>
      <c r="D1226" s="8">
        <v>1247</v>
      </c>
      <c r="E1226" s="8">
        <v>1247</v>
      </c>
      <c r="F1226" s="8">
        <v>1247</v>
      </c>
      <c r="G1226" s="18">
        <v>1247.5999999999999</v>
      </c>
      <c r="K1226" s="7">
        <v>40943</v>
      </c>
      <c r="L1226" s="8">
        <v>1260</v>
      </c>
      <c r="M1226" s="8">
        <v>0</v>
      </c>
      <c r="N1226" s="8">
        <v>0</v>
      </c>
      <c r="O1226" s="8">
        <v>0</v>
      </c>
      <c r="P1226" s="18">
        <v>1260</v>
      </c>
    </row>
    <row r="1227" spans="2:16" x14ac:dyDescent="0.3">
      <c r="B1227" s="5">
        <v>40942</v>
      </c>
      <c r="C1227" s="6">
        <v>1243.4000000000001</v>
      </c>
      <c r="D1227" s="6">
        <v>1244</v>
      </c>
      <c r="E1227" s="6">
        <v>1252</v>
      </c>
      <c r="F1227" s="6">
        <v>1241</v>
      </c>
      <c r="G1227" s="17">
        <v>1247.5999999999999</v>
      </c>
      <c r="K1227" s="5">
        <v>40942</v>
      </c>
      <c r="L1227" s="6">
        <v>1250</v>
      </c>
      <c r="M1227" s="6">
        <v>1260</v>
      </c>
      <c r="N1227" s="6">
        <v>1260</v>
      </c>
      <c r="O1227" s="6">
        <v>1260</v>
      </c>
      <c r="P1227" s="17">
        <v>1260</v>
      </c>
    </row>
    <row r="1228" spans="2:16" x14ac:dyDescent="0.3">
      <c r="B1228" s="7">
        <v>40941</v>
      </c>
      <c r="C1228" s="8">
        <v>1250</v>
      </c>
      <c r="D1228" s="8">
        <v>1250</v>
      </c>
      <c r="E1228" s="8">
        <v>1250</v>
      </c>
      <c r="F1228" s="8">
        <v>1240</v>
      </c>
      <c r="G1228" s="18">
        <v>1243.4000000000001</v>
      </c>
      <c r="K1228" s="7">
        <v>40941</v>
      </c>
      <c r="L1228" s="8">
        <v>1250</v>
      </c>
      <c r="M1228" s="8">
        <v>0</v>
      </c>
      <c r="N1228" s="8">
        <v>0</v>
      </c>
      <c r="O1228" s="8">
        <v>0</v>
      </c>
      <c r="P1228" s="18">
        <v>1250</v>
      </c>
    </row>
    <row r="1229" spans="2:16" x14ac:dyDescent="0.3">
      <c r="B1229" s="5">
        <v>40940</v>
      </c>
      <c r="C1229" s="6">
        <v>1251</v>
      </c>
      <c r="D1229" s="6">
        <v>1250</v>
      </c>
      <c r="E1229" s="6">
        <v>1250</v>
      </c>
      <c r="F1229" s="6">
        <v>1250</v>
      </c>
      <c r="G1229" s="17">
        <v>1250</v>
      </c>
      <c r="K1229" s="5">
        <v>40940</v>
      </c>
      <c r="L1229" s="6">
        <v>1251</v>
      </c>
      <c r="M1229" s="6">
        <v>0</v>
      </c>
      <c r="N1229" s="6">
        <v>0</v>
      </c>
      <c r="O1229" s="6">
        <v>0</v>
      </c>
      <c r="P1229" s="17">
        <v>1250</v>
      </c>
    </row>
    <row r="1230" spans="2:16" x14ac:dyDescent="0.3">
      <c r="B1230" s="7">
        <v>40939</v>
      </c>
      <c r="C1230" s="8">
        <v>1260.5999999999999</v>
      </c>
      <c r="D1230" s="8">
        <v>1255</v>
      </c>
      <c r="E1230" s="8">
        <v>1255</v>
      </c>
      <c r="F1230" s="8">
        <v>1246</v>
      </c>
      <c r="G1230" s="18">
        <v>1251</v>
      </c>
      <c r="K1230" s="7">
        <v>40939</v>
      </c>
      <c r="L1230" s="8">
        <v>1260.5999999999999</v>
      </c>
      <c r="M1230" s="8">
        <v>0</v>
      </c>
      <c r="N1230" s="8">
        <v>0</v>
      </c>
      <c r="O1230" s="8">
        <v>0</v>
      </c>
      <c r="P1230" s="18">
        <v>1251</v>
      </c>
    </row>
    <row r="1231" spans="2:16" x14ac:dyDescent="0.3">
      <c r="B1231" s="5">
        <v>40938</v>
      </c>
      <c r="C1231" s="6">
        <v>1261.8</v>
      </c>
      <c r="D1231" s="6">
        <v>1279</v>
      </c>
      <c r="E1231" s="6">
        <v>1279</v>
      </c>
      <c r="F1231" s="6">
        <v>1252</v>
      </c>
      <c r="G1231" s="17">
        <v>1260.5999999999999</v>
      </c>
      <c r="K1231" s="5">
        <v>40938</v>
      </c>
      <c r="L1231" s="6">
        <v>1261.8</v>
      </c>
      <c r="M1231" s="6">
        <v>1280</v>
      </c>
      <c r="N1231" s="6">
        <v>1280</v>
      </c>
      <c r="O1231" s="6">
        <v>1241</v>
      </c>
      <c r="P1231" s="17">
        <v>1260.5999999999999</v>
      </c>
    </row>
    <row r="1232" spans="2:16" x14ac:dyDescent="0.3">
      <c r="B1232" s="7">
        <v>40936</v>
      </c>
      <c r="C1232" s="8">
        <v>1274.8</v>
      </c>
      <c r="D1232" s="8">
        <v>1265</v>
      </c>
      <c r="E1232" s="8">
        <v>1265.2</v>
      </c>
      <c r="F1232" s="8">
        <v>1260</v>
      </c>
      <c r="G1232" s="18">
        <v>1261.8</v>
      </c>
      <c r="K1232" s="9">
        <v>40936</v>
      </c>
      <c r="L1232" s="10">
        <v>1274.8</v>
      </c>
      <c r="M1232" s="10">
        <v>0</v>
      </c>
      <c r="N1232" s="10">
        <v>0</v>
      </c>
      <c r="O1232" s="10">
        <v>0</v>
      </c>
      <c r="P1232" s="19">
        <v>1261.8</v>
      </c>
    </row>
    <row r="1233" spans="1:17" x14ac:dyDescent="0.3">
      <c r="B1233" s="5">
        <v>40935</v>
      </c>
      <c r="C1233" s="6">
        <v>1281.8</v>
      </c>
      <c r="D1233" s="6">
        <v>1270.2</v>
      </c>
      <c r="E1233" s="6">
        <v>1284</v>
      </c>
      <c r="F1233" s="6">
        <v>1270</v>
      </c>
      <c r="G1233" s="17">
        <v>1274.8</v>
      </c>
      <c r="K1233" s="5">
        <v>40935</v>
      </c>
      <c r="L1233" s="6">
        <v>1281.8</v>
      </c>
      <c r="M1233" s="6">
        <v>0</v>
      </c>
      <c r="N1233" s="6">
        <v>0</v>
      </c>
      <c r="O1233" s="6">
        <v>0</v>
      </c>
      <c r="P1233" s="17">
        <v>1274.8</v>
      </c>
    </row>
    <row r="1234" spans="1:17" x14ac:dyDescent="0.3">
      <c r="B1234" s="7">
        <v>40933</v>
      </c>
      <c r="C1234" s="8">
        <v>1280</v>
      </c>
      <c r="D1234" s="8">
        <v>1280</v>
      </c>
      <c r="E1234" s="8">
        <v>1290</v>
      </c>
      <c r="F1234" s="8">
        <v>1270</v>
      </c>
      <c r="G1234" s="18">
        <v>1281.8</v>
      </c>
      <c r="K1234" s="7">
        <v>40933</v>
      </c>
      <c r="L1234" s="8">
        <v>1280</v>
      </c>
      <c r="M1234" s="8">
        <v>0</v>
      </c>
      <c r="N1234" s="8">
        <v>0</v>
      </c>
      <c r="O1234" s="8">
        <v>0</v>
      </c>
      <c r="P1234" s="18">
        <v>1281.8</v>
      </c>
    </row>
    <row r="1235" spans="1:17" x14ac:dyDescent="0.3">
      <c r="B1235" s="5">
        <v>40932</v>
      </c>
      <c r="C1235" s="6">
        <v>1292</v>
      </c>
      <c r="D1235" s="6">
        <v>1280</v>
      </c>
      <c r="E1235" s="6">
        <v>1280</v>
      </c>
      <c r="F1235" s="6">
        <v>1280</v>
      </c>
      <c r="G1235" s="17">
        <v>1280</v>
      </c>
      <c r="K1235" s="5">
        <v>40932</v>
      </c>
      <c r="L1235" s="6">
        <v>1292</v>
      </c>
      <c r="M1235" s="6">
        <v>0</v>
      </c>
      <c r="N1235" s="6">
        <v>0</v>
      </c>
      <c r="O1235" s="6">
        <v>0</v>
      </c>
      <c r="P1235" s="17">
        <v>1280</v>
      </c>
    </row>
    <row r="1236" spans="1:17" x14ac:dyDescent="0.3">
      <c r="B1236" s="7">
        <v>40931</v>
      </c>
      <c r="C1236" s="8">
        <v>1282.2</v>
      </c>
      <c r="D1236" s="8">
        <v>1308</v>
      </c>
      <c r="E1236" s="8">
        <v>1308</v>
      </c>
      <c r="F1236" s="8">
        <v>1276.2</v>
      </c>
      <c r="G1236" s="18">
        <v>1292</v>
      </c>
      <c r="K1236" s="7">
        <v>40931</v>
      </c>
      <c r="L1236" s="8">
        <v>1282.2</v>
      </c>
      <c r="M1236" s="8">
        <v>0</v>
      </c>
      <c r="N1236" s="8">
        <v>0</v>
      </c>
      <c r="O1236" s="8">
        <v>0</v>
      </c>
      <c r="P1236" s="18">
        <v>1292</v>
      </c>
    </row>
    <row r="1237" spans="1:17" x14ac:dyDescent="0.3">
      <c r="B1237" s="5">
        <v>40929</v>
      </c>
      <c r="C1237" s="6">
        <v>1262.2</v>
      </c>
      <c r="D1237" s="6">
        <v>1284</v>
      </c>
      <c r="E1237" s="6">
        <v>1287</v>
      </c>
      <c r="F1237" s="6">
        <v>1272</v>
      </c>
      <c r="G1237" s="17">
        <v>1282.2</v>
      </c>
      <c r="K1237" s="5">
        <v>40929</v>
      </c>
      <c r="L1237" s="6">
        <v>1262.2</v>
      </c>
      <c r="M1237" s="6">
        <v>0</v>
      </c>
      <c r="N1237" s="6">
        <v>0</v>
      </c>
      <c r="O1237" s="6">
        <v>0</v>
      </c>
      <c r="P1237" s="17">
        <v>1282.2</v>
      </c>
    </row>
    <row r="1238" spans="1:17" x14ac:dyDescent="0.3">
      <c r="B1238" s="9">
        <v>40928</v>
      </c>
      <c r="C1238" s="10">
        <v>1261.2</v>
      </c>
      <c r="D1238" s="10">
        <v>1255</v>
      </c>
      <c r="E1238" s="10">
        <v>1271</v>
      </c>
      <c r="F1238" s="10">
        <v>1255</v>
      </c>
      <c r="G1238" s="19">
        <v>1262.2</v>
      </c>
      <c r="K1238" s="9">
        <v>40928</v>
      </c>
      <c r="L1238" s="10">
        <v>1261.2</v>
      </c>
      <c r="M1238" s="10">
        <v>0</v>
      </c>
      <c r="N1238" s="10">
        <v>0</v>
      </c>
      <c r="O1238" s="10">
        <v>0</v>
      </c>
      <c r="P1238" s="19">
        <v>1262.2</v>
      </c>
    </row>
    <row r="1242" spans="1:17" x14ac:dyDescent="0.3">
      <c r="A1242" s="11">
        <v>41019</v>
      </c>
      <c r="J1242" s="11">
        <v>41047</v>
      </c>
    </row>
    <row r="1243" spans="1:17" x14ac:dyDescent="0.3">
      <c r="B1243" s="7">
        <v>41018</v>
      </c>
      <c r="C1243" s="8">
        <v>1719.5</v>
      </c>
      <c r="D1243" s="8">
        <v>1720</v>
      </c>
      <c r="E1243" s="8">
        <v>1748</v>
      </c>
      <c r="F1243" s="8">
        <v>1710</v>
      </c>
      <c r="G1243" s="18">
        <v>1738</v>
      </c>
      <c r="H1243" s="21">
        <f>G1243/G1267</f>
        <v>1.0744976816074188</v>
      </c>
      <c r="K1243" s="7">
        <v>41018</v>
      </c>
      <c r="L1243" s="8">
        <v>1745</v>
      </c>
      <c r="M1243" s="8">
        <v>1730</v>
      </c>
      <c r="N1243" s="8">
        <v>1777</v>
      </c>
      <c r="O1243" s="8">
        <v>1730</v>
      </c>
      <c r="P1243" s="18">
        <v>1767</v>
      </c>
      <c r="Q1243" s="28">
        <f>P1243/P1267</f>
        <v>1.0722087378640777</v>
      </c>
    </row>
    <row r="1244" spans="1:17" x14ac:dyDescent="0.3">
      <c r="B1244" s="5">
        <v>41017</v>
      </c>
      <c r="C1244" s="6">
        <v>1767</v>
      </c>
      <c r="D1244" s="6">
        <v>1735</v>
      </c>
      <c r="E1244" s="6">
        <v>1790</v>
      </c>
      <c r="F1244" s="6">
        <v>1710.5</v>
      </c>
      <c r="G1244" s="17">
        <v>1719.5</v>
      </c>
      <c r="K1244" s="5">
        <v>41017</v>
      </c>
      <c r="L1244" s="6">
        <v>1810.5</v>
      </c>
      <c r="M1244" s="6">
        <v>1810.5</v>
      </c>
      <c r="N1244" s="6">
        <v>1833.5</v>
      </c>
      <c r="O1244" s="6">
        <v>1738.5</v>
      </c>
      <c r="P1244" s="17">
        <v>1745</v>
      </c>
    </row>
    <row r="1245" spans="1:17" x14ac:dyDescent="0.3">
      <c r="B1245" s="7">
        <v>41016</v>
      </c>
      <c r="C1245" s="8">
        <v>1701</v>
      </c>
      <c r="D1245" s="8">
        <v>1708</v>
      </c>
      <c r="E1245" s="8">
        <v>1769.5</v>
      </c>
      <c r="F1245" s="8">
        <v>1705</v>
      </c>
      <c r="G1245" s="18">
        <v>1767</v>
      </c>
      <c r="K1245" s="7">
        <v>41016</v>
      </c>
      <c r="L1245" s="8">
        <v>1752.5</v>
      </c>
      <c r="M1245" s="8">
        <v>1765</v>
      </c>
      <c r="N1245" s="8">
        <v>1819</v>
      </c>
      <c r="O1245" s="8">
        <v>1755.5</v>
      </c>
      <c r="P1245" s="18">
        <v>1810.5</v>
      </c>
    </row>
    <row r="1246" spans="1:17" x14ac:dyDescent="0.3">
      <c r="B1246" s="5">
        <v>41015</v>
      </c>
      <c r="C1246" s="6">
        <v>1640</v>
      </c>
      <c r="D1246" s="6">
        <v>1647</v>
      </c>
      <c r="E1246" s="6">
        <v>1706</v>
      </c>
      <c r="F1246" s="6">
        <v>1630</v>
      </c>
      <c r="G1246" s="17">
        <v>1701</v>
      </c>
      <c r="K1246" s="5">
        <v>41015</v>
      </c>
      <c r="L1246" s="6">
        <v>1685</v>
      </c>
      <c r="M1246" s="6">
        <v>1700</v>
      </c>
      <c r="N1246" s="6">
        <v>1752.5</v>
      </c>
      <c r="O1246" s="6">
        <v>1680</v>
      </c>
      <c r="P1246" s="17">
        <v>1752.5</v>
      </c>
    </row>
    <row r="1247" spans="1:17" x14ac:dyDescent="0.3">
      <c r="B1247" s="7">
        <v>41012</v>
      </c>
      <c r="C1247" s="8">
        <v>1584.5</v>
      </c>
      <c r="D1247" s="8">
        <v>1600</v>
      </c>
      <c r="E1247" s="8">
        <v>1647</v>
      </c>
      <c r="F1247" s="8">
        <v>1589.5</v>
      </c>
      <c r="G1247" s="18">
        <v>1640</v>
      </c>
      <c r="K1247" s="9">
        <v>41012</v>
      </c>
      <c r="L1247" s="10">
        <v>1623.5</v>
      </c>
      <c r="M1247" s="10">
        <v>1640</v>
      </c>
      <c r="N1247" s="10">
        <v>1688.5</v>
      </c>
      <c r="O1247" s="10">
        <v>1640</v>
      </c>
      <c r="P1247" s="19">
        <v>1685</v>
      </c>
    </row>
    <row r="1248" spans="1:17" x14ac:dyDescent="0.3">
      <c r="B1248" s="5">
        <v>41011</v>
      </c>
      <c r="C1248" s="6">
        <v>1523.5</v>
      </c>
      <c r="D1248" s="6">
        <v>1527</v>
      </c>
      <c r="E1248" s="6">
        <v>1584.5</v>
      </c>
      <c r="F1248" s="6">
        <v>1527</v>
      </c>
      <c r="G1248" s="17">
        <v>1584.5</v>
      </c>
      <c r="K1248" s="5">
        <v>41011</v>
      </c>
      <c r="L1248" s="6">
        <v>1561</v>
      </c>
      <c r="M1248" s="6">
        <v>1565</v>
      </c>
      <c r="N1248" s="6">
        <v>1623.5</v>
      </c>
      <c r="O1248" s="6">
        <v>1565</v>
      </c>
      <c r="P1248" s="17">
        <v>1623.5</v>
      </c>
    </row>
    <row r="1249" spans="2:16" x14ac:dyDescent="0.3">
      <c r="B1249" s="7">
        <v>41010</v>
      </c>
      <c r="C1249" s="8">
        <v>1536.5</v>
      </c>
      <c r="D1249" s="8">
        <v>1532</v>
      </c>
      <c r="E1249" s="8">
        <v>1551</v>
      </c>
      <c r="F1249" s="8">
        <v>1511</v>
      </c>
      <c r="G1249" s="18">
        <v>1523.5</v>
      </c>
      <c r="K1249" s="7">
        <v>41010</v>
      </c>
      <c r="L1249" s="8">
        <v>1580</v>
      </c>
      <c r="M1249" s="8">
        <v>1575</v>
      </c>
      <c r="N1249" s="8">
        <v>1592</v>
      </c>
      <c r="O1249" s="8">
        <v>1552</v>
      </c>
      <c r="P1249" s="18">
        <v>1561</v>
      </c>
    </row>
    <row r="1250" spans="2:16" x14ac:dyDescent="0.3">
      <c r="B1250" s="5">
        <v>41009</v>
      </c>
      <c r="C1250" s="6">
        <v>1520</v>
      </c>
      <c r="D1250" s="6">
        <v>1524.5</v>
      </c>
      <c r="E1250" s="6">
        <v>1550</v>
      </c>
      <c r="F1250" s="6">
        <v>1505.5</v>
      </c>
      <c r="G1250" s="17">
        <v>1536.5</v>
      </c>
      <c r="K1250" s="5">
        <v>41009</v>
      </c>
      <c r="L1250" s="6">
        <v>1563</v>
      </c>
      <c r="M1250" s="6">
        <v>1557</v>
      </c>
      <c r="N1250" s="6">
        <v>1594</v>
      </c>
      <c r="O1250" s="6">
        <v>1551</v>
      </c>
      <c r="P1250" s="17">
        <v>1580</v>
      </c>
    </row>
    <row r="1251" spans="2:16" x14ac:dyDescent="0.3">
      <c r="B1251" s="7">
        <v>41008</v>
      </c>
      <c r="C1251" s="8">
        <v>1520.5</v>
      </c>
      <c r="D1251" s="8">
        <v>1492</v>
      </c>
      <c r="E1251" s="8">
        <v>1529.5</v>
      </c>
      <c r="F1251" s="8">
        <v>1490</v>
      </c>
      <c r="G1251" s="18">
        <v>1520</v>
      </c>
      <c r="K1251" s="7">
        <v>41008</v>
      </c>
      <c r="L1251" s="8">
        <v>1566</v>
      </c>
      <c r="M1251" s="8">
        <v>1542</v>
      </c>
      <c r="N1251" s="8">
        <v>1573</v>
      </c>
      <c r="O1251" s="8">
        <v>1530.5</v>
      </c>
      <c r="P1251" s="18">
        <v>1563</v>
      </c>
    </row>
    <row r="1252" spans="2:16" x14ac:dyDescent="0.3">
      <c r="B1252" s="5">
        <v>41006</v>
      </c>
      <c r="C1252" s="6">
        <v>1583.5</v>
      </c>
      <c r="D1252" s="6">
        <v>1562</v>
      </c>
      <c r="E1252" s="6">
        <v>1570</v>
      </c>
      <c r="F1252" s="6">
        <v>1520.5</v>
      </c>
      <c r="G1252" s="17">
        <v>1520.5</v>
      </c>
      <c r="K1252" s="5">
        <v>41006</v>
      </c>
      <c r="L1252" s="6">
        <v>1631</v>
      </c>
      <c r="M1252" s="6">
        <v>1618</v>
      </c>
      <c r="N1252" s="6">
        <v>1618</v>
      </c>
      <c r="O1252" s="6">
        <v>1566</v>
      </c>
      <c r="P1252" s="17">
        <v>1566</v>
      </c>
    </row>
    <row r="1253" spans="2:16" x14ac:dyDescent="0.3">
      <c r="B1253" s="7">
        <v>41004</v>
      </c>
      <c r="C1253" s="8">
        <v>1583.5</v>
      </c>
      <c r="D1253" s="8">
        <v>0</v>
      </c>
      <c r="E1253" s="8">
        <v>0</v>
      </c>
      <c r="F1253" s="8">
        <v>0</v>
      </c>
      <c r="G1253" s="18">
        <v>1583.5</v>
      </c>
      <c r="K1253" s="7">
        <v>41004</v>
      </c>
      <c r="L1253" s="8">
        <v>1631</v>
      </c>
      <c r="M1253" s="8">
        <v>0</v>
      </c>
      <c r="N1253" s="8">
        <v>0</v>
      </c>
      <c r="O1253" s="8">
        <v>0</v>
      </c>
      <c r="P1253" s="18">
        <v>1631</v>
      </c>
    </row>
    <row r="1254" spans="2:16" x14ac:dyDescent="0.3">
      <c r="B1254" s="5">
        <v>41003</v>
      </c>
      <c r="C1254" s="6">
        <v>1600</v>
      </c>
      <c r="D1254" s="6">
        <v>1600</v>
      </c>
      <c r="E1254" s="6">
        <v>1615</v>
      </c>
      <c r="F1254" s="6">
        <v>1577</v>
      </c>
      <c r="G1254" s="17">
        <v>1583.5</v>
      </c>
      <c r="K1254" s="5">
        <v>41003</v>
      </c>
      <c r="L1254" s="6">
        <v>1645.5</v>
      </c>
      <c r="M1254" s="6">
        <v>1648</v>
      </c>
      <c r="N1254" s="6">
        <v>1659.5</v>
      </c>
      <c r="O1254" s="6">
        <v>1627</v>
      </c>
      <c r="P1254" s="17">
        <v>1631</v>
      </c>
    </row>
    <row r="1255" spans="2:16" x14ac:dyDescent="0.3">
      <c r="B1255" s="7">
        <v>41002</v>
      </c>
      <c r="C1255" s="8">
        <v>1641</v>
      </c>
      <c r="D1255" s="8">
        <v>1645</v>
      </c>
      <c r="E1255" s="8">
        <v>1645</v>
      </c>
      <c r="F1255" s="8">
        <v>1594</v>
      </c>
      <c r="G1255" s="18">
        <v>1600</v>
      </c>
      <c r="K1255" s="7">
        <v>41002</v>
      </c>
      <c r="L1255" s="8">
        <v>1684.5</v>
      </c>
      <c r="M1255" s="8">
        <v>1685.5</v>
      </c>
      <c r="N1255" s="8">
        <v>1685.5</v>
      </c>
      <c r="O1255" s="8">
        <v>1631</v>
      </c>
      <c r="P1255" s="18">
        <v>1645.5</v>
      </c>
    </row>
    <row r="1256" spans="2:16" x14ac:dyDescent="0.3">
      <c r="B1256" s="5">
        <v>41001</v>
      </c>
      <c r="C1256" s="6">
        <v>1602.5</v>
      </c>
      <c r="D1256" s="6">
        <v>1610</v>
      </c>
      <c r="E1256" s="6">
        <v>1655</v>
      </c>
      <c r="F1256" s="6">
        <v>1610</v>
      </c>
      <c r="G1256" s="17">
        <v>1641</v>
      </c>
      <c r="K1256" s="5">
        <v>41001</v>
      </c>
      <c r="L1256" s="6">
        <v>1650</v>
      </c>
      <c r="M1256" s="6">
        <v>1656</v>
      </c>
      <c r="N1256" s="6">
        <v>1710</v>
      </c>
      <c r="O1256" s="6">
        <v>1656</v>
      </c>
      <c r="P1256" s="17">
        <v>1684.5</v>
      </c>
    </row>
    <row r="1257" spans="2:16" x14ac:dyDescent="0.3">
      <c r="B1257" s="7">
        <v>40999</v>
      </c>
      <c r="C1257" s="8">
        <v>1587.5</v>
      </c>
      <c r="D1257" s="8">
        <v>1595</v>
      </c>
      <c r="E1257" s="8">
        <v>1617</v>
      </c>
      <c r="F1257" s="8">
        <v>1582.5</v>
      </c>
      <c r="G1257" s="18">
        <v>1602.5</v>
      </c>
      <c r="K1257" s="9">
        <v>40999</v>
      </c>
      <c r="L1257" s="10">
        <v>1633.5</v>
      </c>
      <c r="M1257" s="10">
        <v>1630</v>
      </c>
      <c r="N1257" s="10">
        <v>1660</v>
      </c>
      <c r="O1257" s="10">
        <v>1625</v>
      </c>
      <c r="P1257" s="19">
        <v>1650</v>
      </c>
    </row>
    <row r="1258" spans="2:16" x14ac:dyDescent="0.3">
      <c r="B1258" s="5">
        <v>40998</v>
      </c>
      <c r="C1258" s="6">
        <v>1624</v>
      </c>
      <c r="D1258" s="6">
        <v>1645</v>
      </c>
      <c r="E1258" s="6">
        <v>1645</v>
      </c>
      <c r="F1258" s="6">
        <v>1561</v>
      </c>
      <c r="G1258" s="17">
        <v>1587.5</v>
      </c>
      <c r="K1258" s="5">
        <v>40998</v>
      </c>
      <c r="L1258" s="6">
        <v>1673</v>
      </c>
      <c r="M1258" s="6">
        <v>1651.5</v>
      </c>
      <c r="N1258" s="6">
        <v>1671</v>
      </c>
      <c r="O1258" s="6">
        <v>1606.5</v>
      </c>
      <c r="P1258" s="17">
        <v>1633.5</v>
      </c>
    </row>
    <row r="1259" spans="2:16" x14ac:dyDescent="0.3">
      <c r="B1259" s="7">
        <v>40997</v>
      </c>
      <c r="C1259" s="8">
        <v>1624</v>
      </c>
      <c r="D1259" s="8">
        <v>1600</v>
      </c>
      <c r="E1259" s="8">
        <v>1655</v>
      </c>
      <c r="F1259" s="8">
        <v>1581</v>
      </c>
      <c r="G1259" s="18">
        <v>1624</v>
      </c>
      <c r="K1259" s="7">
        <v>40997</v>
      </c>
      <c r="L1259" s="8">
        <v>1661</v>
      </c>
      <c r="M1259" s="8">
        <v>1666.5</v>
      </c>
      <c r="N1259" s="8">
        <v>1685</v>
      </c>
      <c r="O1259" s="8">
        <v>1628</v>
      </c>
      <c r="P1259" s="18">
        <v>1673</v>
      </c>
    </row>
    <row r="1260" spans="2:16" x14ac:dyDescent="0.3">
      <c r="B1260" s="5">
        <v>40996</v>
      </c>
      <c r="C1260" s="6">
        <v>1575.5</v>
      </c>
      <c r="D1260" s="6">
        <v>1561</v>
      </c>
      <c r="E1260" s="6">
        <v>1634</v>
      </c>
      <c r="F1260" s="6">
        <v>1551.5</v>
      </c>
      <c r="G1260" s="17">
        <v>1624</v>
      </c>
      <c r="K1260" s="5">
        <v>40996</v>
      </c>
      <c r="L1260" s="6">
        <v>1610</v>
      </c>
      <c r="M1260" s="6">
        <v>1619</v>
      </c>
      <c r="N1260" s="6">
        <v>1674</v>
      </c>
      <c r="O1260" s="6">
        <v>1578</v>
      </c>
      <c r="P1260" s="17">
        <v>1661</v>
      </c>
    </row>
    <row r="1261" spans="2:16" x14ac:dyDescent="0.3">
      <c r="B1261" s="9">
        <v>40995</v>
      </c>
      <c r="C1261" s="10">
        <v>1624.5</v>
      </c>
      <c r="D1261" s="10">
        <v>1624</v>
      </c>
      <c r="E1261" s="10">
        <v>1628</v>
      </c>
      <c r="F1261" s="10">
        <v>1566.5</v>
      </c>
      <c r="G1261" s="19">
        <v>1575.5</v>
      </c>
      <c r="K1261" s="7">
        <v>40995</v>
      </c>
      <c r="L1261" s="8">
        <v>1645</v>
      </c>
      <c r="M1261" s="8">
        <v>1645</v>
      </c>
      <c r="N1261" s="8">
        <v>1649</v>
      </c>
      <c r="O1261" s="8">
        <v>1601</v>
      </c>
      <c r="P1261" s="18">
        <v>1610</v>
      </c>
    </row>
    <row r="1262" spans="2:16" x14ac:dyDescent="0.3">
      <c r="B1262" s="5">
        <v>40994</v>
      </c>
      <c r="C1262" s="6">
        <v>1692</v>
      </c>
      <c r="D1262" s="6">
        <v>1690</v>
      </c>
      <c r="E1262" s="6">
        <v>1704</v>
      </c>
      <c r="F1262" s="6">
        <v>1624.5</v>
      </c>
      <c r="G1262" s="17">
        <v>1624.5</v>
      </c>
      <c r="K1262" s="5">
        <v>40994</v>
      </c>
      <c r="L1262" s="6">
        <v>1713.5</v>
      </c>
      <c r="M1262" s="6">
        <v>1690</v>
      </c>
      <c r="N1262" s="6">
        <v>1721</v>
      </c>
      <c r="O1262" s="6">
        <v>1645</v>
      </c>
      <c r="P1262" s="17">
        <v>1645</v>
      </c>
    </row>
    <row r="1263" spans="2:16" x14ac:dyDescent="0.3">
      <c r="B1263" s="7">
        <v>40992</v>
      </c>
      <c r="C1263" s="8">
        <v>1656</v>
      </c>
      <c r="D1263" s="8">
        <v>1656</v>
      </c>
      <c r="E1263" s="8">
        <v>1720</v>
      </c>
      <c r="F1263" s="8">
        <v>1656</v>
      </c>
      <c r="G1263" s="18">
        <v>1692</v>
      </c>
      <c r="K1263" s="7">
        <v>40992</v>
      </c>
      <c r="L1263" s="8">
        <v>1681.5</v>
      </c>
      <c r="M1263" s="8">
        <v>1690</v>
      </c>
      <c r="N1263" s="8">
        <v>1744</v>
      </c>
      <c r="O1263" s="8">
        <v>1690</v>
      </c>
      <c r="P1263" s="18">
        <v>1713.5</v>
      </c>
    </row>
    <row r="1264" spans="2:16" x14ac:dyDescent="0.3">
      <c r="B1264" s="5">
        <v>40991</v>
      </c>
      <c r="C1264" s="6">
        <v>1705.5</v>
      </c>
      <c r="D1264" s="6">
        <v>1680</v>
      </c>
      <c r="E1264" s="6">
        <v>1724</v>
      </c>
      <c r="F1264" s="6">
        <v>1638</v>
      </c>
      <c r="G1264" s="17">
        <v>1656</v>
      </c>
      <c r="K1264" s="5">
        <v>40991</v>
      </c>
      <c r="L1264" s="6">
        <v>1729</v>
      </c>
      <c r="M1264" s="6">
        <v>1710</v>
      </c>
      <c r="N1264" s="6">
        <v>1745</v>
      </c>
      <c r="O1264" s="6">
        <v>1660.5</v>
      </c>
      <c r="P1264" s="17">
        <v>1681.5</v>
      </c>
    </row>
    <row r="1265" spans="1:17" x14ac:dyDescent="0.3">
      <c r="B1265" s="7">
        <v>40990</v>
      </c>
      <c r="C1265" s="8">
        <v>1682.5</v>
      </c>
      <c r="D1265" s="8">
        <v>1716.5</v>
      </c>
      <c r="E1265" s="8">
        <v>1750</v>
      </c>
      <c r="F1265" s="8">
        <v>1663</v>
      </c>
      <c r="G1265" s="18">
        <v>1705.5</v>
      </c>
      <c r="K1265" s="7">
        <v>40990</v>
      </c>
      <c r="L1265" s="8">
        <v>1714</v>
      </c>
      <c r="M1265" s="8">
        <v>1730</v>
      </c>
      <c r="N1265" s="8">
        <v>1783</v>
      </c>
      <c r="O1265" s="8">
        <v>1700</v>
      </c>
      <c r="P1265" s="18">
        <v>1729</v>
      </c>
    </row>
    <row r="1266" spans="1:17" x14ac:dyDescent="0.3">
      <c r="B1266" s="5">
        <v>40989</v>
      </c>
      <c r="C1266" s="6">
        <v>1617.5</v>
      </c>
      <c r="D1266" s="6">
        <v>1637</v>
      </c>
      <c r="E1266" s="6">
        <v>1682.5</v>
      </c>
      <c r="F1266" s="6">
        <v>1617.5</v>
      </c>
      <c r="G1266" s="17">
        <v>1682.5</v>
      </c>
      <c r="K1266" s="5">
        <v>40989</v>
      </c>
      <c r="L1266" s="6">
        <v>1648</v>
      </c>
      <c r="M1266" s="6">
        <v>1675</v>
      </c>
      <c r="N1266" s="6">
        <v>1714</v>
      </c>
      <c r="O1266" s="6">
        <v>1656</v>
      </c>
      <c r="P1266" s="17">
        <v>1714</v>
      </c>
    </row>
    <row r="1267" spans="1:17" x14ac:dyDescent="0.3">
      <c r="B1267" s="9">
        <v>40988</v>
      </c>
      <c r="C1267" s="10">
        <v>1555</v>
      </c>
      <c r="D1267" s="10">
        <v>1585</v>
      </c>
      <c r="E1267" s="10">
        <v>1617.5</v>
      </c>
      <c r="F1267" s="10">
        <v>1584.5</v>
      </c>
      <c r="G1267" s="19">
        <v>1617.5</v>
      </c>
      <c r="K1267" s="9">
        <v>40988</v>
      </c>
      <c r="L1267" s="10">
        <v>1587.5</v>
      </c>
      <c r="M1267" s="10">
        <v>1608</v>
      </c>
      <c r="N1267" s="10">
        <v>1651</v>
      </c>
      <c r="O1267" s="10">
        <v>1608</v>
      </c>
      <c r="P1267" s="19">
        <v>1648</v>
      </c>
    </row>
    <row r="1271" spans="1:17" x14ac:dyDescent="0.3">
      <c r="A1271" s="11">
        <v>41047</v>
      </c>
      <c r="J1271" s="11">
        <v>41080</v>
      </c>
    </row>
    <row r="1272" spans="1:17" x14ac:dyDescent="0.3">
      <c r="B1272" s="7">
        <v>41046</v>
      </c>
      <c r="C1272" s="8">
        <v>1378.5</v>
      </c>
      <c r="D1272" s="8">
        <v>1390</v>
      </c>
      <c r="E1272" s="8">
        <v>1406</v>
      </c>
      <c r="F1272" s="8">
        <v>1380</v>
      </c>
      <c r="G1272" s="18">
        <v>1387</v>
      </c>
      <c r="H1272" s="21">
        <f>G1272/G1295</f>
        <v>0.79942363112391934</v>
      </c>
      <c r="K1272" s="9">
        <v>41046</v>
      </c>
      <c r="L1272" s="10">
        <v>1407.5</v>
      </c>
      <c r="M1272" s="10">
        <v>1410</v>
      </c>
      <c r="N1272" s="10">
        <v>1433</v>
      </c>
      <c r="O1272" s="10">
        <v>1397.5</v>
      </c>
      <c r="P1272" s="19">
        <v>1417.5</v>
      </c>
      <c r="Q1272" s="28">
        <f>P1272/P1295</f>
        <v>0.80243419190489673</v>
      </c>
    </row>
    <row r="1273" spans="1:17" x14ac:dyDescent="0.3">
      <c r="B1273" s="5">
        <v>41045</v>
      </c>
      <c r="C1273" s="6">
        <v>1371</v>
      </c>
      <c r="D1273" s="6">
        <v>1356.5</v>
      </c>
      <c r="E1273" s="6">
        <v>1385</v>
      </c>
      <c r="F1273" s="6">
        <v>1344</v>
      </c>
      <c r="G1273" s="17">
        <v>1378.5</v>
      </c>
      <c r="K1273" s="5">
        <v>41045</v>
      </c>
      <c r="L1273" s="6">
        <v>1402.5</v>
      </c>
      <c r="M1273" s="6">
        <v>1392</v>
      </c>
      <c r="N1273" s="6">
        <v>1418</v>
      </c>
      <c r="O1273" s="6">
        <v>1366.5</v>
      </c>
      <c r="P1273" s="17">
        <v>1407.5</v>
      </c>
    </row>
    <row r="1274" spans="1:17" x14ac:dyDescent="0.3">
      <c r="B1274" s="7">
        <v>41044</v>
      </c>
      <c r="C1274" s="8">
        <v>1326.5</v>
      </c>
      <c r="D1274" s="8">
        <v>1352</v>
      </c>
      <c r="E1274" s="8">
        <v>1380</v>
      </c>
      <c r="F1274" s="8">
        <v>1341</v>
      </c>
      <c r="G1274" s="18">
        <v>1371</v>
      </c>
      <c r="K1274" s="7">
        <v>41044</v>
      </c>
      <c r="L1274" s="8">
        <v>1362.5</v>
      </c>
      <c r="M1274" s="8">
        <v>1361</v>
      </c>
      <c r="N1274" s="8">
        <v>1412</v>
      </c>
      <c r="O1274" s="8">
        <v>1360</v>
      </c>
      <c r="P1274" s="18">
        <v>1402.5</v>
      </c>
    </row>
    <row r="1275" spans="1:17" x14ac:dyDescent="0.3">
      <c r="B1275" s="5">
        <v>41043</v>
      </c>
      <c r="C1275" s="6">
        <v>1378.5</v>
      </c>
      <c r="D1275" s="6">
        <v>1374</v>
      </c>
      <c r="E1275" s="6">
        <v>1400</v>
      </c>
      <c r="F1275" s="6">
        <v>1323.5</v>
      </c>
      <c r="G1275" s="17">
        <v>1326.5</v>
      </c>
      <c r="K1275" s="5">
        <v>41043</v>
      </c>
      <c r="L1275" s="6">
        <v>1419</v>
      </c>
      <c r="M1275" s="6">
        <v>1406</v>
      </c>
      <c r="N1275" s="6">
        <v>1428</v>
      </c>
      <c r="O1275" s="6">
        <v>1362.5</v>
      </c>
      <c r="P1275" s="17">
        <v>1362.5</v>
      </c>
    </row>
    <row r="1276" spans="1:17" x14ac:dyDescent="0.3">
      <c r="B1276" s="7">
        <v>41041</v>
      </c>
      <c r="C1276" s="8">
        <v>1398.5</v>
      </c>
      <c r="D1276" s="8">
        <v>1372.5</v>
      </c>
      <c r="E1276" s="8">
        <v>1399</v>
      </c>
      <c r="F1276" s="8">
        <v>1344</v>
      </c>
      <c r="G1276" s="18">
        <v>1378.5</v>
      </c>
      <c r="K1276" s="7">
        <v>41041</v>
      </c>
      <c r="L1276" s="8">
        <v>1434.5</v>
      </c>
      <c r="M1276" s="8">
        <v>1413.5</v>
      </c>
      <c r="N1276" s="8">
        <v>1434</v>
      </c>
      <c r="O1276" s="8">
        <v>1385</v>
      </c>
      <c r="P1276" s="18">
        <v>1419</v>
      </c>
    </row>
    <row r="1277" spans="1:17" x14ac:dyDescent="0.3">
      <c r="B1277" s="5">
        <v>41040</v>
      </c>
      <c r="C1277" s="6">
        <v>1456.5</v>
      </c>
      <c r="D1277" s="6">
        <v>1436</v>
      </c>
      <c r="E1277" s="6">
        <v>1470</v>
      </c>
      <c r="F1277" s="6">
        <v>1398.5</v>
      </c>
      <c r="G1277" s="17">
        <v>1398.5</v>
      </c>
      <c r="K1277" s="5">
        <v>41040</v>
      </c>
      <c r="L1277" s="6">
        <v>1494</v>
      </c>
      <c r="M1277" s="6">
        <v>1480.5</v>
      </c>
      <c r="N1277" s="6">
        <v>1507.5</v>
      </c>
      <c r="O1277" s="6">
        <v>1434.5</v>
      </c>
      <c r="P1277" s="17">
        <v>1434.5</v>
      </c>
    </row>
    <row r="1278" spans="1:17" x14ac:dyDescent="0.3">
      <c r="B1278" s="7">
        <v>41039</v>
      </c>
      <c r="C1278" s="8">
        <v>1489.5</v>
      </c>
      <c r="D1278" s="8">
        <v>1490</v>
      </c>
      <c r="E1278" s="8">
        <v>1500</v>
      </c>
      <c r="F1278" s="8">
        <v>1441.5</v>
      </c>
      <c r="G1278" s="18">
        <v>1456.5</v>
      </c>
      <c r="K1278" s="7">
        <v>41039</v>
      </c>
      <c r="L1278" s="8">
        <v>1528.5</v>
      </c>
      <c r="M1278" s="8">
        <v>1527</v>
      </c>
      <c r="N1278" s="8">
        <v>1537.5</v>
      </c>
      <c r="O1278" s="8">
        <v>1481</v>
      </c>
      <c r="P1278" s="18">
        <v>1494</v>
      </c>
    </row>
    <row r="1279" spans="1:17" x14ac:dyDescent="0.3">
      <c r="B1279" s="5">
        <v>41038</v>
      </c>
      <c r="C1279" s="6">
        <v>1510.5</v>
      </c>
      <c r="D1279" s="6">
        <v>1510</v>
      </c>
      <c r="E1279" s="6">
        <v>1532</v>
      </c>
      <c r="F1279" s="6">
        <v>1487</v>
      </c>
      <c r="G1279" s="17">
        <v>1489.5</v>
      </c>
      <c r="K1279" s="5">
        <v>41038</v>
      </c>
      <c r="L1279" s="6">
        <v>1550.5</v>
      </c>
      <c r="M1279" s="6">
        <v>1546</v>
      </c>
      <c r="N1279" s="6">
        <v>1572</v>
      </c>
      <c r="O1279" s="6">
        <v>1525</v>
      </c>
      <c r="P1279" s="17">
        <v>1528.5</v>
      </c>
    </row>
    <row r="1280" spans="1:17" x14ac:dyDescent="0.3">
      <c r="B1280" s="7">
        <v>41037</v>
      </c>
      <c r="C1280" s="8">
        <v>1509.5</v>
      </c>
      <c r="D1280" s="8">
        <v>1522</v>
      </c>
      <c r="E1280" s="8">
        <v>1554</v>
      </c>
      <c r="F1280" s="8">
        <v>1501</v>
      </c>
      <c r="G1280" s="18">
        <v>1510.5</v>
      </c>
      <c r="K1280" s="7">
        <v>41037</v>
      </c>
      <c r="L1280" s="8">
        <v>1548.5</v>
      </c>
      <c r="M1280" s="8">
        <v>1555</v>
      </c>
      <c r="N1280" s="8">
        <v>1579.5</v>
      </c>
      <c r="O1280" s="8">
        <v>1542</v>
      </c>
      <c r="P1280" s="18">
        <v>1550.5</v>
      </c>
    </row>
    <row r="1281" spans="2:16" x14ac:dyDescent="0.3">
      <c r="B1281" s="5">
        <v>41036</v>
      </c>
      <c r="C1281" s="6">
        <v>1559.5</v>
      </c>
      <c r="D1281" s="6">
        <v>1579.5</v>
      </c>
      <c r="E1281" s="6">
        <v>1579.5</v>
      </c>
      <c r="F1281" s="6">
        <v>1501</v>
      </c>
      <c r="G1281" s="17">
        <v>1509.5</v>
      </c>
      <c r="K1281" s="9">
        <v>41036</v>
      </c>
      <c r="L1281" s="10">
        <v>1597</v>
      </c>
      <c r="M1281" s="10">
        <v>1610</v>
      </c>
      <c r="N1281" s="10">
        <v>1610</v>
      </c>
      <c r="O1281" s="10">
        <v>1538</v>
      </c>
      <c r="P1281" s="19">
        <v>1548.5</v>
      </c>
    </row>
    <row r="1282" spans="2:16" x14ac:dyDescent="0.3">
      <c r="B1282" s="7">
        <v>41034</v>
      </c>
      <c r="C1282" s="8">
        <v>1560</v>
      </c>
      <c r="D1282" s="8">
        <v>1562.5</v>
      </c>
      <c r="E1282" s="8">
        <v>1572.5</v>
      </c>
      <c r="F1282" s="8">
        <v>1541.5</v>
      </c>
      <c r="G1282" s="18">
        <v>1559.5</v>
      </c>
      <c r="K1282" s="7">
        <v>41034</v>
      </c>
      <c r="L1282" s="8">
        <v>1599</v>
      </c>
      <c r="M1282" s="8">
        <v>1601</v>
      </c>
      <c r="N1282" s="8">
        <v>1610</v>
      </c>
      <c r="O1282" s="8">
        <v>1580</v>
      </c>
      <c r="P1282" s="18">
        <v>1597</v>
      </c>
    </row>
    <row r="1283" spans="2:16" x14ac:dyDescent="0.3">
      <c r="B1283" s="5">
        <v>41033</v>
      </c>
      <c r="C1283" s="6">
        <v>1590.5</v>
      </c>
      <c r="D1283" s="6">
        <v>1590</v>
      </c>
      <c r="E1283" s="6">
        <v>1605</v>
      </c>
      <c r="F1283" s="6">
        <v>1529</v>
      </c>
      <c r="G1283" s="17">
        <v>1560</v>
      </c>
      <c r="K1283" s="5">
        <v>41033</v>
      </c>
      <c r="L1283" s="6">
        <v>1629.5</v>
      </c>
      <c r="M1283" s="6">
        <v>1632</v>
      </c>
      <c r="N1283" s="6">
        <v>1644</v>
      </c>
      <c r="O1283" s="6">
        <v>1565</v>
      </c>
      <c r="P1283" s="17">
        <v>1599</v>
      </c>
    </row>
    <row r="1284" spans="2:16" x14ac:dyDescent="0.3">
      <c r="B1284" s="7">
        <v>41032</v>
      </c>
      <c r="C1284" s="8">
        <v>1637</v>
      </c>
      <c r="D1284" s="8">
        <v>1645.5</v>
      </c>
      <c r="E1284" s="8">
        <v>1657</v>
      </c>
      <c r="F1284" s="8">
        <v>1577</v>
      </c>
      <c r="G1284" s="18">
        <v>1590.5</v>
      </c>
      <c r="K1284" s="7">
        <v>41032</v>
      </c>
      <c r="L1284" s="8">
        <v>1676.5</v>
      </c>
      <c r="M1284" s="8">
        <v>1684</v>
      </c>
      <c r="N1284" s="8">
        <v>1695</v>
      </c>
      <c r="O1284" s="8">
        <v>1610</v>
      </c>
      <c r="P1284" s="18">
        <v>1629.5</v>
      </c>
    </row>
    <row r="1285" spans="2:16" x14ac:dyDescent="0.3">
      <c r="B1285" s="5">
        <v>41031</v>
      </c>
      <c r="C1285" s="6">
        <v>1618.5</v>
      </c>
      <c r="D1285" s="6">
        <v>1632</v>
      </c>
      <c r="E1285" s="6">
        <v>1649.5</v>
      </c>
      <c r="F1285" s="6">
        <v>1622</v>
      </c>
      <c r="G1285" s="17">
        <v>1637</v>
      </c>
      <c r="K1285" s="5">
        <v>41031</v>
      </c>
      <c r="L1285" s="6">
        <v>1655.5</v>
      </c>
      <c r="M1285" s="6">
        <v>1670</v>
      </c>
      <c r="N1285" s="6">
        <v>1689</v>
      </c>
      <c r="O1285" s="6">
        <v>1662</v>
      </c>
      <c r="P1285" s="17">
        <v>1676.5</v>
      </c>
    </row>
    <row r="1286" spans="2:16" x14ac:dyDescent="0.3">
      <c r="B1286" s="7">
        <v>41030</v>
      </c>
      <c r="C1286" s="8">
        <v>1618.5</v>
      </c>
      <c r="D1286" s="8">
        <v>0</v>
      </c>
      <c r="E1286" s="8">
        <v>0</v>
      </c>
      <c r="F1286" s="8">
        <v>0</v>
      </c>
      <c r="G1286" s="18">
        <v>1618.5</v>
      </c>
      <c r="K1286" s="7">
        <v>41030</v>
      </c>
      <c r="L1286" s="8">
        <v>1655.5</v>
      </c>
      <c r="M1286" s="8">
        <v>0</v>
      </c>
      <c r="N1286" s="8">
        <v>0</v>
      </c>
      <c r="O1286" s="8">
        <v>0</v>
      </c>
      <c r="P1286" s="18">
        <v>1655.5</v>
      </c>
    </row>
    <row r="1287" spans="2:16" x14ac:dyDescent="0.3">
      <c r="B1287" s="5">
        <v>41029</v>
      </c>
      <c r="C1287" s="6">
        <v>1604.5</v>
      </c>
      <c r="D1287" s="6">
        <v>1615</v>
      </c>
      <c r="E1287" s="6">
        <v>1655</v>
      </c>
      <c r="F1287" s="6">
        <v>1590</v>
      </c>
      <c r="G1287" s="17">
        <v>1618.5</v>
      </c>
      <c r="K1287" s="5">
        <v>41029</v>
      </c>
      <c r="L1287" s="6">
        <v>1641</v>
      </c>
      <c r="M1287" s="6">
        <v>1655</v>
      </c>
      <c r="N1287" s="6">
        <v>1691</v>
      </c>
      <c r="O1287" s="6">
        <v>1640</v>
      </c>
      <c r="P1287" s="17">
        <v>1655.5</v>
      </c>
    </row>
    <row r="1288" spans="2:16" x14ac:dyDescent="0.3">
      <c r="B1288" s="7">
        <v>41027</v>
      </c>
      <c r="C1288" s="8">
        <v>1608</v>
      </c>
      <c r="D1288" s="8">
        <v>1609.5</v>
      </c>
      <c r="E1288" s="8">
        <v>1635</v>
      </c>
      <c r="F1288" s="8">
        <v>1596</v>
      </c>
      <c r="G1288" s="18">
        <v>1604.5</v>
      </c>
      <c r="K1288" s="7">
        <v>41027</v>
      </c>
      <c r="L1288" s="8">
        <v>1645</v>
      </c>
      <c r="M1288" s="8">
        <v>1653</v>
      </c>
      <c r="N1288" s="8">
        <v>1670</v>
      </c>
      <c r="O1288" s="8">
        <v>1632</v>
      </c>
      <c r="P1288" s="18">
        <v>1641</v>
      </c>
    </row>
    <row r="1289" spans="2:16" x14ac:dyDescent="0.3">
      <c r="B1289" s="5">
        <v>41026</v>
      </c>
      <c r="C1289" s="6">
        <v>1640.5</v>
      </c>
      <c r="D1289" s="6">
        <v>1611.5</v>
      </c>
      <c r="E1289" s="6">
        <v>1625</v>
      </c>
      <c r="F1289" s="6">
        <v>1577</v>
      </c>
      <c r="G1289" s="17">
        <v>1608</v>
      </c>
      <c r="K1289" s="5">
        <v>41026</v>
      </c>
      <c r="L1289" s="6">
        <v>1674.5</v>
      </c>
      <c r="M1289" s="6">
        <v>1652</v>
      </c>
      <c r="N1289" s="6">
        <v>1661</v>
      </c>
      <c r="O1289" s="6">
        <v>1613.5</v>
      </c>
      <c r="P1289" s="17">
        <v>1645</v>
      </c>
    </row>
    <row r="1290" spans="2:16" x14ac:dyDescent="0.3">
      <c r="B1290" s="9">
        <v>41025</v>
      </c>
      <c r="C1290" s="10">
        <v>1708.5</v>
      </c>
      <c r="D1290" s="10">
        <v>1681</v>
      </c>
      <c r="E1290" s="10">
        <v>1699</v>
      </c>
      <c r="F1290" s="10">
        <v>1640.5</v>
      </c>
      <c r="G1290" s="19">
        <v>1640.5</v>
      </c>
      <c r="K1290" s="7">
        <v>41025</v>
      </c>
      <c r="L1290" s="8">
        <v>1744</v>
      </c>
      <c r="M1290" s="8">
        <v>1730</v>
      </c>
      <c r="N1290" s="8">
        <v>1731</v>
      </c>
      <c r="O1290" s="8">
        <v>1674.5</v>
      </c>
      <c r="P1290" s="18">
        <v>1674.5</v>
      </c>
    </row>
    <row r="1291" spans="2:16" x14ac:dyDescent="0.3">
      <c r="B1291" s="5">
        <v>41024</v>
      </c>
      <c r="C1291" s="6">
        <v>1670.5</v>
      </c>
      <c r="D1291" s="6">
        <v>1668.5</v>
      </c>
      <c r="E1291" s="6">
        <v>1720</v>
      </c>
      <c r="F1291" s="6">
        <v>1668.5</v>
      </c>
      <c r="G1291" s="17">
        <v>1708.5</v>
      </c>
      <c r="K1291" s="5">
        <v>41024</v>
      </c>
      <c r="L1291" s="6">
        <v>1705</v>
      </c>
      <c r="M1291" s="6">
        <v>1710</v>
      </c>
      <c r="N1291" s="6">
        <v>1758</v>
      </c>
      <c r="O1291" s="6">
        <v>1710</v>
      </c>
      <c r="P1291" s="17">
        <v>1744</v>
      </c>
    </row>
    <row r="1292" spans="2:16" x14ac:dyDescent="0.3">
      <c r="B1292" s="7">
        <v>41023</v>
      </c>
      <c r="C1292" s="8">
        <v>1699</v>
      </c>
      <c r="D1292" s="8">
        <v>1702.5</v>
      </c>
      <c r="E1292" s="8">
        <v>1722</v>
      </c>
      <c r="F1292" s="8">
        <v>1653</v>
      </c>
      <c r="G1292" s="18">
        <v>1670.5</v>
      </c>
      <c r="K1292" s="9">
        <v>41023</v>
      </c>
      <c r="L1292" s="10">
        <v>1739.5</v>
      </c>
      <c r="M1292" s="10">
        <v>1753</v>
      </c>
      <c r="N1292" s="10">
        <v>1761</v>
      </c>
      <c r="O1292" s="10">
        <v>1695</v>
      </c>
      <c r="P1292" s="19">
        <v>1705</v>
      </c>
    </row>
    <row r="1293" spans="2:16" x14ac:dyDescent="0.3">
      <c r="B1293" s="5">
        <v>41022</v>
      </c>
      <c r="C1293" s="6">
        <v>1764.5</v>
      </c>
      <c r="D1293" s="6">
        <v>1774</v>
      </c>
      <c r="E1293" s="6">
        <v>1778</v>
      </c>
      <c r="F1293" s="6">
        <v>1694</v>
      </c>
      <c r="G1293" s="17">
        <v>1699</v>
      </c>
      <c r="K1293" s="5">
        <v>41022</v>
      </c>
      <c r="L1293" s="6">
        <v>1802.5</v>
      </c>
      <c r="M1293" s="6">
        <v>1805</v>
      </c>
      <c r="N1293" s="6">
        <v>1810</v>
      </c>
      <c r="O1293" s="6">
        <v>1731</v>
      </c>
      <c r="P1293" s="17">
        <v>1739.5</v>
      </c>
    </row>
    <row r="1294" spans="2:16" x14ac:dyDescent="0.3">
      <c r="B1294" s="9">
        <v>41020</v>
      </c>
      <c r="C1294" s="10">
        <v>1735</v>
      </c>
      <c r="D1294" s="10">
        <v>1740</v>
      </c>
      <c r="E1294" s="10">
        <v>1793.5</v>
      </c>
      <c r="F1294" s="10">
        <v>1740</v>
      </c>
      <c r="G1294" s="19">
        <v>1764.5</v>
      </c>
      <c r="K1294" s="7">
        <v>41020</v>
      </c>
      <c r="L1294" s="8">
        <v>1766.5</v>
      </c>
      <c r="M1294" s="8">
        <v>1785</v>
      </c>
      <c r="N1294" s="8">
        <v>1825</v>
      </c>
      <c r="O1294" s="8">
        <v>1785</v>
      </c>
      <c r="P1294" s="18">
        <v>1802.5</v>
      </c>
    </row>
    <row r="1295" spans="2:16" x14ac:dyDescent="0.3">
      <c r="B1295" s="5">
        <v>41019</v>
      </c>
      <c r="C1295" s="6">
        <v>1767</v>
      </c>
      <c r="D1295" s="6">
        <v>1764.5</v>
      </c>
      <c r="E1295" s="6">
        <v>1779</v>
      </c>
      <c r="F1295" s="6">
        <v>1697</v>
      </c>
      <c r="G1295" s="17">
        <v>1735</v>
      </c>
      <c r="K1295" s="9">
        <v>41019</v>
      </c>
      <c r="L1295" s="10">
        <v>1803.5</v>
      </c>
      <c r="M1295" s="10">
        <v>1806</v>
      </c>
      <c r="N1295" s="10">
        <v>1814</v>
      </c>
      <c r="O1295" s="10">
        <v>1735.5</v>
      </c>
      <c r="P1295" s="19">
        <v>1766.5</v>
      </c>
    </row>
    <row r="1299" spans="1:17" x14ac:dyDescent="0.3">
      <c r="A1299" s="11">
        <v>41080</v>
      </c>
      <c r="J1299" s="11">
        <v>41110</v>
      </c>
    </row>
    <row r="1300" spans="1:17" x14ac:dyDescent="0.3">
      <c r="B1300" s="7">
        <v>41079</v>
      </c>
      <c r="C1300" s="8">
        <v>1191</v>
      </c>
      <c r="D1300" s="8">
        <v>1201</v>
      </c>
      <c r="E1300" s="8">
        <v>1208</v>
      </c>
      <c r="F1300" s="8">
        <v>1179</v>
      </c>
      <c r="G1300" s="18">
        <v>1207</v>
      </c>
      <c r="H1300" s="21">
        <f>G1300/G1327</f>
        <v>0.83529411764705885</v>
      </c>
      <c r="K1300" s="7">
        <v>41079</v>
      </c>
      <c r="L1300" s="8">
        <v>1207.5</v>
      </c>
      <c r="M1300" s="8">
        <v>1209.5</v>
      </c>
      <c r="N1300" s="8">
        <v>1229.5</v>
      </c>
      <c r="O1300" s="8">
        <v>1193</v>
      </c>
      <c r="P1300" s="18">
        <v>1225</v>
      </c>
      <c r="Q1300" s="28">
        <f>P1300/P1327</f>
        <v>0.83503749147920925</v>
      </c>
    </row>
    <row r="1301" spans="1:17" x14ac:dyDescent="0.3">
      <c r="B1301" s="5">
        <v>41078</v>
      </c>
      <c r="C1301" s="6">
        <v>1240.5</v>
      </c>
      <c r="D1301" s="6">
        <v>1217</v>
      </c>
      <c r="E1301" s="6">
        <v>1217</v>
      </c>
      <c r="F1301" s="6">
        <v>1191</v>
      </c>
      <c r="G1301" s="17">
        <v>1191</v>
      </c>
      <c r="K1301" s="5">
        <v>41078</v>
      </c>
      <c r="L1301" s="6">
        <v>1257.5</v>
      </c>
      <c r="M1301" s="6">
        <v>1245</v>
      </c>
      <c r="N1301" s="6">
        <v>1245</v>
      </c>
      <c r="O1301" s="6">
        <v>1207.5</v>
      </c>
      <c r="P1301" s="17">
        <v>1207.5</v>
      </c>
    </row>
    <row r="1302" spans="1:17" x14ac:dyDescent="0.3">
      <c r="B1302" s="7">
        <v>41076</v>
      </c>
      <c r="C1302" s="8">
        <v>1235</v>
      </c>
      <c r="D1302" s="8">
        <v>1246.5</v>
      </c>
      <c r="E1302" s="8">
        <v>1248</v>
      </c>
      <c r="F1302" s="8">
        <v>1236</v>
      </c>
      <c r="G1302" s="18">
        <v>1240.5</v>
      </c>
      <c r="K1302" s="9">
        <v>41076</v>
      </c>
      <c r="L1302" s="10">
        <v>1262</v>
      </c>
      <c r="M1302" s="10">
        <v>1265</v>
      </c>
      <c r="N1302" s="10">
        <v>1266</v>
      </c>
      <c r="O1302" s="10">
        <v>1252</v>
      </c>
      <c r="P1302" s="19">
        <v>1257.5</v>
      </c>
    </row>
    <row r="1303" spans="1:17" x14ac:dyDescent="0.3">
      <c r="B1303" s="5">
        <v>41075</v>
      </c>
      <c r="C1303" s="6">
        <v>1240.5</v>
      </c>
      <c r="D1303" s="6">
        <v>1236</v>
      </c>
      <c r="E1303" s="6">
        <v>1245.5</v>
      </c>
      <c r="F1303" s="6">
        <v>1226.5</v>
      </c>
      <c r="G1303" s="17">
        <v>1235</v>
      </c>
      <c r="K1303" s="5">
        <v>41075</v>
      </c>
      <c r="L1303" s="6">
        <v>1257.5</v>
      </c>
      <c r="M1303" s="6">
        <v>1255</v>
      </c>
      <c r="N1303" s="6">
        <v>1269</v>
      </c>
      <c r="O1303" s="6">
        <v>1244</v>
      </c>
      <c r="P1303" s="17">
        <v>1262</v>
      </c>
    </row>
    <row r="1304" spans="1:17" x14ac:dyDescent="0.3">
      <c r="B1304" s="7">
        <v>41074</v>
      </c>
      <c r="C1304" s="8">
        <v>1244.5</v>
      </c>
      <c r="D1304" s="8">
        <v>1239</v>
      </c>
      <c r="E1304" s="8">
        <v>1243</v>
      </c>
      <c r="F1304" s="8">
        <v>1235</v>
      </c>
      <c r="G1304" s="18">
        <v>1240.5</v>
      </c>
      <c r="K1304" s="7">
        <v>41074</v>
      </c>
      <c r="L1304" s="8">
        <v>1265</v>
      </c>
      <c r="M1304" s="8">
        <v>1272</v>
      </c>
      <c r="N1304" s="8">
        <v>1272</v>
      </c>
      <c r="O1304" s="8">
        <v>1255</v>
      </c>
      <c r="P1304" s="18">
        <v>1257.5</v>
      </c>
    </row>
    <row r="1305" spans="1:17" x14ac:dyDescent="0.3">
      <c r="B1305" s="5">
        <v>41073</v>
      </c>
      <c r="C1305" s="6">
        <v>1235.5</v>
      </c>
      <c r="D1305" s="6">
        <v>1248</v>
      </c>
      <c r="E1305" s="6">
        <v>1251</v>
      </c>
      <c r="F1305" s="6">
        <v>1240</v>
      </c>
      <c r="G1305" s="17">
        <v>1244.5</v>
      </c>
      <c r="K1305" s="5">
        <v>41073</v>
      </c>
      <c r="L1305" s="6">
        <v>1264.5</v>
      </c>
      <c r="M1305" s="6">
        <v>1267.5</v>
      </c>
      <c r="N1305" s="6">
        <v>1278.5</v>
      </c>
      <c r="O1305" s="6">
        <v>1261.5</v>
      </c>
      <c r="P1305" s="17">
        <v>1265</v>
      </c>
    </row>
    <row r="1306" spans="1:17" x14ac:dyDescent="0.3">
      <c r="B1306" s="7">
        <v>41072</v>
      </c>
      <c r="C1306" s="8">
        <v>1241.5</v>
      </c>
      <c r="D1306" s="8">
        <v>1235</v>
      </c>
      <c r="E1306" s="8">
        <v>1257</v>
      </c>
      <c r="F1306" s="8">
        <v>1221</v>
      </c>
      <c r="G1306" s="18">
        <v>1235.5</v>
      </c>
      <c r="K1306" s="7">
        <v>41072</v>
      </c>
      <c r="L1306" s="8">
        <v>1269</v>
      </c>
      <c r="M1306" s="8">
        <v>1273</v>
      </c>
      <c r="N1306" s="8">
        <v>1281</v>
      </c>
      <c r="O1306" s="8">
        <v>1248</v>
      </c>
      <c r="P1306" s="18">
        <v>1264.5</v>
      </c>
    </row>
    <row r="1307" spans="1:17" x14ac:dyDescent="0.3">
      <c r="B1307" s="5">
        <v>41071</v>
      </c>
      <c r="C1307" s="6">
        <v>1216</v>
      </c>
      <c r="D1307" s="6">
        <v>1220</v>
      </c>
      <c r="E1307" s="6">
        <v>1246</v>
      </c>
      <c r="F1307" s="6">
        <v>1220</v>
      </c>
      <c r="G1307" s="17">
        <v>1241.5</v>
      </c>
      <c r="K1307" s="5">
        <v>41071</v>
      </c>
      <c r="L1307" s="6">
        <v>1246</v>
      </c>
      <c r="M1307" s="6">
        <v>1246</v>
      </c>
      <c r="N1307" s="6">
        <v>1278.5</v>
      </c>
      <c r="O1307" s="6">
        <v>1245</v>
      </c>
      <c r="P1307" s="17">
        <v>1269</v>
      </c>
    </row>
    <row r="1308" spans="1:17" x14ac:dyDescent="0.3">
      <c r="B1308" s="9">
        <v>41069</v>
      </c>
      <c r="C1308" s="10">
        <v>1229</v>
      </c>
      <c r="D1308" s="10">
        <v>1242</v>
      </c>
      <c r="E1308" s="10">
        <v>1242</v>
      </c>
      <c r="F1308" s="10">
        <v>1204.5</v>
      </c>
      <c r="G1308" s="19">
        <v>1216</v>
      </c>
      <c r="K1308" s="7">
        <v>41069</v>
      </c>
      <c r="L1308" s="8">
        <v>1258</v>
      </c>
      <c r="M1308" s="8">
        <v>1255</v>
      </c>
      <c r="N1308" s="8">
        <v>1262</v>
      </c>
      <c r="O1308" s="8">
        <v>1220</v>
      </c>
      <c r="P1308" s="18">
        <v>1246</v>
      </c>
    </row>
    <row r="1309" spans="1:17" x14ac:dyDescent="0.3">
      <c r="B1309" s="5">
        <v>41068</v>
      </c>
      <c r="C1309" s="6">
        <v>1223.5</v>
      </c>
      <c r="D1309" s="6">
        <v>1230</v>
      </c>
      <c r="E1309" s="6">
        <v>1230</v>
      </c>
      <c r="F1309" s="6">
        <v>1216</v>
      </c>
      <c r="G1309" s="17">
        <v>1229</v>
      </c>
      <c r="K1309" s="5">
        <v>41068</v>
      </c>
      <c r="L1309" s="6">
        <v>1248</v>
      </c>
      <c r="M1309" s="6">
        <v>1236</v>
      </c>
      <c r="N1309" s="6">
        <v>1262</v>
      </c>
      <c r="O1309" s="6">
        <v>1235</v>
      </c>
      <c r="P1309" s="17">
        <v>1258</v>
      </c>
    </row>
    <row r="1310" spans="1:17" x14ac:dyDescent="0.3">
      <c r="B1310" s="7">
        <v>41067</v>
      </c>
      <c r="C1310" s="8">
        <v>1234.5</v>
      </c>
      <c r="D1310" s="8">
        <v>1228.5</v>
      </c>
      <c r="E1310" s="8">
        <v>1249</v>
      </c>
      <c r="F1310" s="8">
        <v>1210</v>
      </c>
      <c r="G1310" s="18">
        <v>1223.5</v>
      </c>
      <c r="K1310" s="7">
        <v>41067</v>
      </c>
      <c r="L1310" s="8">
        <v>1268.5</v>
      </c>
      <c r="M1310" s="8">
        <v>1271</v>
      </c>
      <c r="N1310" s="8">
        <v>1275</v>
      </c>
      <c r="O1310" s="8">
        <v>1238</v>
      </c>
      <c r="P1310" s="18">
        <v>1248</v>
      </c>
    </row>
    <row r="1311" spans="1:17" x14ac:dyDescent="0.3">
      <c r="B1311" s="5">
        <v>41066</v>
      </c>
      <c r="C1311" s="6">
        <v>1200.5</v>
      </c>
      <c r="D1311" s="6">
        <v>1214</v>
      </c>
      <c r="E1311" s="6">
        <v>1249</v>
      </c>
      <c r="F1311" s="6">
        <v>1207</v>
      </c>
      <c r="G1311" s="17">
        <v>1234.5</v>
      </c>
      <c r="K1311" s="5">
        <v>41066</v>
      </c>
      <c r="L1311" s="6">
        <v>1234</v>
      </c>
      <c r="M1311" s="6">
        <v>1241</v>
      </c>
      <c r="N1311" s="6">
        <v>1277</v>
      </c>
      <c r="O1311" s="6">
        <v>1236</v>
      </c>
      <c r="P1311" s="17">
        <v>1268.5</v>
      </c>
    </row>
    <row r="1312" spans="1:17" x14ac:dyDescent="0.3">
      <c r="B1312" s="7">
        <v>41065</v>
      </c>
      <c r="C1312" s="8">
        <v>1233.5</v>
      </c>
      <c r="D1312" s="8">
        <v>1258</v>
      </c>
      <c r="E1312" s="8">
        <v>1258</v>
      </c>
      <c r="F1312" s="8">
        <v>1195</v>
      </c>
      <c r="G1312" s="18">
        <v>1200.5</v>
      </c>
      <c r="K1312" s="9">
        <v>41065</v>
      </c>
      <c r="L1312" s="10">
        <v>1270.5</v>
      </c>
      <c r="M1312" s="10">
        <v>1291</v>
      </c>
      <c r="N1312" s="10">
        <v>1296</v>
      </c>
      <c r="O1312" s="10">
        <v>1227</v>
      </c>
      <c r="P1312" s="19">
        <v>1234</v>
      </c>
    </row>
    <row r="1313" spans="2:16" x14ac:dyDescent="0.3">
      <c r="B1313" s="5">
        <v>41064</v>
      </c>
      <c r="C1313" s="6">
        <v>1277</v>
      </c>
      <c r="D1313" s="6">
        <v>1270.5</v>
      </c>
      <c r="E1313" s="6">
        <v>1270.5</v>
      </c>
      <c r="F1313" s="6">
        <v>1227</v>
      </c>
      <c r="G1313" s="17">
        <v>1233.5</v>
      </c>
      <c r="K1313" s="5">
        <v>41064</v>
      </c>
      <c r="L1313" s="6">
        <v>1309.5</v>
      </c>
      <c r="M1313" s="6">
        <v>1300</v>
      </c>
      <c r="N1313" s="6">
        <v>1300</v>
      </c>
      <c r="O1313" s="6">
        <v>1263</v>
      </c>
      <c r="P1313" s="17">
        <v>1270.5</v>
      </c>
    </row>
    <row r="1314" spans="2:16" x14ac:dyDescent="0.3">
      <c r="B1314" s="7">
        <v>41062</v>
      </c>
      <c r="C1314" s="8">
        <v>1306</v>
      </c>
      <c r="D1314" s="8">
        <v>1307</v>
      </c>
      <c r="E1314" s="8">
        <v>1314</v>
      </c>
      <c r="F1314" s="8">
        <v>1268</v>
      </c>
      <c r="G1314" s="18">
        <v>1277</v>
      </c>
      <c r="K1314" s="7">
        <v>41062</v>
      </c>
      <c r="L1314" s="8">
        <v>1339.5</v>
      </c>
      <c r="M1314" s="8">
        <v>1342</v>
      </c>
      <c r="N1314" s="8">
        <v>1345</v>
      </c>
      <c r="O1314" s="8">
        <v>1300.5</v>
      </c>
      <c r="P1314" s="18">
        <v>1309.5</v>
      </c>
    </row>
    <row r="1315" spans="2:16" x14ac:dyDescent="0.3">
      <c r="B1315" s="5">
        <v>41061</v>
      </c>
      <c r="C1315" s="6">
        <v>1341</v>
      </c>
      <c r="D1315" s="6">
        <v>1332</v>
      </c>
      <c r="E1315" s="6">
        <v>1343</v>
      </c>
      <c r="F1315" s="6">
        <v>1296</v>
      </c>
      <c r="G1315" s="17">
        <v>1306</v>
      </c>
      <c r="K1315" s="5">
        <v>41061</v>
      </c>
      <c r="L1315" s="6">
        <v>1368.5</v>
      </c>
      <c r="M1315" s="6">
        <v>1372</v>
      </c>
      <c r="N1315" s="6">
        <v>1373</v>
      </c>
      <c r="O1315" s="6">
        <v>1333</v>
      </c>
      <c r="P1315" s="17">
        <v>1339.5</v>
      </c>
    </row>
    <row r="1316" spans="2:16" x14ac:dyDescent="0.3">
      <c r="B1316" s="7">
        <v>41060</v>
      </c>
      <c r="C1316" s="8">
        <v>1323</v>
      </c>
      <c r="D1316" s="8">
        <v>1327</v>
      </c>
      <c r="E1316" s="8">
        <v>1365</v>
      </c>
      <c r="F1316" s="8">
        <v>1311</v>
      </c>
      <c r="G1316" s="18">
        <v>1341</v>
      </c>
      <c r="K1316" s="7">
        <v>41060</v>
      </c>
      <c r="L1316" s="8">
        <v>1353</v>
      </c>
      <c r="M1316" s="8">
        <v>1355</v>
      </c>
      <c r="N1316" s="8">
        <v>1390</v>
      </c>
      <c r="O1316" s="8">
        <v>1341</v>
      </c>
      <c r="P1316" s="18">
        <v>1368.5</v>
      </c>
    </row>
    <row r="1317" spans="2:16" x14ac:dyDescent="0.3">
      <c r="B1317" s="5">
        <v>41059</v>
      </c>
      <c r="C1317" s="6">
        <v>1359.5</v>
      </c>
      <c r="D1317" s="6">
        <v>1360</v>
      </c>
      <c r="E1317" s="6">
        <v>1365</v>
      </c>
      <c r="F1317" s="6">
        <v>1312.5</v>
      </c>
      <c r="G1317" s="17">
        <v>1323</v>
      </c>
      <c r="K1317" s="5">
        <v>41059</v>
      </c>
      <c r="L1317" s="6">
        <v>1388</v>
      </c>
      <c r="M1317" s="6">
        <v>1389</v>
      </c>
      <c r="N1317" s="6">
        <v>1392.5</v>
      </c>
      <c r="O1317" s="6">
        <v>1345</v>
      </c>
      <c r="P1317" s="17">
        <v>1353</v>
      </c>
    </row>
    <row r="1318" spans="2:16" x14ac:dyDescent="0.3">
      <c r="B1318" s="9">
        <v>41058</v>
      </c>
      <c r="C1318" s="10">
        <v>1348.5</v>
      </c>
      <c r="D1318" s="10">
        <v>1337</v>
      </c>
      <c r="E1318" s="10">
        <v>1375.5</v>
      </c>
      <c r="F1318" s="10">
        <v>1337</v>
      </c>
      <c r="G1318" s="19">
        <v>1359.5</v>
      </c>
      <c r="K1318" s="7">
        <v>41058</v>
      </c>
      <c r="L1318" s="8">
        <v>1378.5</v>
      </c>
      <c r="M1318" s="8">
        <v>1381</v>
      </c>
      <c r="N1318" s="8">
        <v>1405</v>
      </c>
      <c r="O1318" s="8">
        <v>1381</v>
      </c>
      <c r="P1318" s="18">
        <v>1388</v>
      </c>
    </row>
    <row r="1319" spans="2:16" x14ac:dyDescent="0.3">
      <c r="B1319" s="5">
        <v>41057</v>
      </c>
      <c r="C1319" s="6">
        <v>1351</v>
      </c>
      <c r="D1319" s="6">
        <v>1335</v>
      </c>
      <c r="E1319" s="6">
        <v>1372</v>
      </c>
      <c r="F1319" s="6">
        <v>1316.5</v>
      </c>
      <c r="G1319" s="17">
        <v>1348.5</v>
      </c>
      <c r="K1319" s="5">
        <v>41057</v>
      </c>
      <c r="L1319" s="6">
        <v>1380.5</v>
      </c>
      <c r="M1319" s="6">
        <v>1365</v>
      </c>
      <c r="N1319" s="6">
        <v>1400</v>
      </c>
      <c r="O1319" s="6">
        <v>1348</v>
      </c>
      <c r="P1319" s="17">
        <v>1378.5</v>
      </c>
    </row>
    <row r="1320" spans="2:16" x14ac:dyDescent="0.3">
      <c r="B1320" s="7">
        <v>41055</v>
      </c>
      <c r="C1320" s="8">
        <v>1354.5</v>
      </c>
      <c r="D1320" s="8">
        <v>1355</v>
      </c>
      <c r="E1320" s="8">
        <v>1365</v>
      </c>
      <c r="F1320" s="8">
        <v>1348</v>
      </c>
      <c r="G1320" s="18">
        <v>1351</v>
      </c>
      <c r="K1320" s="7">
        <v>41055</v>
      </c>
      <c r="L1320" s="8">
        <v>1386.5</v>
      </c>
      <c r="M1320" s="8">
        <v>1385</v>
      </c>
      <c r="N1320" s="8">
        <v>1396</v>
      </c>
      <c r="O1320" s="8">
        <v>1365.5</v>
      </c>
      <c r="P1320" s="18">
        <v>1380.5</v>
      </c>
    </row>
    <row r="1321" spans="2:16" x14ac:dyDescent="0.3">
      <c r="B1321" s="5">
        <v>41054</v>
      </c>
      <c r="C1321" s="6">
        <v>1359</v>
      </c>
      <c r="D1321" s="6">
        <v>1352</v>
      </c>
      <c r="E1321" s="6">
        <v>1368.5</v>
      </c>
      <c r="F1321" s="6">
        <v>1348</v>
      </c>
      <c r="G1321" s="17">
        <v>1354.5</v>
      </c>
      <c r="K1321" s="5">
        <v>41054</v>
      </c>
      <c r="L1321" s="6">
        <v>1391</v>
      </c>
      <c r="M1321" s="6">
        <v>1385</v>
      </c>
      <c r="N1321" s="6">
        <v>1400</v>
      </c>
      <c r="O1321" s="6">
        <v>1378</v>
      </c>
      <c r="P1321" s="17">
        <v>1386.5</v>
      </c>
    </row>
    <row r="1322" spans="2:16" x14ac:dyDescent="0.3">
      <c r="B1322" s="7">
        <v>41053</v>
      </c>
      <c r="C1322" s="8">
        <v>1346.5</v>
      </c>
      <c r="D1322" s="8">
        <v>1352</v>
      </c>
      <c r="E1322" s="8">
        <v>1378</v>
      </c>
      <c r="F1322" s="8">
        <v>1344</v>
      </c>
      <c r="G1322" s="18">
        <v>1359</v>
      </c>
      <c r="K1322" s="9">
        <v>41053</v>
      </c>
      <c r="L1322" s="10">
        <v>1378.5</v>
      </c>
      <c r="M1322" s="10">
        <v>1375</v>
      </c>
      <c r="N1322" s="10">
        <v>1407.5</v>
      </c>
      <c r="O1322" s="10">
        <v>1375</v>
      </c>
      <c r="P1322" s="19">
        <v>1391</v>
      </c>
    </row>
    <row r="1323" spans="2:16" ht="14.4" customHeight="1" x14ac:dyDescent="0.3">
      <c r="B1323" s="5">
        <v>41052</v>
      </c>
      <c r="C1323" s="6">
        <v>1370</v>
      </c>
      <c r="D1323" s="6">
        <v>1370</v>
      </c>
      <c r="E1323" s="6">
        <v>1373.5</v>
      </c>
      <c r="F1323" s="6">
        <v>1320</v>
      </c>
      <c r="G1323" s="17">
        <v>1346.5</v>
      </c>
      <c r="K1323" s="5">
        <v>41052</v>
      </c>
      <c r="L1323" s="6">
        <v>1399.5</v>
      </c>
      <c r="M1323" s="6">
        <v>1390</v>
      </c>
      <c r="N1323" s="6">
        <v>1401.5</v>
      </c>
      <c r="O1323" s="6">
        <v>1350</v>
      </c>
      <c r="P1323" s="17">
        <v>1378.5</v>
      </c>
    </row>
    <row r="1324" spans="2:16" x14ac:dyDescent="0.3">
      <c r="B1324" s="7">
        <v>41051</v>
      </c>
      <c r="C1324" s="8">
        <v>1395.5</v>
      </c>
      <c r="D1324" s="8">
        <v>1396</v>
      </c>
      <c r="E1324" s="8">
        <v>1406.5</v>
      </c>
      <c r="F1324" s="8">
        <v>1353</v>
      </c>
      <c r="G1324" s="18">
        <v>1370</v>
      </c>
      <c r="K1324" s="7">
        <v>41051</v>
      </c>
      <c r="L1324" s="8">
        <v>1420.5</v>
      </c>
      <c r="M1324" s="8">
        <v>1416</v>
      </c>
      <c r="N1324" s="8">
        <v>1433.5</v>
      </c>
      <c r="O1324" s="8">
        <v>1380</v>
      </c>
      <c r="P1324" s="18">
        <v>1399.5</v>
      </c>
    </row>
    <row r="1325" spans="2:16" x14ac:dyDescent="0.3">
      <c r="B1325" s="5">
        <v>41050</v>
      </c>
      <c r="C1325" s="6">
        <v>1453.5</v>
      </c>
      <c r="D1325" s="6">
        <v>1459.5</v>
      </c>
      <c r="E1325" s="6">
        <v>1468</v>
      </c>
      <c r="F1325" s="6">
        <v>1395.5</v>
      </c>
      <c r="G1325" s="17">
        <v>1395.5</v>
      </c>
      <c r="K1325" s="5">
        <v>41050</v>
      </c>
      <c r="L1325" s="6">
        <v>1479.5</v>
      </c>
      <c r="M1325" s="6">
        <v>1476.5</v>
      </c>
      <c r="N1325" s="6">
        <v>1497</v>
      </c>
      <c r="O1325" s="6">
        <v>1420.5</v>
      </c>
      <c r="P1325" s="17">
        <v>1420.5</v>
      </c>
    </row>
    <row r="1326" spans="2:16" x14ac:dyDescent="0.3">
      <c r="B1326" s="7">
        <v>41048</v>
      </c>
      <c r="C1326" s="8">
        <v>1445</v>
      </c>
      <c r="D1326" s="8">
        <v>1447.5</v>
      </c>
      <c r="E1326" s="8">
        <v>1472.5</v>
      </c>
      <c r="F1326" s="8">
        <v>1435.5</v>
      </c>
      <c r="G1326" s="18">
        <v>1453.5</v>
      </c>
      <c r="K1326" s="7">
        <v>41048</v>
      </c>
      <c r="L1326" s="8">
        <v>1467</v>
      </c>
      <c r="M1326" s="8">
        <v>1470</v>
      </c>
      <c r="N1326" s="8">
        <v>1496.5</v>
      </c>
      <c r="O1326" s="8">
        <v>1465</v>
      </c>
      <c r="P1326" s="18">
        <v>1479.5</v>
      </c>
    </row>
    <row r="1327" spans="2:16" x14ac:dyDescent="0.3">
      <c r="B1327" s="9">
        <v>41047</v>
      </c>
      <c r="C1327" s="10">
        <v>1417.5</v>
      </c>
      <c r="D1327" s="10">
        <v>1413</v>
      </c>
      <c r="E1327" s="10">
        <v>1464</v>
      </c>
      <c r="F1327" s="10">
        <v>1403</v>
      </c>
      <c r="G1327" s="19">
        <v>1445</v>
      </c>
      <c r="K1327" s="9">
        <v>41047</v>
      </c>
      <c r="L1327" s="10">
        <v>1449</v>
      </c>
      <c r="M1327" s="10">
        <v>1446</v>
      </c>
      <c r="N1327" s="10">
        <v>1490</v>
      </c>
      <c r="O1327" s="10">
        <v>1435</v>
      </c>
      <c r="P1327" s="19">
        <v>1467</v>
      </c>
    </row>
    <row r="1331" spans="1:17" x14ac:dyDescent="0.3">
      <c r="A1331" s="11">
        <v>41110</v>
      </c>
      <c r="J1331" s="11">
        <v>41138</v>
      </c>
    </row>
    <row r="1332" spans="1:17" x14ac:dyDescent="0.3">
      <c r="B1332" s="7">
        <v>41109</v>
      </c>
      <c r="C1332" s="8">
        <v>1425</v>
      </c>
      <c r="D1332" s="8">
        <v>1435</v>
      </c>
      <c r="E1332" s="8">
        <v>1452</v>
      </c>
      <c r="F1332" s="8">
        <v>1397.5</v>
      </c>
      <c r="G1332" s="18">
        <v>1446.5</v>
      </c>
      <c r="H1332" s="21">
        <f>G1332/G1357</f>
        <v>1.1385281385281385</v>
      </c>
      <c r="K1332" s="5">
        <v>41109</v>
      </c>
      <c r="L1332" s="6">
        <v>1430.5</v>
      </c>
      <c r="M1332" s="6">
        <v>1435</v>
      </c>
      <c r="N1332" s="6">
        <v>1488</v>
      </c>
      <c r="O1332" s="6">
        <v>1424</v>
      </c>
      <c r="P1332" s="17">
        <v>1488</v>
      </c>
      <c r="Q1332" s="28">
        <f>P1332/P1357</f>
        <v>1.1499227202472952</v>
      </c>
    </row>
    <row r="1333" spans="1:17" x14ac:dyDescent="0.3">
      <c r="B1333" s="5">
        <v>41108</v>
      </c>
      <c r="C1333" s="6">
        <v>1462.5</v>
      </c>
      <c r="D1333" s="6">
        <v>1433.5</v>
      </c>
      <c r="E1333" s="6">
        <v>1433.5</v>
      </c>
      <c r="F1333" s="6">
        <v>1404</v>
      </c>
      <c r="G1333" s="17">
        <v>1425</v>
      </c>
      <c r="K1333" s="7">
        <v>41108</v>
      </c>
      <c r="L1333" s="8">
        <v>1460.5</v>
      </c>
      <c r="M1333" s="8">
        <v>1469</v>
      </c>
      <c r="N1333" s="8">
        <v>1485</v>
      </c>
      <c r="O1333" s="8">
        <v>1415</v>
      </c>
      <c r="P1333" s="18">
        <v>1430.5</v>
      </c>
    </row>
    <row r="1334" spans="1:17" x14ac:dyDescent="0.3">
      <c r="B1334" s="7">
        <v>41107</v>
      </c>
      <c r="C1334" s="8">
        <v>1523</v>
      </c>
      <c r="D1334" s="8">
        <v>1493</v>
      </c>
      <c r="E1334" s="8">
        <v>1493</v>
      </c>
      <c r="F1334" s="8">
        <v>1462.5</v>
      </c>
      <c r="G1334" s="18">
        <v>1462.5</v>
      </c>
      <c r="K1334" s="5">
        <v>41107</v>
      </c>
      <c r="L1334" s="6">
        <v>1506.5</v>
      </c>
      <c r="M1334" s="6">
        <v>1490</v>
      </c>
      <c r="N1334" s="6">
        <v>1528</v>
      </c>
      <c r="O1334" s="6">
        <v>1450</v>
      </c>
      <c r="P1334" s="17">
        <v>1460.5</v>
      </c>
    </row>
    <row r="1335" spans="1:17" x14ac:dyDescent="0.3">
      <c r="B1335" s="5">
        <v>41106</v>
      </c>
      <c r="C1335" s="6">
        <v>1515.5</v>
      </c>
      <c r="D1335" s="6">
        <v>1540</v>
      </c>
      <c r="E1335" s="6">
        <v>1546</v>
      </c>
      <c r="F1335" s="6">
        <v>1486</v>
      </c>
      <c r="G1335" s="17">
        <v>1523</v>
      </c>
      <c r="K1335" s="7">
        <v>41106</v>
      </c>
      <c r="L1335" s="8">
        <v>1540.5</v>
      </c>
      <c r="M1335" s="8">
        <v>1545</v>
      </c>
      <c r="N1335" s="8">
        <v>1583</v>
      </c>
      <c r="O1335" s="8">
        <v>1485.5</v>
      </c>
      <c r="P1335" s="18">
        <v>1506.5</v>
      </c>
    </row>
    <row r="1336" spans="1:17" x14ac:dyDescent="0.3">
      <c r="B1336" s="7">
        <v>41104</v>
      </c>
      <c r="C1336" s="8">
        <v>1480.5</v>
      </c>
      <c r="D1336" s="8">
        <v>1500</v>
      </c>
      <c r="E1336" s="8">
        <v>1532</v>
      </c>
      <c r="F1336" s="8">
        <v>1500</v>
      </c>
      <c r="G1336" s="18">
        <v>1515.5</v>
      </c>
      <c r="K1336" s="5">
        <v>41104</v>
      </c>
      <c r="L1336" s="6">
        <v>1510</v>
      </c>
      <c r="M1336" s="6">
        <v>1515</v>
      </c>
      <c r="N1336" s="6">
        <v>1562.5</v>
      </c>
      <c r="O1336" s="6">
        <v>1501</v>
      </c>
      <c r="P1336" s="17">
        <v>1540.5</v>
      </c>
    </row>
    <row r="1337" spans="1:17" x14ac:dyDescent="0.3">
      <c r="B1337" s="5">
        <v>41103</v>
      </c>
      <c r="C1337" s="6">
        <v>1428.5</v>
      </c>
      <c r="D1337" s="6">
        <v>1436.5</v>
      </c>
      <c r="E1337" s="6">
        <v>1486</v>
      </c>
      <c r="F1337" s="6">
        <v>1435</v>
      </c>
      <c r="G1337" s="17">
        <v>1480.5</v>
      </c>
      <c r="K1337" s="9">
        <v>41103</v>
      </c>
      <c r="L1337" s="10">
        <v>1456.5</v>
      </c>
      <c r="M1337" s="10">
        <v>1462.5</v>
      </c>
      <c r="N1337" s="10">
        <v>1515</v>
      </c>
      <c r="O1337" s="10">
        <v>1460.5</v>
      </c>
      <c r="P1337" s="19">
        <v>1510</v>
      </c>
    </row>
    <row r="1338" spans="1:17" x14ac:dyDescent="0.3">
      <c r="B1338" s="7">
        <v>41102</v>
      </c>
      <c r="C1338" s="8">
        <v>1391.5</v>
      </c>
      <c r="D1338" s="8">
        <v>1418</v>
      </c>
      <c r="E1338" s="8">
        <v>1441.5</v>
      </c>
      <c r="F1338" s="8">
        <v>1401</v>
      </c>
      <c r="G1338" s="18">
        <v>1428.5</v>
      </c>
      <c r="K1338" s="5">
        <v>41102</v>
      </c>
      <c r="L1338" s="6">
        <v>1429.5</v>
      </c>
      <c r="M1338" s="6">
        <v>1444</v>
      </c>
      <c r="N1338" s="6">
        <v>1468</v>
      </c>
      <c r="O1338" s="6">
        <v>1427</v>
      </c>
      <c r="P1338" s="17">
        <v>1456.5</v>
      </c>
    </row>
    <row r="1339" spans="1:17" x14ac:dyDescent="0.3">
      <c r="B1339" s="5">
        <v>41101</v>
      </c>
      <c r="C1339" s="6">
        <v>1374.5</v>
      </c>
      <c r="D1339" s="6">
        <v>1379</v>
      </c>
      <c r="E1339" s="6">
        <v>1400</v>
      </c>
      <c r="F1339" s="6">
        <v>1361</v>
      </c>
      <c r="G1339" s="17">
        <v>1391.5</v>
      </c>
      <c r="K1339" s="7">
        <v>41101</v>
      </c>
      <c r="L1339" s="8">
        <v>1401</v>
      </c>
      <c r="M1339" s="8">
        <v>1399</v>
      </c>
      <c r="N1339" s="8">
        <v>1429.5</v>
      </c>
      <c r="O1339" s="8">
        <v>1386</v>
      </c>
      <c r="P1339" s="18">
        <v>1429.5</v>
      </c>
    </row>
    <row r="1340" spans="1:17" x14ac:dyDescent="0.3">
      <c r="B1340" s="9">
        <v>41100</v>
      </c>
      <c r="C1340" s="10">
        <v>1369</v>
      </c>
      <c r="D1340" s="10">
        <v>1366</v>
      </c>
      <c r="E1340" s="10">
        <v>1387</v>
      </c>
      <c r="F1340" s="10">
        <v>1342</v>
      </c>
      <c r="G1340" s="19">
        <v>1374.5</v>
      </c>
      <c r="K1340" s="5">
        <v>41100</v>
      </c>
      <c r="L1340" s="6">
        <v>1401.5</v>
      </c>
      <c r="M1340" s="6">
        <v>1400</v>
      </c>
      <c r="N1340" s="6">
        <v>1419</v>
      </c>
      <c r="O1340" s="6">
        <v>1373.5</v>
      </c>
      <c r="P1340" s="17">
        <v>1401</v>
      </c>
    </row>
    <row r="1341" spans="1:17" x14ac:dyDescent="0.3">
      <c r="B1341" s="5">
        <v>41099</v>
      </c>
      <c r="C1341" s="6">
        <v>1360.5</v>
      </c>
      <c r="D1341" s="6">
        <v>1371</v>
      </c>
      <c r="E1341" s="6">
        <v>1390</v>
      </c>
      <c r="F1341" s="6">
        <v>1355.5</v>
      </c>
      <c r="G1341" s="17">
        <v>1369</v>
      </c>
      <c r="K1341" s="7">
        <v>41099</v>
      </c>
      <c r="L1341" s="8">
        <v>1390.5</v>
      </c>
      <c r="M1341" s="8">
        <v>1390.5</v>
      </c>
      <c r="N1341" s="8">
        <v>1424</v>
      </c>
      <c r="O1341" s="8">
        <v>1382</v>
      </c>
      <c r="P1341" s="18">
        <v>1401.5</v>
      </c>
    </row>
    <row r="1342" spans="1:17" x14ac:dyDescent="0.3">
      <c r="B1342" s="7">
        <v>41097</v>
      </c>
      <c r="C1342" s="8">
        <v>1319.5</v>
      </c>
      <c r="D1342" s="8">
        <v>1315</v>
      </c>
      <c r="E1342" s="8">
        <v>1362</v>
      </c>
      <c r="F1342" s="8">
        <v>1313</v>
      </c>
      <c r="G1342" s="18">
        <v>1360.5</v>
      </c>
      <c r="K1342" s="5">
        <v>41097</v>
      </c>
      <c r="L1342" s="6">
        <v>1350.5</v>
      </c>
      <c r="M1342" s="6">
        <v>1343.5</v>
      </c>
      <c r="N1342" s="6">
        <v>1395</v>
      </c>
      <c r="O1342" s="6">
        <v>1333.5</v>
      </c>
      <c r="P1342" s="17">
        <v>1390.5</v>
      </c>
    </row>
    <row r="1343" spans="1:17" x14ac:dyDescent="0.3">
      <c r="B1343" s="5">
        <v>41096</v>
      </c>
      <c r="C1343" s="6">
        <v>1295</v>
      </c>
      <c r="D1343" s="6">
        <v>1293</v>
      </c>
      <c r="E1343" s="6">
        <v>1335</v>
      </c>
      <c r="F1343" s="6">
        <v>1293</v>
      </c>
      <c r="G1343" s="17">
        <v>1319.5</v>
      </c>
      <c r="K1343" s="7">
        <v>41096</v>
      </c>
      <c r="L1343" s="8">
        <v>1324</v>
      </c>
      <c r="M1343" s="8">
        <v>1325</v>
      </c>
      <c r="N1343" s="8">
        <v>1368</v>
      </c>
      <c r="O1343" s="8">
        <v>1321</v>
      </c>
      <c r="P1343" s="18">
        <v>1350.5</v>
      </c>
    </row>
    <row r="1344" spans="1:17" x14ac:dyDescent="0.3">
      <c r="B1344" s="7">
        <v>41095</v>
      </c>
      <c r="C1344" s="8">
        <v>1273.5</v>
      </c>
      <c r="D1344" s="8">
        <v>1278</v>
      </c>
      <c r="E1344" s="8">
        <v>1308.5</v>
      </c>
      <c r="F1344" s="8">
        <v>1275.5</v>
      </c>
      <c r="G1344" s="18">
        <v>1295</v>
      </c>
      <c r="K1344" s="5">
        <v>41095</v>
      </c>
      <c r="L1344" s="6">
        <v>1306</v>
      </c>
      <c r="M1344" s="6">
        <v>1309</v>
      </c>
      <c r="N1344" s="6">
        <v>1336.5</v>
      </c>
      <c r="O1344" s="6">
        <v>1305</v>
      </c>
      <c r="P1344" s="17">
        <v>1324</v>
      </c>
    </row>
    <row r="1345" spans="2:16" x14ac:dyDescent="0.3">
      <c r="B1345" s="5">
        <v>41094</v>
      </c>
      <c r="C1345" s="6">
        <v>1257.5</v>
      </c>
      <c r="D1345" s="6">
        <v>1256</v>
      </c>
      <c r="E1345" s="6">
        <v>1277</v>
      </c>
      <c r="F1345" s="6">
        <v>1254</v>
      </c>
      <c r="G1345" s="17">
        <v>1273.5</v>
      </c>
      <c r="K1345" s="7">
        <v>41094</v>
      </c>
      <c r="L1345" s="8">
        <v>1287</v>
      </c>
      <c r="M1345" s="8">
        <v>1289</v>
      </c>
      <c r="N1345" s="8">
        <v>1310</v>
      </c>
      <c r="O1345" s="8">
        <v>1284</v>
      </c>
      <c r="P1345" s="18">
        <v>1306</v>
      </c>
    </row>
    <row r="1346" spans="2:16" x14ac:dyDescent="0.3">
      <c r="B1346" s="7">
        <v>41093</v>
      </c>
      <c r="C1346" s="8">
        <v>1267.5</v>
      </c>
      <c r="D1346" s="8">
        <v>1265.5</v>
      </c>
      <c r="E1346" s="8">
        <v>1274</v>
      </c>
      <c r="F1346" s="8">
        <v>1252</v>
      </c>
      <c r="G1346" s="18">
        <v>1257.5</v>
      </c>
      <c r="K1346" s="5">
        <v>41093</v>
      </c>
      <c r="L1346" s="6">
        <v>1296.5</v>
      </c>
      <c r="M1346" s="6">
        <v>1300</v>
      </c>
      <c r="N1346" s="6">
        <v>1304.5</v>
      </c>
      <c r="O1346" s="6">
        <v>1281</v>
      </c>
      <c r="P1346" s="17">
        <v>1287</v>
      </c>
    </row>
    <row r="1347" spans="2:16" x14ac:dyDescent="0.3">
      <c r="B1347" s="5">
        <v>41092</v>
      </c>
      <c r="C1347" s="6">
        <v>1263</v>
      </c>
      <c r="D1347" s="6">
        <v>1262.5</v>
      </c>
      <c r="E1347" s="6">
        <v>1284</v>
      </c>
      <c r="F1347" s="6">
        <v>1260</v>
      </c>
      <c r="G1347" s="17">
        <v>1267.5</v>
      </c>
      <c r="K1347" s="9">
        <v>41092</v>
      </c>
      <c r="L1347" s="10">
        <v>1293</v>
      </c>
      <c r="M1347" s="10">
        <v>1298</v>
      </c>
      <c r="N1347" s="10">
        <v>1315</v>
      </c>
      <c r="O1347" s="10">
        <v>1290</v>
      </c>
      <c r="P1347" s="19">
        <v>1296.5</v>
      </c>
    </row>
    <row r="1348" spans="2:16" x14ac:dyDescent="0.3">
      <c r="B1348" s="7">
        <v>41090</v>
      </c>
      <c r="C1348" s="8">
        <v>1267.5</v>
      </c>
      <c r="D1348" s="8">
        <v>1277</v>
      </c>
      <c r="E1348" s="8">
        <v>1292</v>
      </c>
      <c r="F1348" s="8">
        <v>1242.5</v>
      </c>
      <c r="G1348" s="18">
        <v>1263</v>
      </c>
      <c r="K1348" s="5">
        <v>41090</v>
      </c>
      <c r="L1348" s="6">
        <v>1297</v>
      </c>
      <c r="M1348" s="6">
        <v>1303.5</v>
      </c>
      <c r="N1348" s="6">
        <v>1317</v>
      </c>
      <c r="O1348" s="6">
        <v>1271.5</v>
      </c>
      <c r="P1348" s="17">
        <v>1293</v>
      </c>
    </row>
    <row r="1349" spans="2:16" x14ac:dyDescent="0.3">
      <c r="B1349" s="5">
        <v>41089</v>
      </c>
      <c r="C1349" s="6">
        <v>1285</v>
      </c>
      <c r="D1349" s="6">
        <v>1288</v>
      </c>
      <c r="E1349" s="6">
        <v>1289</v>
      </c>
      <c r="F1349" s="6">
        <v>1246.5</v>
      </c>
      <c r="G1349" s="17">
        <v>1267.5</v>
      </c>
      <c r="K1349" s="7">
        <v>41089</v>
      </c>
      <c r="L1349" s="8">
        <v>1316.5</v>
      </c>
      <c r="M1349" s="8">
        <v>1317</v>
      </c>
      <c r="N1349" s="8">
        <v>1319</v>
      </c>
      <c r="O1349" s="8">
        <v>1276</v>
      </c>
      <c r="P1349" s="18">
        <v>1297</v>
      </c>
    </row>
    <row r="1350" spans="2:16" x14ac:dyDescent="0.3">
      <c r="B1350" s="9">
        <v>41088</v>
      </c>
      <c r="C1350" s="10">
        <v>1296</v>
      </c>
      <c r="D1350" s="10">
        <v>1295</v>
      </c>
      <c r="E1350" s="10">
        <v>1314.5</v>
      </c>
      <c r="F1350" s="10">
        <v>1280.5</v>
      </c>
      <c r="G1350" s="19">
        <v>1285</v>
      </c>
      <c r="K1350" s="5">
        <v>41088</v>
      </c>
      <c r="L1350" s="6">
        <v>1325.5</v>
      </c>
      <c r="M1350" s="6">
        <v>1323</v>
      </c>
      <c r="N1350" s="6">
        <v>1348</v>
      </c>
      <c r="O1350" s="6">
        <v>1311.5</v>
      </c>
      <c r="P1350" s="17">
        <v>1316.5</v>
      </c>
    </row>
    <row r="1351" spans="2:16" x14ac:dyDescent="0.3">
      <c r="B1351" s="5">
        <v>41087</v>
      </c>
      <c r="C1351" s="6">
        <v>1303.5</v>
      </c>
      <c r="D1351" s="6">
        <v>1295</v>
      </c>
      <c r="E1351" s="6">
        <v>1306.5</v>
      </c>
      <c r="F1351" s="6">
        <v>1288</v>
      </c>
      <c r="G1351" s="17">
        <v>1296</v>
      </c>
      <c r="K1351" s="7">
        <v>41087</v>
      </c>
      <c r="L1351" s="8">
        <v>1335.5</v>
      </c>
      <c r="M1351" s="8">
        <v>1336</v>
      </c>
      <c r="N1351" s="8">
        <v>1337</v>
      </c>
      <c r="O1351" s="8">
        <v>1315</v>
      </c>
      <c r="P1351" s="18">
        <v>1325.5</v>
      </c>
    </row>
    <row r="1352" spans="2:16" x14ac:dyDescent="0.3">
      <c r="B1352" s="7">
        <v>41086</v>
      </c>
      <c r="C1352" s="8">
        <v>1301</v>
      </c>
      <c r="D1352" s="8">
        <v>1292</v>
      </c>
      <c r="E1352" s="8">
        <v>1312</v>
      </c>
      <c r="F1352" s="8">
        <v>1276</v>
      </c>
      <c r="G1352" s="18">
        <v>1303.5</v>
      </c>
      <c r="K1352" s="5">
        <v>41086</v>
      </c>
      <c r="L1352" s="6">
        <v>1330.5</v>
      </c>
      <c r="M1352" s="6">
        <v>1325</v>
      </c>
      <c r="N1352" s="6">
        <v>1343.5</v>
      </c>
      <c r="O1352" s="6">
        <v>1306</v>
      </c>
      <c r="P1352" s="17">
        <v>1335.5</v>
      </c>
    </row>
    <row r="1353" spans="2:16" x14ac:dyDescent="0.3">
      <c r="B1353" s="5">
        <v>41085</v>
      </c>
      <c r="C1353" s="6">
        <v>1291.5</v>
      </c>
      <c r="D1353" s="6">
        <v>1299</v>
      </c>
      <c r="E1353" s="6">
        <v>1317</v>
      </c>
      <c r="F1353" s="6">
        <v>1293</v>
      </c>
      <c r="G1353" s="17">
        <v>1301</v>
      </c>
      <c r="K1353" s="7">
        <v>41085</v>
      </c>
      <c r="L1353" s="8">
        <v>1322</v>
      </c>
      <c r="M1353" s="8">
        <v>1334</v>
      </c>
      <c r="N1353" s="8">
        <v>1348</v>
      </c>
      <c r="O1353" s="8">
        <v>1322</v>
      </c>
      <c r="P1353" s="18">
        <v>1330.5</v>
      </c>
    </row>
    <row r="1354" spans="2:16" x14ac:dyDescent="0.3">
      <c r="B1354" s="7">
        <v>41083</v>
      </c>
      <c r="C1354" s="8">
        <v>1259</v>
      </c>
      <c r="D1354" s="8">
        <v>1284</v>
      </c>
      <c r="E1354" s="8">
        <v>1297</v>
      </c>
      <c r="F1354" s="8">
        <v>1265</v>
      </c>
      <c r="G1354" s="18">
        <v>1291.5</v>
      </c>
      <c r="K1354" s="5">
        <v>41083</v>
      </c>
      <c r="L1354" s="6">
        <v>1290</v>
      </c>
      <c r="M1354" s="6">
        <v>1310</v>
      </c>
      <c r="N1354" s="6">
        <v>1330</v>
      </c>
      <c r="O1354" s="6">
        <v>1295</v>
      </c>
      <c r="P1354" s="17">
        <v>1322</v>
      </c>
    </row>
    <row r="1355" spans="2:16" x14ac:dyDescent="0.3">
      <c r="B1355" s="5">
        <v>41082</v>
      </c>
      <c r="C1355" s="6">
        <v>1234</v>
      </c>
      <c r="D1355" s="6">
        <v>1230</v>
      </c>
      <c r="E1355" s="6">
        <v>1259</v>
      </c>
      <c r="F1355" s="6">
        <v>1230</v>
      </c>
      <c r="G1355" s="17">
        <v>1259</v>
      </c>
      <c r="K1355" s="7">
        <v>41082</v>
      </c>
      <c r="L1355" s="8">
        <v>1264.5</v>
      </c>
      <c r="M1355" s="8">
        <v>1256</v>
      </c>
      <c r="N1355" s="8">
        <v>1290</v>
      </c>
      <c r="O1355" s="8">
        <v>1256</v>
      </c>
      <c r="P1355" s="18">
        <v>1290</v>
      </c>
    </row>
    <row r="1356" spans="2:16" x14ac:dyDescent="0.3">
      <c r="B1356" s="7">
        <v>41081</v>
      </c>
      <c r="C1356" s="8">
        <v>1270.5</v>
      </c>
      <c r="D1356" s="8">
        <v>1273</v>
      </c>
      <c r="E1356" s="8">
        <v>1273</v>
      </c>
      <c r="F1356" s="8">
        <v>1223.5</v>
      </c>
      <c r="G1356" s="18">
        <v>1234</v>
      </c>
      <c r="K1356" s="5">
        <v>41081</v>
      </c>
      <c r="L1356" s="6">
        <v>1294</v>
      </c>
      <c r="M1356" s="6">
        <v>1280</v>
      </c>
      <c r="N1356" s="6">
        <v>1286.5</v>
      </c>
      <c r="O1356" s="6">
        <v>1253</v>
      </c>
      <c r="P1356" s="17">
        <v>1264.5</v>
      </c>
    </row>
    <row r="1357" spans="2:16" x14ac:dyDescent="0.3">
      <c r="B1357" s="9">
        <v>41080</v>
      </c>
      <c r="C1357" s="10">
        <v>1225</v>
      </c>
      <c r="D1357" s="10">
        <v>1228.5</v>
      </c>
      <c r="E1357" s="10">
        <v>1274</v>
      </c>
      <c r="F1357" s="10">
        <v>1215</v>
      </c>
      <c r="G1357" s="19">
        <v>1270.5</v>
      </c>
      <c r="K1357" s="9">
        <v>41080</v>
      </c>
      <c r="L1357" s="10">
        <v>1251.5</v>
      </c>
      <c r="M1357" s="10">
        <v>1257</v>
      </c>
      <c r="N1357" s="10">
        <v>1302</v>
      </c>
      <c r="O1357" s="10">
        <v>1244</v>
      </c>
      <c r="P1357" s="19">
        <v>1294</v>
      </c>
    </row>
    <row r="1361" spans="1:17" x14ac:dyDescent="0.3">
      <c r="A1361" s="11">
        <v>41138</v>
      </c>
      <c r="J1361" s="11">
        <v>41173</v>
      </c>
    </row>
    <row r="1362" spans="1:17" x14ac:dyDescent="0.3">
      <c r="B1362" s="7">
        <v>41137</v>
      </c>
      <c r="C1362" s="8">
        <v>1325.5</v>
      </c>
      <c r="D1362" s="8">
        <v>1350</v>
      </c>
      <c r="E1362" s="8">
        <v>1369.5</v>
      </c>
      <c r="F1362" s="8">
        <v>1350</v>
      </c>
      <c r="G1362" s="18">
        <v>1360.5</v>
      </c>
      <c r="H1362" s="21">
        <f>G1362/G1384</f>
        <v>0.91523713420787078</v>
      </c>
      <c r="K1362" s="7">
        <v>41137</v>
      </c>
      <c r="L1362" s="8">
        <v>1377.5</v>
      </c>
      <c r="M1362" s="8">
        <v>1375</v>
      </c>
      <c r="N1362" s="8">
        <v>1398</v>
      </c>
      <c r="O1362" s="8">
        <v>1358.5</v>
      </c>
      <c r="P1362" s="18">
        <v>1386.5</v>
      </c>
      <c r="Q1362" s="28">
        <f>P1362/P1384</f>
        <v>0.91487957769712969</v>
      </c>
    </row>
    <row r="1363" spans="1:17" x14ac:dyDescent="0.3">
      <c r="B1363" s="5">
        <v>41135</v>
      </c>
      <c r="C1363" s="6">
        <v>1329</v>
      </c>
      <c r="D1363" s="6">
        <v>1330.5</v>
      </c>
      <c r="E1363" s="6">
        <v>1356</v>
      </c>
      <c r="F1363" s="6">
        <v>1310</v>
      </c>
      <c r="G1363" s="17">
        <v>1325.5</v>
      </c>
      <c r="K1363" s="5">
        <v>41135</v>
      </c>
      <c r="L1363" s="6">
        <v>1360</v>
      </c>
      <c r="M1363" s="6">
        <v>1360</v>
      </c>
      <c r="N1363" s="6">
        <v>1385</v>
      </c>
      <c r="O1363" s="6">
        <v>1316.5</v>
      </c>
      <c r="P1363" s="17">
        <v>1377.5</v>
      </c>
    </row>
    <row r="1364" spans="1:17" x14ac:dyDescent="0.3">
      <c r="B1364" s="7">
        <v>41134</v>
      </c>
      <c r="C1364" s="8">
        <v>1335.5</v>
      </c>
      <c r="D1364" s="8">
        <v>0</v>
      </c>
      <c r="E1364" s="8">
        <v>0</v>
      </c>
      <c r="F1364" s="8">
        <v>0</v>
      </c>
      <c r="G1364" s="18">
        <v>1329</v>
      </c>
      <c r="K1364" s="7">
        <v>41134</v>
      </c>
      <c r="L1364" s="8">
        <v>1360</v>
      </c>
      <c r="M1364" s="8">
        <v>1364</v>
      </c>
      <c r="N1364" s="8">
        <v>1372</v>
      </c>
      <c r="O1364" s="8">
        <v>1354</v>
      </c>
      <c r="P1364" s="18">
        <v>1360</v>
      </c>
    </row>
    <row r="1365" spans="1:17" x14ac:dyDescent="0.3">
      <c r="B1365" s="5">
        <v>41132</v>
      </c>
      <c r="C1365" s="6">
        <v>1352.5</v>
      </c>
      <c r="D1365" s="6">
        <v>1332</v>
      </c>
      <c r="E1365" s="6">
        <v>1342</v>
      </c>
      <c r="F1365" s="6">
        <v>1332</v>
      </c>
      <c r="G1365" s="17">
        <v>1335.5</v>
      </c>
      <c r="K1365" s="5">
        <v>41132</v>
      </c>
      <c r="L1365" s="6">
        <v>1391</v>
      </c>
      <c r="M1365" s="6">
        <v>1383</v>
      </c>
      <c r="N1365" s="6">
        <v>1383</v>
      </c>
      <c r="O1365" s="6">
        <v>1352</v>
      </c>
      <c r="P1365" s="17">
        <v>1360</v>
      </c>
    </row>
    <row r="1366" spans="1:17" x14ac:dyDescent="0.3">
      <c r="B1366" s="7">
        <v>41131</v>
      </c>
      <c r="C1366" s="8">
        <v>1339</v>
      </c>
      <c r="D1366" s="8">
        <v>1350</v>
      </c>
      <c r="E1366" s="8">
        <v>1366</v>
      </c>
      <c r="F1366" s="8">
        <v>1340</v>
      </c>
      <c r="G1366" s="18">
        <v>1352.5</v>
      </c>
      <c r="K1366" s="7">
        <v>41131</v>
      </c>
      <c r="L1366" s="8">
        <v>1363</v>
      </c>
      <c r="M1366" s="8">
        <v>1375</v>
      </c>
      <c r="N1366" s="8">
        <v>1400</v>
      </c>
      <c r="O1366" s="8">
        <v>1362</v>
      </c>
      <c r="P1366" s="18">
        <v>1391</v>
      </c>
    </row>
    <row r="1367" spans="1:17" x14ac:dyDescent="0.3">
      <c r="B1367" s="5">
        <v>41130</v>
      </c>
      <c r="C1367" s="6">
        <v>1333.5</v>
      </c>
      <c r="D1367" s="6">
        <v>1333</v>
      </c>
      <c r="E1367" s="6">
        <v>1343.5</v>
      </c>
      <c r="F1367" s="6">
        <v>1317</v>
      </c>
      <c r="G1367" s="17">
        <v>1339</v>
      </c>
      <c r="K1367" s="5">
        <v>41130</v>
      </c>
      <c r="L1367" s="6">
        <v>1360</v>
      </c>
      <c r="M1367" s="6">
        <v>1366</v>
      </c>
      <c r="N1367" s="6">
        <v>1376</v>
      </c>
      <c r="O1367" s="6">
        <v>1339</v>
      </c>
      <c r="P1367" s="17">
        <v>1363</v>
      </c>
    </row>
    <row r="1368" spans="1:17" x14ac:dyDescent="0.3">
      <c r="B1368" s="7">
        <v>41129</v>
      </c>
      <c r="C1368" s="8">
        <v>1351.5</v>
      </c>
      <c r="D1368" s="8">
        <v>1351</v>
      </c>
      <c r="E1368" s="8">
        <v>1365</v>
      </c>
      <c r="F1368" s="8">
        <v>1330.5</v>
      </c>
      <c r="G1368" s="18">
        <v>1333.5</v>
      </c>
      <c r="K1368" s="7">
        <v>41129</v>
      </c>
      <c r="L1368" s="8">
        <v>1382</v>
      </c>
      <c r="M1368" s="8">
        <v>1385.5</v>
      </c>
      <c r="N1368" s="8">
        <v>1409</v>
      </c>
      <c r="O1368" s="8">
        <v>1355</v>
      </c>
      <c r="P1368" s="18">
        <v>1360</v>
      </c>
    </row>
    <row r="1369" spans="1:17" x14ac:dyDescent="0.3">
      <c r="B1369" s="5">
        <v>41128</v>
      </c>
      <c r="C1369" s="6">
        <v>1347</v>
      </c>
      <c r="D1369" s="6">
        <v>1351</v>
      </c>
      <c r="E1369" s="6">
        <v>1361</v>
      </c>
      <c r="F1369" s="6">
        <v>1339.5</v>
      </c>
      <c r="G1369" s="17">
        <v>1351.5</v>
      </c>
      <c r="K1369" s="5">
        <v>41128</v>
      </c>
      <c r="L1369" s="6">
        <v>1391.5</v>
      </c>
      <c r="M1369" s="6">
        <v>1390</v>
      </c>
      <c r="N1369" s="6">
        <v>1395</v>
      </c>
      <c r="O1369" s="6">
        <v>1372</v>
      </c>
      <c r="P1369" s="17">
        <v>1382</v>
      </c>
    </row>
    <row r="1370" spans="1:17" x14ac:dyDescent="0.3">
      <c r="B1370" s="9">
        <v>41127</v>
      </c>
      <c r="C1370" s="10">
        <v>1388.5</v>
      </c>
      <c r="D1370" s="10">
        <v>1395</v>
      </c>
      <c r="E1370" s="10">
        <v>1399</v>
      </c>
      <c r="F1370" s="10">
        <v>1335</v>
      </c>
      <c r="G1370" s="19">
        <v>1347</v>
      </c>
      <c r="K1370" s="9">
        <v>41127</v>
      </c>
      <c r="L1370" s="10">
        <v>1426.5</v>
      </c>
      <c r="M1370" s="10">
        <v>1433</v>
      </c>
      <c r="N1370" s="10">
        <v>1435</v>
      </c>
      <c r="O1370" s="10">
        <v>1378</v>
      </c>
      <c r="P1370" s="19">
        <v>1391.5</v>
      </c>
    </row>
    <row r="1371" spans="1:17" x14ac:dyDescent="0.3">
      <c r="B1371" s="5">
        <v>41125</v>
      </c>
      <c r="C1371" s="6">
        <v>1411.5</v>
      </c>
      <c r="D1371" s="6">
        <v>1415</v>
      </c>
      <c r="E1371" s="6">
        <v>1429</v>
      </c>
      <c r="F1371" s="6">
        <v>1383.5</v>
      </c>
      <c r="G1371" s="17">
        <v>1388.5</v>
      </c>
      <c r="K1371" s="5">
        <v>41125</v>
      </c>
      <c r="L1371" s="6">
        <v>1447</v>
      </c>
      <c r="M1371" s="6">
        <v>1448</v>
      </c>
      <c r="N1371" s="6">
        <v>1468.5</v>
      </c>
      <c r="O1371" s="6">
        <v>1421</v>
      </c>
      <c r="P1371" s="17">
        <v>1426.5</v>
      </c>
    </row>
    <row r="1372" spans="1:17" x14ac:dyDescent="0.3">
      <c r="B1372" s="7">
        <v>41124</v>
      </c>
      <c r="C1372" s="8">
        <v>1400</v>
      </c>
      <c r="D1372" s="8">
        <v>1410</v>
      </c>
      <c r="E1372" s="8">
        <v>1434.5</v>
      </c>
      <c r="F1372" s="8">
        <v>1405</v>
      </c>
      <c r="G1372" s="18">
        <v>1411.5</v>
      </c>
      <c r="K1372" s="7">
        <v>41124</v>
      </c>
      <c r="L1372" s="8">
        <v>1431.5</v>
      </c>
      <c r="M1372" s="8">
        <v>1440</v>
      </c>
      <c r="N1372" s="8">
        <v>1469.5</v>
      </c>
      <c r="O1372" s="8">
        <v>1438</v>
      </c>
      <c r="P1372" s="18">
        <v>1447</v>
      </c>
    </row>
    <row r="1373" spans="1:17" x14ac:dyDescent="0.3">
      <c r="B1373" s="5">
        <v>41123</v>
      </c>
      <c r="C1373" s="6">
        <v>1380</v>
      </c>
      <c r="D1373" s="6">
        <v>1383</v>
      </c>
      <c r="E1373" s="6">
        <v>1419</v>
      </c>
      <c r="F1373" s="6">
        <v>1363</v>
      </c>
      <c r="G1373" s="17">
        <v>1400</v>
      </c>
      <c r="K1373" s="5">
        <v>41123</v>
      </c>
      <c r="L1373" s="6">
        <v>1411.5</v>
      </c>
      <c r="M1373" s="6">
        <v>1414</v>
      </c>
      <c r="N1373" s="6">
        <v>1452</v>
      </c>
      <c r="O1373" s="6">
        <v>1401</v>
      </c>
      <c r="P1373" s="17">
        <v>1431.5</v>
      </c>
    </row>
    <row r="1374" spans="1:17" x14ac:dyDescent="0.3">
      <c r="B1374" s="7">
        <v>41122</v>
      </c>
      <c r="C1374" s="8">
        <v>1357</v>
      </c>
      <c r="D1374" s="8">
        <v>1362.5</v>
      </c>
      <c r="E1374" s="8">
        <v>1393</v>
      </c>
      <c r="F1374" s="8">
        <v>1362.5</v>
      </c>
      <c r="G1374" s="18">
        <v>1380</v>
      </c>
      <c r="K1374" s="7">
        <v>41122</v>
      </c>
      <c r="L1374" s="8">
        <v>1386.5</v>
      </c>
      <c r="M1374" s="8">
        <v>1392</v>
      </c>
      <c r="N1374" s="8">
        <v>1425</v>
      </c>
      <c r="O1374" s="8">
        <v>1392</v>
      </c>
      <c r="P1374" s="18">
        <v>1411.5</v>
      </c>
    </row>
    <row r="1375" spans="1:17" x14ac:dyDescent="0.3">
      <c r="B1375" s="5">
        <v>41121</v>
      </c>
      <c r="C1375" s="6">
        <v>1350.5</v>
      </c>
      <c r="D1375" s="6">
        <v>1352</v>
      </c>
      <c r="E1375" s="6">
        <v>1372</v>
      </c>
      <c r="F1375" s="6">
        <v>1333</v>
      </c>
      <c r="G1375" s="17">
        <v>1357</v>
      </c>
      <c r="K1375" s="5">
        <v>41121</v>
      </c>
      <c r="L1375" s="6">
        <v>1382.5</v>
      </c>
      <c r="M1375" s="6">
        <v>1384</v>
      </c>
      <c r="N1375" s="6">
        <v>1405.5</v>
      </c>
      <c r="O1375" s="6">
        <v>1365.5</v>
      </c>
      <c r="P1375" s="17">
        <v>1386.5</v>
      </c>
    </row>
    <row r="1376" spans="1:17" x14ac:dyDescent="0.3">
      <c r="B1376" s="7">
        <v>41120</v>
      </c>
      <c r="C1376" s="8">
        <v>1387.5</v>
      </c>
      <c r="D1376" s="8">
        <v>1404.5</v>
      </c>
      <c r="E1376" s="8">
        <v>1404.5</v>
      </c>
      <c r="F1376" s="8">
        <v>1342</v>
      </c>
      <c r="G1376" s="18">
        <v>1350.5</v>
      </c>
      <c r="K1376" s="7">
        <v>41120</v>
      </c>
      <c r="L1376" s="8">
        <v>1419.5</v>
      </c>
      <c r="M1376" s="8">
        <v>1429</v>
      </c>
      <c r="N1376" s="8">
        <v>1433</v>
      </c>
      <c r="O1376" s="8">
        <v>1375</v>
      </c>
      <c r="P1376" s="18">
        <v>1382.5</v>
      </c>
    </row>
    <row r="1377" spans="1:17" x14ac:dyDescent="0.3">
      <c r="B1377" s="5">
        <v>41118</v>
      </c>
      <c r="C1377" s="6">
        <v>1440</v>
      </c>
      <c r="D1377" s="6">
        <v>1447</v>
      </c>
      <c r="E1377" s="6">
        <v>1457</v>
      </c>
      <c r="F1377" s="6">
        <v>1382.5</v>
      </c>
      <c r="G1377" s="17">
        <v>1387.5</v>
      </c>
      <c r="K1377" s="5">
        <v>41118</v>
      </c>
      <c r="L1377" s="6">
        <v>1473</v>
      </c>
      <c r="M1377" s="6">
        <v>1477.5</v>
      </c>
      <c r="N1377" s="6">
        <v>1488</v>
      </c>
      <c r="O1377" s="6">
        <v>1415</v>
      </c>
      <c r="P1377" s="17">
        <v>1419.5</v>
      </c>
    </row>
    <row r="1378" spans="1:17" x14ac:dyDescent="0.3">
      <c r="B1378" s="7">
        <v>41117</v>
      </c>
      <c r="C1378" s="8">
        <v>1436.5</v>
      </c>
      <c r="D1378" s="8">
        <v>1439</v>
      </c>
      <c r="E1378" s="8">
        <v>1454</v>
      </c>
      <c r="F1378" s="8">
        <v>1421</v>
      </c>
      <c r="G1378" s="18">
        <v>1440</v>
      </c>
      <c r="K1378" s="7">
        <v>41117</v>
      </c>
      <c r="L1378" s="8">
        <v>1467.5</v>
      </c>
      <c r="M1378" s="8">
        <v>1464.5</v>
      </c>
      <c r="N1378" s="8">
        <v>1485</v>
      </c>
      <c r="O1378" s="8">
        <v>1451.5</v>
      </c>
      <c r="P1378" s="18">
        <v>1473</v>
      </c>
    </row>
    <row r="1379" spans="1:17" x14ac:dyDescent="0.3">
      <c r="B1379" s="5">
        <v>41116</v>
      </c>
      <c r="C1379" s="6">
        <v>1486</v>
      </c>
      <c r="D1379" s="6">
        <v>1475</v>
      </c>
      <c r="E1379" s="6">
        <v>1486</v>
      </c>
      <c r="F1379" s="6">
        <v>1430</v>
      </c>
      <c r="G1379" s="17">
        <v>1436.5</v>
      </c>
      <c r="K1379" s="5">
        <v>41116</v>
      </c>
      <c r="L1379" s="6">
        <v>1516</v>
      </c>
      <c r="M1379" s="6">
        <v>1503.5</v>
      </c>
      <c r="N1379" s="6">
        <v>1516</v>
      </c>
      <c r="O1379" s="6">
        <v>1461</v>
      </c>
      <c r="P1379" s="17">
        <v>1467.5</v>
      </c>
    </row>
    <row r="1380" spans="1:17" x14ac:dyDescent="0.3">
      <c r="B1380" s="9">
        <v>41115</v>
      </c>
      <c r="C1380" s="10">
        <v>1467</v>
      </c>
      <c r="D1380" s="10">
        <v>1475.5</v>
      </c>
      <c r="E1380" s="10">
        <v>1495</v>
      </c>
      <c r="F1380" s="10">
        <v>1458.5</v>
      </c>
      <c r="G1380" s="19">
        <v>1486</v>
      </c>
      <c r="K1380" s="9">
        <v>41115</v>
      </c>
      <c r="L1380" s="10">
        <v>1495</v>
      </c>
      <c r="M1380" s="10">
        <v>1500</v>
      </c>
      <c r="N1380" s="10">
        <v>1527</v>
      </c>
      <c r="O1380" s="10">
        <v>1492.5</v>
      </c>
      <c r="P1380" s="19">
        <v>1516</v>
      </c>
    </row>
    <row r="1381" spans="1:17" x14ac:dyDescent="0.3">
      <c r="B1381" s="5">
        <v>41114</v>
      </c>
      <c r="C1381" s="6">
        <v>1480.5</v>
      </c>
      <c r="D1381" s="6">
        <v>1483</v>
      </c>
      <c r="E1381" s="6">
        <v>1496.5</v>
      </c>
      <c r="F1381" s="6">
        <v>1455</v>
      </c>
      <c r="G1381" s="17">
        <v>1467</v>
      </c>
      <c r="K1381" s="5">
        <v>41114</v>
      </c>
      <c r="L1381" s="6">
        <v>1510</v>
      </c>
      <c r="M1381" s="6">
        <v>1501</v>
      </c>
      <c r="N1381" s="6">
        <v>1524</v>
      </c>
      <c r="O1381" s="6">
        <v>1486.5</v>
      </c>
      <c r="P1381" s="17">
        <v>1495</v>
      </c>
    </row>
    <row r="1382" spans="1:17" x14ac:dyDescent="0.3">
      <c r="B1382" s="7">
        <v>41113</v>
      </c>
      <c r="C1382" s="8">
        <v>1533.5</v>
      </c>
      <c r="D1382" s="8">
        <v>1537</v>
      </c>
      <c r="E1382" s="8">
        <v>1537</v>
      </c>
      <c r="F1382" s="8">
        <v>1472.5</v>
      </c>
      <c r="G1382" s="18">
        <v>1480.5</v>
      </c>
      <c r="K1382" s="7">
        <v>41113</v>
      </c>
      <c r="L1382" s="8">
        <v>1563.5</v>
      </c>
      <c r="M1382" s="8">
        <v>1570</v>
      </c>
      <c r="N1382" s="8">
        <v>1570</v>
      </c>
      <c r="O1382" s="8">
        <v>1503.5</v>
      </c>
      <c r="P1382" s="18">
        <v>1510</v>
      </c>
    </row>
    <row r="1383" spans="1:17" x14ac:dyDescent="0.3">
      <c r="B1383" s="5">
        <v>41111</v>
      </c>
      <c r="C1383" s="6">
        <v>1486.5</v>
      </c>
      <c r="D1383" s="6">
        <v>1496</v>
      </c>
      <c r="E1383" s="6">
        <v>1544.5</v>
      </c>
      <c r="F1383" s="6">
        <v>1487.5</v>
      </c>
      <c r="G1383" s="17">
        <v>1533.5</v>
      </c>
      <c r="K1383" s="5">
        <v>41111</v>
      </c>
      <c r="L1383" s="6">
        <v>1515.5</v>
      </c>
      <c r="M1383" s="6">
        <v>1524.5</v>
      </c>
      <c r="N1383" s="6">
        <v>1574</v>
      </c>
      <c r="O1383" s="6">
        <v>1524.5</v>
      </c>
      <c r="P1383" s="17">
        <v>1563.5</v>
      </c>
    </row>
    <row r="1384" spans="1:17" x14ac:dyDescent="0.3">
      <c r="B1384" s="9">
        <v>41110</v>
      </c>
      <c r="C1384" s="10">
        <v>1488</v>
      </c>
      <c r="D1384" s="10">
        <v>1495</v>
      </c>
      <c r="E1384" s="10">
        <v>1513</v>
      </c>
      <c r="F1384" s="10">
        <v>1472</v>
      </c>
      <c r="G1384" s="19">
        <v>1486.5</v>
      </c>
      <c r="K1384" s="9">
        <v>41110</v>
      </c>
      <c r="L1384" s="10">
        <v>1517.5</v>
      </c>
      <c r="M1384" s="10">
        <v>1530</v>
      </c>
      <c r="N1384" s="10">
        <v>1543.5</v>
      </c>
      <c r="O1384" s="10">
        <v>1503</v>
      </c>
      <c r="P1384" s="19">
        <v>1515.5</v>
      </c>
    </row>
    <row r="1388" spans="1:17" x14ac:dyDescent="0.3">
      <c r="A1388" s="11">
        <v>41173</v>
      </c>
      <c r="J1388" s="11">
        <v>41201</v>
      </c>
    </row>
    <row r="1389" spans="1:17" x14ac:dyDescent="0.3">
      <c r="B1389" s="7">
        <v>41172</v>
      </c>
      <c r="C1389" s="8">
        <v>1157</v>
      </c>
      <c r="D1389" s="8">
        <v>1155</v>
      </c>
      <c r="E1389" s="8">
        <v>1155</v>
      </c>
      <c r="F1389" s="8">
        <v>1129</v>
      </c>
      <c r="G1389" s="18">
        <v>1143.5</v>
      </c>
      <c r="H1389" s="21">
        <f>G1389/G1418</f>
        <v>0.82832307135095984</v>
      </c>
      <c r="K1389" s="5">
        <v>41172</v>
      </c>
      <c r="L1389" s="6">
        <v>1204</v>
      </c>
      <c r="M1389" s="6">
        <v>1198</v>
      </c>
      <c r="N1389" s="6">
        <v>1198</v>
      </c>
      <c r="O1389" s="6">
        <v>1169.5</v>
      </c>
      <c r="P1389" s="17">
        <v>1192</v>
      </c>
      <c r="Q1389" s="28">
        <f>P1389/P1418</f>
        <v>0.84210526315789469</v>
      </c>
    </row>
    <row r="1390" spans="1:17" x14ac:dyDescent="0.3">
      <c r="B1390" s="5">
        <v>41171</v>
      </c>
      <c r="C1390" s="6">
        <v>1157</v>
      </c>
      <c r="D1390" s="6">
        <v>0</v>
      </c>
      <c r="E1390" s="6">
        <v>0</v>
      </c>
      <c r="F1390" s="6">
        <v>0</v>
      </c>
      <c r="G1390" s="17">
        <v>1157</v>
      </c>
      <c r="K1390" s="7">
        <v>41171</v>
      </c>
      <c r="L1390" s="8">
        <v>1204</v>
      </c>
      <c r="M1390" s="8">
        <v>0</v>
      </c>
      <c r="N1390" s="8">
        <v>0</v>
      </c>
      <c r="O1390" s="8">
        <v>0</v>
      </c>
      <c r="P1390" s="18">
        <v>1204</v>
      </c>
    </row>
    <row r="1391" spans="1:17" x14ac:dyDescent="0.3">
      <c r="B1391" s="7">
        <v>41170</v>
      </c>
      <c r="C1391" s="8">
        <v>1189.5</v>
      </c>
      <c r="D1391" s="8">
        <v>1185</v>
      </c>
      <c r="E1391" s="8">
        <v>1185</v>
      </c>
      <c r="F1391" s="8">
        <v>1155</v>
      </c>
      <c r="G1391" s="18">
        <v>1157</v>
      </c>
      <c r="K1391" s="5">
        <v>41170</v>
      </c>
      <c r="L1391" s="6">
        <v>1245</v>
      </c>
      <c r="M1391" s="6">
        <v>1237.5</v>
      </c>
      <c r="N1391" s="6">
        <v>1247.5</v>
      </c>
      <c r="O1391" s="6">
        <v>1195.5</v>
      </c>
      <c r="P1391" s="17">
        <v>1204</v>
      </c>
    </row>
    <row r="1392" spans="1:17" x14ac:dyDescent="0.3">
      <c r="B1392" s="5">
        <v>41169</v>
      </c>
      <c r="C1392" s="6">
        <v>1181.5</v>
      </c>
      <c r="D1392" s="6">
        <v>1189.5</v>
      </c>
      <c r="E1392" s="6">
        <v>1194</v>
      </c>
      <c r="F1392" s="6">
        <v>1184.5</v>
      </c>
      <c r="G1392" s="17">
        <v>1189.5</v>
      </c>
      <c r="K1392" s="7">
        <v>41169</v>
      </c>
      <c r="L1392" s="8">
        <v>1242.5</v>
      </c>
      <c r="M1392" s="8">
        <v>1238</v>
      </c>
      <c r="N1392" s="8">
        <v>1258</v>
      </c>
      <c r="O1392" s="8">
        <v>1228</v>
      </c>
      <c r="P1392" s="18">
        <v>1245</v>
      </c>
    </row>
    <row r="1393" spans="2:16" x14ac:dyDescent="0.3">
      <c r="B1393" s="7">
        <v>41167</v>
      </c>
      <c r="C1393" s="8">
        <v>1161.5</v>
      </c>
      <c r="D1393" s="8">
        <v>1153</v>
      </c>
      <c r="E1393" s="8">
        <v>1191</v>
      </c>
      <c r="F1393" s="8">
        <v>1149</v>
      </c>
      <c r="G1393" s="18">
        <v>1181.5</v>
      </c>
      <c r="K1393" s="5">
        <v>41167</v>
      </c>
      <c r="L1393" s="6">
        <v>1212</v>
      </c>
      <c r="M1393" s="6">
        <v>1206.5</v>
      </c>
      <c r="N1393" s="6">
        <v>1248</v>
      </c>
      <c r="O1393" s="6">
        <v>1204</v>
      </c>
      <c r="P1393" s="17">
        <v>1242.5</v>
      </c>
    </row>
    <row r="1394" spans="2:16" x14ac:dyDescent="0.3">
      <c r="B1394" s="5">
        <v>41166</v>
      </c>
      <c r="C1394" s="6">
        <v>1146</v>
      </c>
      <c r="D1394" s="6">
        <v>1152</v>
      </c>
      <c r="E1394" s="6">
        <v>1165</v>
      </c>
      <c r="F1394" s="6">
        <v>1152</v>
      </c>
      <c r="G1394" s="17">
        <v>1161.5</v>
      </c>
      <c r="K1394" s="7">
        <v>41166</v>
      </c>
      <c r="L1394" s="8">
        <v>1203.5</v>
      </c>
      <c r="M1394" s="8">
        <v>1205.5</v>
      </c>
      <c r="N1394" s="8">
        <v>1218</v>
      </c>
      <c r="O1394" s="8">
        <v>1202</v>
      </c>
      <c r="P1394" s="18">
        <v>1212</v>
      </c>
    </row>
    <row r="1395" spans="2:16" x14ac:dyDescent="0.3">
      <c r="B1395" s="7">
        <v>41165</v>
      </c>
      <c r="C1395" s="8">
        <v>1146.5</v>
      </c>
      <c r="D1395" s="8">
        <v>1146.5</v>
      </c>
      <c r="E1395" s="8">
        <v>1158.5</v>
      </c>
      <c r="F1395" s="8">
        <v>1135</v>
      </c>
      <c r="G1395" s="18">
        <v>1146</v>
      </c>
      <c r="K1395" s="5">
        <v>41165</v>
      </c>
      <c r="L1395" s="6">
        <v>1195</v>
      </c>
      <c r="M1395" s="6">
        <v>1193</v>
      </c>
      <c r="N1395" s="6">
        <v>1210</v>
      </c>
      <c r="O1395" s="6">
        <v>1187.5</v>
      </c>
      <c r="P1395" s="17">
        <v>1203.5</v>
      </c>
    </row>
    <row r="1396" spans="2:16" x14ac:dyDescent="0.3">
      <c r="B1396" s="5">
        <v>41164</v>
      </c>
      <c r="C1396" s="6">
        <v>1126</v>
      </c>
      <c r="D1396" s="6">
        <v>1125.5</v>
      </c>
      <c r="E1396" s="6">
        <v>1160</v>
      </c>
      <c r="F1396" s="6">
        <v>1125.5</v>
      </c>
      <c r="G1396" s="17">
        <v>1146.5</v>
      </c>
      <c r="K1396" s="7">
        <v>41164</v>
      </c>
      <c r="L1396" s="8">
        <v>1181</v>
      </c>
      <c r="M1396" s="8">
        <v>1179</v>
      </c>
      <c r="N1396" s="8">
        <v>1205</v>
      </c>
      <c r="O1396" s="8">
        <v>1176.5</v>
      </c>
      <c r="P1396" s="18">
        <v>1195</v>
      </c>
    </row>
    <row r="1397" spans="2:16" x14ac:dyDescent="0.3">
      <c r="B1397" s="9">
        <v>41163</v>
      </c>
      <c r="C1397" s="10">
        <v>1117</v>
      </c>
      <c r="D1397" s="10">
        <v>1120</v>
      </c>
      <c r="E1397" s="10">
        <v>1129</v>
      </c>
      <c r="F1397" s="10">
        <v>1105</v>
      </c>
      <c r="G1397" s="19">
        <v>1126</v>
      </c>
      <c r="K1397" s="5">
        <v>41163</v>
      </c>
      <c r="L1397" s="6">
        <v>1172</v>
      </c>
      <c r="M1397" s="6">
        <v>1175</v>
      </c>
      <c r="N1397" s="6">
        <v>1191</v>
      </c>
      <c r="O1397" s="6">
        <v>1155.5</v>
      </c>
      <c r="P1397" s="17">
        <v>1181</v>
      </c>
    </row>
    <row r="1398" spans="2:16" x14ac:dyDescent="0.3">
      <c r="B1398" s="5">
        <v>41162</v>
      </c>
      <c r="C1398" s="6">
        <v>1149.5</v>
      </c>
      <c r="D1398" s="6">
        <v>1140</v>
      </c>
      <c r="E1398" s="6">
        <v>1145</v>
      </c>
      <c r="F1398" s="6">
        <v>1104</v>
      </c>
      <c r="G1398" s="17">
        <v>1117</v>
      </c>
      <c r="K1398" s="7">
        <v>41162</v>
      </c>
      <c r="L1398" s="8">
        <v>1202</v>
      </c>
      <c r="M1398" s="8">
        <v>1203</v>
      </c>
      <c r="N1398" s="8">
        <v>1205</v>
      </c>
      <c r="O1398" s="8">
        <v>1163.5</v>
      </c>
      <c r="P1398" s="18">
        <v>1172</v>
      </c>
    </row>
    <row r="1399" spans="2:16" x14ac:dyDescent="0.3">
      <c r="B1399" s="7">
        <v>41160</v>
      </c>
      <c r="C1399" s="8">
        <v>1186.5</v>
      </c>
      <c r="D1399" s="8">
        <v>1171</v>
      </c>
      <c r="E1399" s="8">
        <v>1171</v>
      </c>
      <c r="F1399" s="8">
        <v>1145</v>
      </c>
      <c r="G1399" s="18">
        <v>1149.5</v>
      </c>
      <c r="K1399" s="5">
        <v>41160</v>
      </c>
      <c r="L1399" s="6">
        <v>1225</v>
      </c>
      <c r="M1399" s="6">
        <v>1225</v>
      </c>
      <c r="N1399" s="6">
        <v>1233</v>
      </c>
      <c r="O1399" s="6">
        <v>1195</v>
      </c>
      <c r="P1399" s="17">
        <v>1202</v>
      </c>
    </row>
    <row r="1400" spans="2:16" x14ac:dyDescent="0.3">
      <c r="B1400" s="5">
        <v>41159</v>
      </c>
      <c r="C1400" s="6">
        <v>1191</v>
      </c>
      <c r="D1400" s="6">
        <v>1193</v>
      </c>
      <c r="E1400" s="6">
        <v>1198</v>
      </c>
      <c r="F1400" s="6">
        <v>1168.5</v>
      </c>
      <c r="G1400" s="17">
        <v>1186.5</v>
      </c>
      <c r="K1400" s="7">
        <v>41159</v>
      </c>
      <c r="L1400" s="8">
        <v>1250</v>
      </c>
      <c r="M1400" s="8">
        <v>1250</v>
      </c>
      <c r="N1400" s="8">
        <v>1253</v>
      </c>
      <c r="O1400" s="8">
        <v>1225</v>
      </c>
      <c r="P1400" s="18">
        <v>1225</v>
      </c>
    </row>
    <row r="1401" spans="2:16" x14ac:dyDescent="0.3">
      <c r="B1401" s="7">
        <v>41158</v>
      </c>
      <c r="C1401" s="8">
        <v>1171</v>
      </c>
      <c r="D1401" s="8">
        <v>1189.5</v>
      </c>
      <c r="E1401" s="8">
        <v>1207.5</v>
      </c>
      <c r="F1401" s="8">
        <v>1159</v>
      </c>
      <c r="G1401" s="18">
        <v>1191</v>
      </c>
      <c r="K1401" s="5">
        <v>41158</v>
      </c>
      <c r="L1401" s="6">
        <v>1234.5</v>
      </c>
      <c r="M1401" s="6">
        <v>1226</v>
      </c>
      <c r="N1401" s="6">
        <v>1264</v>
      </c>
      <c r="O1401" s="6">
        <v>1226</v>
      </c>
      <c r="P1401" s="17">
        <v>1250</v>
      </c>
    </row>
    <row r="1402" spans="2:16" x14ac:dyDescent="0.3">
      <c r="B1402" s="5">
        <v>41157</v>
      </c>
      <c r="C1402" s="6">
        <v>1216</v>
      </c>
      <c r="D1402" s="6">
        <v>1204</v>
      </c>
      <c r="E1402" s="6">
        <v>1215</v>
      </c>
      <c r="F1402" s="6">
        <v>1167.5</v>
      </c>
      <c r="G1402" s="17">
        <v>1171</v>
      </c>
      <c r="K1402" s="7">
        <v>41157</v>
      </c>
      <c r="L1402" s="8">
        <v>1276</v>
      </c>
      <c r="M1402" s="8">
        <v>1270</v>
      </c>
      <c r="N1402" s="8">
        <v>1279</v>
      </c>
      <c r="O1402" s="8">
        <v>1228</v>
      </c>
      <c r="P1402" s="18">
        <v>1234.5</v>
      </c>
    </row>
    <row r="1403" spans="2:16" x14ac:dyDescent="0.3">
      <c r="B1403" s="7">
        <v>41156</v>
      </c>
      <c r="C1403" s="8">
        <v>1232.5</v>
      </c>
      <c r="D1403" s="8">
        <v>1232</v>
      </c>
      <c r="E1403" s="8">
        <v>1244</v>
      </c>
      <c r="F1403" s="8">
        <v>1208.5</v>
      </c>
      <c r="G1403" s="18">
        <v>1216</v>
      </c>
      <c r="K1403" s="5">
        <v>41156</v>
      </c>
      <c r="L1403" s="6">
        <v>1269.5</v>
      </c>
      <c r="M1403" s="6">
        <v>1269</v>
      </c>
      <c r="N1403" s="6">
        <v>1291.5</v>
      </c>
      <c r="O1403" s="6">
        <v>1260</v>
      </c>
      <c r="P1403" s="17">
        <v>1276</v>
      </c>
    </row>
    <row r="1404" spans="2:16" x14ac:dyDescent="0.3">
      <c r="B1404" s="5">
        <v>41155</v>
      </c>
      <c r="C1404" s="6">
        <v>1255</v>
      </c>
      <c r="D1404" s="6">
        <v>1255</v>
      </c>
      <c r="E1404" s="6">
        <v>1255</v>
      </c>
      <c r="F1404" s="6">
        <v>1230</v>
      </c>
      <c r="G1404" s="17">
        <v>1232.5</v>
      </c>
      <c r="K1404" s="9">
        <v>41155</v>
      </c>
      <c r="L1404" s="10">
        <v>1292</v>
      </c>
      <c r="M1404" s="10">
        <v>1286.5</v>
      </c>
      <c r="N1404" s="10">
        <v>1293</v>
      </c>
      <c r="O1404" s="10">
        <v>1266.5</v>
      </c>
      <c r="P1404" s="19">
        <v>1269.5</v>
      </c>
    </row>
    <row r="1405" spans="2:16" x14ac:dyDescent="0.3">
      <c r="B1405" s="7">
        <v>41153</v>
      </c>
      <c r="C1405" s="8">
        <v>1264.5</v>
      </c>
      <c r="D1405" s="8">
        <v>1261</v>
      </c>
      <c r="E1405" s="8">
        <v>1270</v>
      </c>
      <c r="F1405" s="8">
        <v>1251.5</v>
      </c>
      <c r="G1405" s="18">
        <v>1255</v>
      </c>
      <c r="K1405" s="5">
        <v>41153</v>
      </c>
      <c r="L1405" s="6">
        <v>1301</v>
      </c>
      <c r="M1405" s="6">
        <v>1300.5</v>
      </c>
      <c r="N1405" s="6">
        <v>1307</v>
      </c>
      <c r="O1405" s="6">
        <v>1286.5</v>
      </c>
      <c r="P1405" s="17">
        <v>1292</v>
      </c>
    </row>
    <row r="1406" spans="2:16" x14ac:dyDescent="0.3">
      <c r="B1406" s="5">
        <v>41152</v>
      </c>
      <c r="C1406" s="6">
        <v>1289.5</v>
      </c>
      <c r="D1406" s="6">
        <v>1298</v>
      </c>
      <c r="E1406" s="6">
        <v>1298</v>
      </c>
      <c r="F1406" s="6">
        <v>1260</v>
      </c>
      <c r="G1406" s="17">
        <v>1264.5</v>
      </c>
      <c r="K1406" s="7">
        <v>41152</v>
      </c>
      <c r="L1406" s="8">
        <v>1326.5</v>
      </c>
      <c r="M1406" s="8">
        <v>1323</v>
      </c>
      <c r="N1406" s="8">
        <v>1326</v>
      </c>
      <c r="O1406" s="8">
        <v>1300</v>
      </c>
      <c r="P1406" s="18">
        <v>1301</v>
      </c>
    </row>
    <row r="1407" spans="2:16" x14ac:dyDescent="0.3">
      <c r="B1407" s="9">
        <v>41151</v>
      </c>
      <c r="C1407" s="10">
        <v>1288</v>
      </c>
      <c r="D1407" s="10">
        <v>1286.5</v>
      </c>
      <c r="E1407" s="10">
        <v>1298</v>
      </c>
      <c r="F1407" s="10">
        <v>1277</v>
      </c>
      <c r="G1407" s="19">
        <v>1289.5</v>
      </c>
      <c r="K1407" s="5">
        <v>41151</v>
      </c>
      <c r="L1407" s="6">
        <v>1325.5</v>
      </c>
      <c r="M1407" s="6">
        <v>1322</v>
      </c>
      <c r="N1407" s="6">
        <v>1335</v>
      </c>
      <c r="O1407" s="6">
        <v>1316</v>
      </c>
      <c r="P1407" s="17">
        <v>1326.5</v>
      </c>
    </row>
    <row r="1408" spans="2:16" x14ac:dyDescent="0.3">
      <c r="B1408" s="5">
        <v>41150</v>
      </c>
      <c r="C1408" s="6">
        <v>1296.5</v>
      </c>
      <c r="D1408" s="6">
        <v>1300</v>
      </c>
      <c r="E1408" s="6">
        <v>1305</v>
      </c>
      <c r="F1408" s="6">
        <v>1282</v>
      </c>
      <c r="G1408" s="17">
        <v>1288</v>
      </c>
      <c r="K1408" s="7">
        <v>41150</v>
      </c>
      <c r="L1408" s="8">
        <v>1338.5</v>
      </c>
      <c r="M1408" s="8">
        <v>1340</v>
      </c>
      <c r="N1408" s="8">
        <v>1341.5</v>
      </c>
      <c r="O1408" s="8">
        <v>1321.5</v>
      </c>
      <c r="P1408" s="18">
        <v>1325.5</v>
      </c>
    </row>
    <row r="1409" spans="1:17" x14ac:dyDescent="0.3">
      <c r="B1409" s="7">
        <v>41149</v>
      </c>
      <c r="C1409" s="8">
        <v>1299.5</v>
      </c>
      <c r="D1409" s="8">
        <v>1298.5</v>
      </c>
      <c r="E1409" s="8">
        <v>1311.5</v>
      </c>
      <c r="F1409" s="8">
        <v>1275</v>
      </c>
      <c r="G1409" s="18">
        <v>1296.5</v>
      </c>
      <c r="K1409" s="5">
        <v>41149</v>
      </c>
      <c r="L1409" s="6">
        <v>1339</v>
      </c>
      <c r="M1409" s="6">
        <v>1338.5</v>
      </c>
      <c r="N1409" s="6">
        <v>1349</v>
      </c>
      <c r="O1409" s="6">
        <v>1313</v>
      </c>
      <c r="P1409" s="17">
        <v>1338.5</v>
      </c>
    </row>
    <row r="1410" spans="1:17" x14ac:dyDescent="0.3">
      <c r="B1410" s="5">
        <v>41148</v>
      </c>
      <c r="C1410" s="6">
        <v>1340</v>
      </c>
      <c r="D1410" s="6">
        <v>1340</v>
      </c>
      <c r="E1410" s="6">
        <v>1347</v>
      </c>
      <c r="F1410" s="6">
        <v>1295.5</v>
      </c>
      <c r="G1410" s="17">
        <v>1299.5</v>
      </c>
      <c r="K1410" s="7">
        <v>41148</v>
      </c>
      <c r="L1410" s="8">
        <v>1380.5</v>
      </c>
      <c r="M1410" s="8">
        <v>1380</v>
      </c>
      <c r="N1410" s="8">
        <v>1385</v>
      </c>
      <c r="O1410" s="8">
        <v>1334</v>
      </c>
      <c r="P1410" s="18">
        <v>1339</v>
      </c>
    </row>
    <row r="1411" spans="1:17" x14ac:dyDescent="0.3">
      <c r="B1411" s="7">
        <v>41146</v>
      </c>
      <c r="C1411" s="8">
        <v>1345.5</v>
      </c>
      <c r="D1411" s="8">
        <v>1342.5</v>
      </c>
      <c r="E1411" s="8">
        <v>1355</v>
      </c>
      <c r="F1411" s="8">
        <v>1325</v>
      </c>
      <c r="G1411" s="18">
        <v>1340</v>
      </c>
      <c r="K1411" s="5">
        <v>41146</v>
      </c>
      <c r="L1411" s="6">
        <v>1381.5</v>
      </c>
      <c r="M1411" s="6">
        <v>1375</v>
      </c>
      <c r="N1411" s="6">
        <v>1393.5</v>
      </c>
      <c r="O1411" s="6">
        <v>1362</v>
      </c>
      <c r="P1411" s="17">
        <v>1380.5</v>
      </c>
    </row>
    <row r="1412" spans="1:17" x14ac:dyDescent="0.3">
      <c r="B1412" s="5">
        <v>41145</v>
      </c>
      <c r="C1412" s="6">
        <v>1352.5</v>
      </c>
      <c r="D1412" s="6">
        <v>1347</v>
      </c>
      <c r="E1412" s="6">
        <v>1372.5</v>
      </c>
      <c r="F1412" s="6">
        <v>1338.5</v>
      </c>
      <c r="G1412" s="17">
        <v>1345.5</v>
      </c>
      <c r="K1412" s="7">
        <v>41145</v>
      </c>
      <c r="L1412" s="8">
        <v>1387.5</v>
      </c>
      <c r="M1412" s="8">
        <v>1383</v>
      </c>
      <c r="N1412" s="8">
        <v>1408</v>
      </c>
      <c r="O1412" s="8">
        <v>1375</v>
      </c>
      <c r="P1412" s="18">
        <v>1381.5</v>
      </c>
    </row>
    <row r="1413" spans="1:17" x14ac:dyDescent="0.3">
      <c r="B1413" s="7">
        <v>41144</v>
      </c>
      <c r="C1413" s="8">
        <v>1330</v>
      </c>
      <c r="D1413" s="8">
        <v>1334</v>
      </c>
      <c r="E1413" s="8">
        <v>1361</v>
      </c>
      <c r="F1413" s="8">
        <v>1325</v>
      </c>
      <c r="G1413" s="18">
        <v>1352.5</v>
      </c>
      <c r="K1413" s="5">
        <v>41144</v>
      </c>
      <c r="L1413" s="6">
        <v>1363</v>
      </c>
      <c r="M1413" s="6">
        <v>1366</v>
      </c>
      <c r="N1413" s="6">
        <v>1395</v>
      </c>
      <c r="O1413" s="6">
        <v>1358</v>
      </c>
      <c r="P1413" s="17">
        <v>1387.5</v>
      </c>
    </row>
    <row r="1414" spans="1:17" x14ac:dyDescent="0.3">
      <c r="B1414" s="5">
        <v>41143</v>
      </c>
      <c r="C1414" s="6">
        <v>1362.5</v>
      </c>
      <c r="D1414" s="6">
        <v>1366</v>
      </c>
      <c r="E1414" s="6">
        <v>1373</v>
      </c>
      <c r="F1414" s="6">
        <v>1317.5</v>
      </c>
      <c r="G1414" s="17">
        <v>1330</v>
      </c>
      <c r="K1414" s="9">
        <v>41143</v>
      </c>
      <c r="L1414" s="10">
        <v>1397</v>
      </c>
      <c r="M1414" s="10">
        <v>1400</v>
      </c>
      <c r="N1414" s="10">
        <v>1407</v>
      </c>
      <c r="O1414" s="10">
        <v>1350</v>
      </c>
      <c r="P1414" s="19">
        <v>1363</v>
      </c>
    </row>
    <row r="1415" spans="1:17" x14ac:dyDescent="0.3">
      <c r="B1415" s="7">
        <v>41142</v>
      </c>
      <c r="C1415" s="8">
        <v>1386.5</v>
      </c>
      <c r="D1415" s="8">
        <v>1390</v>
      </c>
      <c r="E1415" s="8">
        <v>1395</v>
      </c>
      <c r="F1415" s="8">
        <v>1359</v>
      </c>
      <c r="G1415" s="18">
        <v>1362.5</v>
      </c>
      <c r="K1415" s="5">
        <v>41142</v>
      </c>
      <c r="L1415" s="6">
        <v>1420</v>
      </c>
      <c r="M1415" s="6">
        <v>1420</v>
      </c>
      <c r="N1415" s="6">
        <v>1422</v>
      </c>
      <c r="O1415" s="6">
        <v>1392</v>
      </c>
      <c r="P1415" s="17">
        <v>1397</v>
      </c>
    </row>
    <row r="1416" spans="1:17" x14ac:dyDescent="0.3">
      <c r="B1416" s="5">
        <v>41141</v>
      </c>
      <c r="C1416" s="6">
        <v>1386.5</v>
      </c>
      <c r="D1416" s="6">
        <v>0</v>
      </c>
      <c r="E1416" s="6">
        <v>0</v>
      </c>
      <c r="F1416" s="6">
        <v>0</v>
      </c>
      <c r="G1416" s="17">
        <v>1386.5</v>
      </c>
      <c r="K1416" s="7">
        <v>41141</v>
      </c>
      <c r="L1416" s="8">
        <v>1420</v>
      </c>
      <c r="M1416" s="8">
        <v>0</v>
      </c>
      <c r="N1416" s="8">
        <v>0</v>
      </c>
      <c r="O1416" s="8">
        <v>0</v>
      </c>
      <c r="P1416" s="18">
        <v>1420</v>
      </c>
    </row>
    <row r="1417" spans="1:17" x14ac:dyDescent="0.3">
      <c r="B1417" s="9">
        <v>41139</v>
      </c>
      <c r="C1417" s="10">
        <v>1380.5</v>
      </c>
      <c r="D1417" s="10">
        <v>1380</v>
      </c>
      <c r="E1417" s="10">
        <v>1395</v>
      </c>
      <c r="F1417" s="10">
        <v>1367</v>
      </c>
      <c r="G1417" s="19">
        <v>1386.5</v>
      </c>
      <c r="K1417" s="5">
        <v>41139</v>
      </c>
      <c r="L1417" s="6">
        <v>1415.5</v>
      </c>
      <c r="M1417" s="6">
        <v>1414.5</v>
      </c>
      <c r="N1417" s="6">
        <v>1430</v>
      </c>
      <c r="O1417" s="6">
        <v>1403</v>
      </c>
      <c r="P1417" s="17">
        <v>1420</v>
      </c>
    </row>
    <row r="1418" spans="1:17" x14ac:dyDescent="0.3">
      <c r="B1418" s="9">
        <v>41138</v>
      </c>
      <c r="C1418" s="10">
        <v>1386.5</v>
      </c>
      <c r="D1418" s="10">
        <v>1385</v>
      </c>
      <c r="E1418" s="10">
        <v>1404</v>
      </c>
      <c r="F1418" s="10">
        <v>1367</v>
      </c>
      <c r="G1418" s="19">
        <v>1380.5</v>
      </c>
      <c r="K1418" s="9">
        <v>41138</v>
      </c>
      <c r="L1418" s="10">
        <v>1422</v>
      </c>
      <c r="M1418" s="10">
        <v>1429.5</v>
      </c>
      <c r="N1418" s="10">
        <v>1435</v>
      </c>
      <c r="O1418" s="10">
        <v>1403</v>
      </c>
      <c r="P1418" s="19">
        <v>1415.5</v>
      </c>
    </row>
    <row r="1422" spans="1:17" x14ac:dyDescent="0.3">
      <c r="A1422" s="11">
        <v>41201</v>
      </c>
      <c r="J1422" s="11">
        <v>41233</v>
      </c>
    </row>
    <row r="1423" spans="1:17" x14ac:dyDescent="0.3">
      <c r="B1423" s="7">
        <v>41200</v>
      </c>
      <c r="C1423" s="8">
        <v>1184.5</v>
      </c>
      <c r="D1423" s="8">
        <v>1190</v>
      </c>
      <c r="E1423" s="8">
        <v>1232</v>
      </c>
      <c r="F1423" s="8">
        <v>1188</v>
      </c>
      <c r="G1423" s="18">
        <v>1231</v>
      </c>
      <c r="H1423" s="21">
        <f>G1423/G1445</f>
        <v>1.0344537815126051</v>
      </c>
      <c r="K1423" s="7">
        <v>41200</v>
      </c>
      <c r="L1423" s="8">
        <v>1233.5</v>
      </c>
      <c r="M1423" s="8">
        <v>1241.5</v>
      </c>
      <c r="N1423" s="8">
        <v>1283</v>
      </c>
      <c r="O1423" s="8">
        <v>1233</v>
      </c>
      <c r="P1423" s="18">
        <v>1283</v>
      </c>
      <c r="Q1423" s="28">
        <f>P1423/P1445</f>
        <v>1.0284569138276554</v>
      </c>
    </row>
    <row r="1424" spans="1:17" x14ac:dyDescent="0.3">
      <c r="B1424" s="5">
        <v>41199</v>
      </c>
      <c r="C1424" s="6">
        <v>1189</v>
      </c>
      <c r="D1424" s="6">
        <v>1190</v>
      </c>
      <c r="E1424" s="6">
        <v>1190.5</v>
      </c>
      <c r="F1424" s="6">
        <v>1181.5</v>
      </c>
      <c r="G1424" s="17">
        <v>1184.5</v>
      </c>
      <c r="K1424" s="5">
        <v>41199</v>
      </c>
      <c r="L1424" s="6">
        <v>1243</v>
      </c>
      <c r="M1424" s="6">
        <v>1243.5</v>
      </c>
      <c r="N1424" s="6">
        <v>1244</v>
      </c>
      <c r="O1424" s="6">
        <v>1225</v>
      </c>
      <c r="P1424" s="17">
        <v>1233.5</v>
      </c>
    </row>
    <row r="1425" spans="2:16" x14ac:dyDescent="0.3">
      <c r="B1425" s="7">
        <v>41198</v>
      </c>
      <c r="C1425" s="8">
        <v>1189.5</v>
      </c>
      <c r="D1425" s="8">
        <v>1179</v>
      </c>
      <c r="E1425" s="8">
        <v>1196.5</v>
      </c>
      <c r="F1425" s="8">
        <v>1178</v>
      </c>
      <c r="G1425" s="18">
        <v>1189</v>
      </c>
      <c r="K1425" s="9">
        <v>41198</v>
      </c>
      <c r="L1425" s="10">
        <v>1241.5</v>
      </c>
      <c r="M1425" s="10">
        <v>1240</v>
      </c>
      <c r="N1425" s="10">
        <v>1247</v>
      </c>
      <c r="O1425" s="10">
        <v>1233</v>
      </c>
      <c r="P1425" s="19">
        <v>1243</v>
      </c>
    </row>
    <row r="1426" spans="2:16" x14ac:dyDescent="0.3">
      <c r="B1426" s="5">
        <v>41197</v>
      </c>
      <c r="C1426" s="6">
        <v>1189.5</v>
      </c>
      <c r="D1426" s="6">
        <v>1185.5</v>
      </c>
      <c r="E1426" s="6">
        <v>1198</v>
      </c>
      <c r="F1426" s="6">
        <v>1185.5</v>
      </c>
      <c r="G1426" s="17">
        <v>1189.5</v>
      </c>
      <c r="K1426" s="5">
        <v>41197</v>
      </c>
      <c r="L1426" s="6">
        <v>1244</v>
      </c>
      <c r="M1426" s="6">
        <v>1236.5</v>
      </c>
      <c r="N1426" s="6">
        <v>1250</v>
      </c>
      <c r="O1426" s="6">
        <v>1228</v>
      </c>
      <c r="P1426" s="17">
        <v>1241.5</v>
      </c>
    </row>
    <row r="1427" spans="2:16" x14ac:dyDescent="0.3">
      <c r="B1427" s="7">
        <v>41195</v>
      </c>
      <c r="C1427" s="8">
        <v>1178</v>
      </c>
      <c r="D1427" s="8">
        <v>1187</v>
      </c>
      <c r="E1427" s="8">
        <v>1193</v>
      </c>
      <c r="F1427" s="8">
        <v>1187</v>
      </c>
      <c r="G1427" s="18">
        <v>1189.5</v>
      </c>
      <c r="K1427" s="7">
        <v>41195</v>
      </c>
      <c r="L1427" s="8">
        <v>1234</v>
      </c>
      <c r="M1427" s="8">
        <v>1234.5</v>
      </c>
      <c r="N1427" s="8">
        <v>1250</v>
      </c>
      <c r="O1427" s="8">
        <v>1229.5</v>
      </c>
      <c r="P1427" s="18">
        <v>1244</v>
      </c>
    </row>
    <row r="1428" spans="2:16" x14ac:dyDescent="0.3">
      <c r="B1428" s="5">
        <v>41194</v>
      </c>
      <c r="C1428" s="6">
        <v>1196.5</v>
      </c>
      <c r="D1428" s="6">
        <v>1200</v>
      </c>
      <c r="E1428" s="6">
        <v>1200</v>
      </c>
      <c r="F1428" s="6">
        <v>1171</v>
      </c>
      <c r="G1428" s="17">
        <v>1178</v>
      </c>
      <c r="K1428" s="5">
        <v>41194</v>
      </c>
      <c r="L1428" s="6">
        <v>1251</v>
      </c>
      <c r="M1428" s="6">
        <v>1253</v>
      </c>
      <c r="N1428" s="6">
        <v>1260</v>
      </c>
      <c r="O1428" s="6">
        <v>1215</v>
      </c>
      <c r="P1428" s="17">
        <v>1234</v>
      </c>
    </row>
    <row r="1429" spans="2:16" x14ac:dyDescent="0.3">
      <c r="B1429" s="7">
        <v>41193</v>
      </c>
      <c r="C1429" s="8">
        <v>1203</v>
      </c>
      <c r="D1429" s="8">
        <v>1203</v>
      </c>
      <c r="E1429" s="8">
        <v>1203</v>
      </c>
      <c r="F1429" s="8">
        <v>1190</v>
      </c>
      <c r="G1429" s="18">
        <v>1196.5</v>
      </c>
      <c r="K1429" s="7">
        <v>41193</v>
      </c>
      <c r="L1429" s="8">
        <v>1254</v>
      </c>
      <c r="M1429" s="8">
        <v>1256.5</v>
      </c>
      <c r="N1429" s="8">
        <v>1263.5</v>
      </c>
      <c r="O1429" s="8">
        <v>1241</v>
      </c>
      <c r="P1429" s="18">
        <v>1251</v>
      </c>
    </row>
    <row r="1430" spans="2:16" x14ac:dyDescent="0.3">
      <c r="B1430" s="5">
        <v>41192</v>
      </c>
      <c r="C1430" s="6">
        <v>1199.5</v>
      </c>
      <c r="D1430" s="6">
        <v>1197</v>
      </c>
      <c r="E1430" s="6">
        <v>1208</v>
      </c>
      <c r="F1430" s="6">
        <v>1192</v>
      </c>
      <c r="G1430" s="17">
        <v>1203</v>
      </c>
      <c r="K1430" s="5">
        <v>41192</v>
      </c>
      <c r="L1430" s="6">
        <v>1255.5</v>
      </c>
      <c r="M1430" s="6">
        <v>1250</v>
      </c>
      <c r="N1430" s="6">
        <v>1268</v>
      </c>
      <c r="O1430" s="6">
        <v>1245</v>
      </c>
      <c r="P1430" s="17">
        <v>1254</v>
      </c>
    </row>
    <row r="1431" spans="2:16" x14ac:dyDescent="0.3">
      <c r="B1431" s="9">
        <v>41191</v>
      </c>
      <c r="C1431" s="10">
        <v>1165.5</v>
      </c>
      <c r="D1431" s="10">
        <v>1175.5</v>
      </c>
      <c r="E1431" s="10">
        <v>1209</v>
      </c>
      <c r="F1431" s="10">
        <v>1175.5</v>
      </c>
      <c r="G1431" s="19">
        <v>1199.5</v>
      </c>
      <c r="K1431" s="7">
        <v>41191</v>
      </c>
      <c r="L1431" s="8">
        <v>1222.5</v>
      </c>
      <c r="M1431" s="8">
        <v>1222</v>
      </c>
      <c r="N1431" s="8">
        <v>1267</v>
      </c>
      <c r="O1431" s="8">
        <v>1222</v>
      </c>
      <c r="P1431" s="18">
        <v>1255.5</v>
      </c>
    </row>
    <row r="1432" spans="2:16" x14ac:dyDescent="0.3">
      <c r="B1432" s="5">
        <v>41190</v>
      </c>
      <c r="C1432" s="6">
        <v>1160</v>
      </c>
      <c r="D1432" s="6">
        <v>1168</v>
      </c>
      <c r="E1432" s="6">
        <v>1175</v>
      </c>
      <c r="F1432" s="6">
        <v>1161</v>
      </c>
      <c r="G1432" s="17">
        <v>1165.5</v>
      </c>
      <c r="K1432" s="5">
        <v>41190</v>
      </c>
      <c r="L1432" s="6">
        <v>1215</v>
      </c>
      <c r="M1432" s="6">
        <v>1220</v>
      </c>
      <c r="N1432" s="6">
        <v>1227.5</v>
      </c>
      <c r="O1432" s="6">
        <v>1207</v>
      </c>
      <c r="P1432" s="17">
        <v>1222.5</v>
      </c>
    </row>
    <row r="1433" spans="2:16" x14ac:dyDescent="0.3">
      <c r="B1433" s="7">
        <v>41188</v>
      </c>
      <c r="C1433" s="8">
        <v>1161</v>
      </c>
      <c r="D1433" s="8">
        <v>1160</v>
      </c>
      <c r="E1433" s="8">
        <v>1198</v>
      </c>
      <c r="F1433" s="8">
        <v>1140</v>
      </c>
      <c r="G1433" s="18">
        <v>1160</v>
      </c>
      <c r="K1433" s="7">
        <v>41188</v>
      </c>
      <c r="L1433" s="8">
        <v>1218</v>
      </c>
      <c r="M1433" s="8">
        <v>1212.5</v>
      </c>
      <c r="N1433" s="8">
        <v>1253</v>
      </c>
      <c r="O1433" s="8">
        <v>1202</v>
      </c>
      <c r="P1433" s="18">
        <v>1215</v>
      </c>
    </row>
    <row r="1434" spans="2:16" x14ac:dyDescent="0.3">
      <c r="B1434" s="5">
        <v>41187</v>
      </c>
      <c r="C1434" s="6">
        <v>1119</v>
      </c>
      <c r="D1434" s="6">
        <v>1097</v>
      </c>
      <c r="E1434" s="6">
        <v>1163.5</v>
      </c>
      <c r="F1434" s="6">
        <v>1088</v>
      </c>
      <c r="G1434" s="17">
        <v>1161</v>
      </c>
      <c r="K1434" s="5">
        <v>41187</v>
      </c>
      <c r="L1434" s="6">
        <v>1179</v>
      </c>
      <c r="M1434" s="6">
        <v>1165</v>
      </c>
      <c r="N1434" s="6">
        <v>1220</v>
      </c>
      <c r="O1434" s="6">
        <v>1157</v>
      </c>
      <c r="P1434" s="17">
        <v>1218</v>
      </c>
    </row>
    <row r="1435" spans="2:16" x14ac:dyDescent="0.3">
      <c r="B1435" s="7">
        <v>41186</v>
      </c>
      <c r="C1435" s="8">
        <v>1165.5</v>
      </c>
      <c r="D1435" s="8">
        <v>1171.5</v>
      </c>
      <c r="E1435" s="8">
        <v>1171.5</v>
      </c>
      <c r="F1435" s="8">
        <v>1119</v>
      </c>
      <c r="G1435" s="18">
        <v>1119</v>
      </c>
      <c r="K1435" s="9">
        <v>41186</v>
      </c>
      <c r="L1435" s="10">
        <v>1228</v>
      </c>
      <c r="M1435" s="10">
        <v>1230</v>
      </c>
      <c r="N1435" s="10">
        <v>1238</v>
      </c>
      <c r="O1435" s="10">
        <v>1179</v>
      </c>
      <c r="P1435" s="19">
        <v>1179</v>
      </c>
    </row>
    <row r="1436" spans="2:16" x14ac:dyDescent="0.3">
      <c r="B1436" s="5">
        <v>41185</v>
      </c>
      <c r="C1436" s="6">
        <v>1170.5</v>
      </c>
      <c r="D1436" s="6">
        <v>1170</v>
      </c>
      <c r="E1436" s="6">
        <v>1179.5</v>
      </c>
      <c r="F1436" s="6">
        <v>1154</v>
      </c>
      <c r="G1436" s="17">
        <v>1165.5</v>
      </c>
      <c r="K1436" s="5">
        <v>41185</v>
      </c>
      <c r="L1436" s="6">
        <v>1232</v>
      </c>
      <c r="M1436" s="6">
        <v>1229.5</v>
      </c>
      <c r="N1436" s="6">
        <v>1242</v>
      </c>
      <c r="O1436" s="6">
        <v>1215</v>
      </c>
      <c r="P1436" s="17">
        <v>1228</v>
      </c>
    </row>
    <row r="1437" spans="2:16" x14ac:dyDescent="0.3">
      <c r="B1437" s="7">
        <v>41183</v>
      </c>
      <c r="C1437" s="8">
        <v>1189.5</v>
      </c>
      <c r="D1437" s="8">
        <v>1185</v>
      </c>
      <c r="E1437" s="8">
        <v>1193</v>
      </c>
      <c r="F1437" s="8">
        <v>1166</v>
      </c>
      <c r="G1437" s="18">
        <v>1170.5</v>
      </c>
      <c r="K1437" s="7">
        <v>41183</v>
      </c>
      <c r="L1437" s="8">
        <v>1250</v>
      </c>
      <c r="M1437" s="8">
        <v>1229.5</v>
      </c>
      <c r="N1437" s="8">
        <v>1261</v>
      </c>
      <c r="O1437" s="8">
        <v>1228</v>
      </c>
      <c r="P1437" s="18">
        <v>1232</v>
      </c>
    </row>
    <row r="1438" spans="2:16" x14ac:dyDescent="0.3">
      <c r="B1438" s="5">
        <v>41181</v>
      </c>
      <c r="C1438" s="6">
        <v>1185</v>
      </c>
      <c r="D1438" s="6">
        <v>1186</v>
      </c>
      <c r="E1438" s="6">
        <v>1203</v>
      </c>
      <c r="F1438" s="6">
        <v>1185</v>
      </c>
      <c r="G1438" s="17">
        <v>1189.5</v>
      </c>
      <c r="K1438" s="5">
        <v>41181</v>
      </c>
      <c r="L1438" s="6">
        <v>1241</v>
      </c>
      <c r="M1438" s="6">
        <v>1242</v>
      </c>
      <c r="N1438" s="6">
        <v>1266</v>
      </c>
      <c r="O1438" s="6">
        <v>1242</v>
      </c>
      <c r="P1438" s="17">
        <v>1250</v>
      </c>
    </row>
    <row r="1439" spans="2:16" x14ac:dyDescent="0.3">
      <c r="B1439" s="7">
        <v>41180</v>
      </c>
      <c r="C1439" s="8">
        <v>1234</v>
      </c>
      <c r="D1439" s="8">
        <v>1231.5</v>
      </c>
      <c r="E1439" s="8">
        <v>1234.5</v>
      </c>
      <c r="F1439" s="8">
        <v>1185</v>
      </c>
      <c r="G1439" s="18">
        <v>1185</v>
      </c>
      <c r="K1439" s="7">
        <v>41180</v>
      </c>
      <c r="L1439" s="8">
        <v>1292.5</v>
      </c>
      <c r="M1439" s="8">
        <v>1290</v>
      </c>
      <c r="N1439" s="8">
        <v>1290</v>
      </c>
      <c r="O1439" s="8">
        <v>1241</v>
      </c>
      <c r="P1439" s="18">
        <v>1241</v>
      </c>
    </row>
    <row r="1440" spans="2:16" x14ac:dyDescent="0.3">
      <c r="B1440" s="5">
        <v>41179</v>
      </c>
      <c r="C1440" s="6">
        <v>1219</v>
      </c>
      <c r="D1440" s="6">
        <v>1220</v>
      </c>
      <c r="E1440" s="6">
        <v>1240</v>
      </c>
      <c r="F1440" s="6">
        <v>1210.5</v>
      </c>
      <c r="G1440" s="17">
        <v>1234</v>
      </c>
      <c r="K1440" s="5">
        <v>41179</v>
      </c>
      <c r="L1440" s="6">
        <v>1273</v>
      </c>
      <c r="M1440" s="6">
        <v>1279.5</v>
      </c>
      <c r="N1440" s="6">
        <v>1297</v>
      </c>
      <c r="O1440" s="6">
        <v>1266</v>
      </c>
      <c r="P1440" s="17">
        <v>1292.5</v>
      </c>
    </row>
    <row r="1441" spans="1:17" x14ac:dyDescent="0.3">
      <c r="B1441" s="9">
        <v>41178</v>
      </c>
      <c r="C1441" s="10">
        <v>1197</v>
      </c>
      <c r="D1441" s="10">
        <v>1194.5</v>
      </c>
      <c r="E1441" s="10">
        <v>1227</v>
      </c>
      <c r="F1441" s="10">
        <v>1183</v>
      </c>
      <c r="G1441" s="19">
        <v>1219</v>
      </c>
      <c r="K1441" s="7">
        <v>41178</v>
      </c>
      <c r="L1441" s="8">
        <v>1250.5</v>
      </c>
      <c r="M1441" s="8">
        <v>1246</v>
      </c>
      <c r="N1441" s="8">
        <v>1285</v>
      </c>
      <c r="O1441" s="8">
        <v>1233</v>
      </c>
      <c r="P1441" s="18">
        <v>1273</v>
      </c>
    </row>
    <row r="1442" spans="1:17" x14ac:dyDescent="0.3">
      <c r="B1442" s="5">
        <v>41177</v>
      </c>
      <c r="C1442" s="6">
        <v>1176.5</v>
      </c>
      <c r="D1442" s="6">
        <v>1179.5</v>
      </c>
      <c r="E1442" s="6">
        <v>1200.5</v>
      </c>
      <c r="F1442" s="6">
        <v>1168</v>
      </c>
      <c r="G1442" s="17">
        <v>1197</v>
      </c>
      <c r="K1442" s="5">
        <v>41177</v>
      </c>
      <c r="L1442" s="6">
        <v>1234</v>
      </c>
      <c r="M1442" s="6">
        <v>1233</v>
      </c>
      <c r="N1442" s="6">
        <v>1255</v>
      </c>
      <c r="O1442" s="6">
        <v>1225</v>
      </c>
      <c r="P1442" s="17">
        <v>1250.5</v>
      </c>
    </row>
    <row r="1443" spans="1:17" x14ac:dyDescent="0.3">
      <c r="B1443" s="7">
        <v>41176</v>
      </c>
      <c r="C1443" s="8">
        <v>1191.5</v>
      </c>
      <c r="D1443" s="8">
        <v>1185</v>
      </c>
      <c r="E1443" s="8">
        <v>1190.5</v>
      </c>
      <c r="F1443" s="8">
        <v>1148</v>
      </c>
      <c r="G1443" s="18">
        <v>1176.5</v>
      </c>
      <c r="K1443" s="7">
        <v>41176</v>
      </c>
      <c r="L1443" s="8">
        <v>1247.5</v>
      </c>
      <c r="M1443" s="8">
        <v>1242</v>
      </c>
      <c r="N1443" s="8">
        <v>1244</v>
      </c>
      <c r="O1443" s="8">
        <v>1207</v>
      </c>
      <c r="P1443" s="18">
        <v>1234</v>
      </c>
    </row>
    <row r="1444" spans="1:17" x14ac:dyDescent="0.3">
      <c r="B1444" s="5">
        <v>41174</v>
      </c>
      <c r="C1444" s="6">
        <v>1190</v>
      </c>
      <c r="D1444" s="6">
        <v>1192.5</v>
      </c>
      <c r="E1444" s="6">
        <v>1200</v>
      </c>
      <c r="F1444" s="6">
        <v>1184</v>
      </c>
      <c r="G1444" s="17">
        <v>1191.5</v>
      </c>
      <c r="K1444" s="5">
        <v>41174</v>
      </c>
      <c r="L1444" s="6">
        <v>1247.5</v>
      </c>
      <c r="M1444" s="6">
        <v>1244.5</v>
      </c>
      <c r="N1444" s="6">
        <v>1255</v>
      </c>
      <c r="O1444" s="6">
        <v>1240</v>
      </c>
      <c r="P1444" s="17">
        <v>1247.5</v>
      </c>
    </row>
    <row r="1445" spans="1:17" x14ac:dyDescent="0.3">
      <c r="B1445" s="9">
        <v>41173</v>
      </c>
      <c r="C1445" s="10">
        <v>1192</v>
      </c>
      <c r="D1445" s="10">
        <v>1188</v>
      </c>
      <c r="E1445" s="10">
        <v>1208</v>
      </c>
      <c r="F1445" s="10">
        <v>1182</v>
      </c>
      <c r="G1445" s="19">
        <v>1190</v>
      </c>
      <c r="K1445" s="9">
        <v>41173</v>
      </c>
      <c r="L1445" s="10">
        <v>1249</v>
      </c>
      <c r="M1445" s="10">
        <v>1249.5</v>
      </c>
      <c r="N1445" s="10">
        <v>1262</v>
      </c>
      <c r="O1445" s="10">
        <v>1237</v>
      </c>
      <c r="P1445" s="19">
        <v>1247.5</v>
      </c>
    </row>
    <row r="1449" spans="1:17" x14ac:dyDescent="0.3">
      <c r="A1449" s="11">
        <v>41233</v>
      </c>
      <c r="J1449" s="11">
        <v>41263</v>
      </c>
    </row>
    <row r="1450" spans="1:17" x14ac:dyDescent="0.3">
      <c r="B1450" s="5">
        <v>41233</v>
      </c>
      <c r="C1450" s="6">
        <v>1399</v>
      </c>
      <c r="D1450" s="6">
        <v>1411</v>
      </c>
      <c r="E1450" s="6">
        <v>1426</v>
      </c>
      <c r="F1450" s="6">
        <v>1411</v>
      </c>
      <c r="G1450" s="17">
        <v>1420.5</v>
      </c>
      <c r="H1450" s="21">
        <f>G1450/G1476</f>
        <v>1.1063084112149533</v>
      </c>
      <c r="K1450" s="5">
        <v>41233</v>
      </c>
      <c r="L1450" s="6">
        <v>1425</v>
      </c>
      <c r="M1450" s="6">
        <v>1423.5</v>
      </c>
      <c r="N1450" s="6">
        <v>1438</v>
      </c>
      <c r="O1450" s="6">
        <v>1420</v>
      </c>
      <c r="P1450" s="17">
        <v>1430.5</v>
      </c>
      <c r="Q1450" s="28">
        <f>P1450/P1476</f>
        <v>1.0739489489489489</v>
      </c>
    </row>
    <row r="1451" spans="1:17" x14ac:dyDescent="0.3">
      <c r="B1451" s="7">
        <v>41232</v>
      </c>
      <c r="C1451" s="8">
        <v>1391</v>
      </c>
      <c r="D1451" s="8">
        <v>1395</v>
      </c>
      <c r="E1451" s="8">
        <v>1400</v>
      </c>
      <c r="F1451" s="8">
        <v>1395</v>
      </c>
      <c r="G1451" s="18">
        <v>1399</v>
      </c>
      <c r="K1451" s="7">
        <v>41232</v>
      </c>
      <c r="L1451" s="8">
        <v>1411</v>
      </c>
      <c r="M1451" s="8">
        <v>1413</v>
      </c>
      <c r="N1451" s="8">
        <v>1430</v>
      </c>
      <c r="O1451" s="8">
        <v>1401.5</v>
      </c>
      <c r="P1451" s="18">
        <v>1425</v>
      </c>
    </row>
    <row r="1452" spans="1:17" x14ac:dyDescent="0.3">
      <c r="B1452" s="5">
        <v>41230</v>
      </c>
      <c r="C1452" s="6">
        <v>1378</v>
      </c>
      <c r="D1452" s="6">
        <v>1378</v>
      </c>
      <c r="E1452" s="6">
        <v>1397</v>
      </c>
      <c r="F1452" s="6">
        <v>1378</v>
      </c>
      <c r="G1452" s="17">
        <v>1391</v>
      </c>
      <c r="K1452" s="5">
        <v>41230</v>
      </c>
      <c r="L1452" s="6">
        <v>1393</v>
      </c>
      <c r="M1452" s="6">
        <v>1395.5</v>
      </c>
      <c r="N1452" s="6">
        <v>1415</v>
      </c>
      <c r="O1452" s="6">
        <v>1395</v>
      </c>
      <c r="P1452" s="17">
        <v>1411</v>
      </c>
    </row>
    <row r="1453" spans="1:17" x14ac:dyDescent="0.3">
      <c r="B1453" s="7">
        <v>41229</v>
      </c>
      <c r="C1453" s="8">
        <v>1375.5</v>
      </c>
      <c r="D1453" s="8">
        <v>1375.5</v>
      </c>
      <c r="E1453" s="8">
        <v>1385</v>
      </c>
      <c r="F1453" s="8">
        <v>1375.5</v>
      </c>
      <c r="G1453" s="18">
        <v>1378</v>
      </c>
      <c r="K1453" s="9">
        <v>41229</v>
      </c>
      <c r="L1453" s="10">
        <v>1403.5</v>
      </c>
      <c r="M1453" s="10">
        <v>1414</v>
      </c>
      <c r="N1453" s="10">
        <v>1414</v>
      </c>
      <c r="O1453" s="10">
        <v>1387.5</v>
      </c>
      <c r="P1453" s="19">
        <v>1393</v>
      </c>
    </row>
    <row r="1454" spans="1:17" x14ac:dyDescent="0.3">
      <c r="B1454" s="5">
        <v>41228</v>
      </c>
      <c r="C1454" s="6">
        <v>1370</v>
      </c>
      <c r="D1454" s="6">
        <v>1373</v>
      </c>
      <c r="E1454" s="6">
        <v>1381</v>
      </c>
      <c r="F1454" s="6">
        <v>1370</v>
      </c>
      <c r="G1454" s="17">
        <v>1375.5</v>
      </c>
      <c r="K1454" s="9">
        <v>41228</v>
      </c>
      <c r="L1454" s="10">
        <v>1392.5</v>
      </c>
      <c r="M1454" s="10">
        <v>1395</v>
      </c>
      <c r="N1454" s="10">
        <v>1418</v>
      </c>
      <c r="O1454" s="10">
        <v>1394</v>
      </c>
      <c r="P1454" s="19">
        <v>1403.5</v>
      </c>
    </row>
    <row r="1455" spans="1:17" x14ac:dyDescent="0.3">
      <c r="B1455" s="7">
        <v>41226</v>
      </c>
      <c r="C1455" s="8">
        <v>1348</v>
      </c>
      <c r="D1455" s="8">
        <v>1366.5</v>
      </c>
      <c r="E1455" s="8">
        <v>1374</v>
      </c>
      <c r="F1455" s="8">
        <v>1366.5</v>
      </c>
      <c r="G1455" s="18">
        <v>1370</v>
      </c>
      <c r="K1455" s="7">
        <v>41226</v>
      </c>
      <c r="L1455" s="8">
        <v>1372</v>
      </c>
      <c r="M1455" s="8">
        <v>1374</v>
      </c>
      <c r="N1455" s="8">
        <v>1399.5</v>
      </c>
      <c r="O1455" s="8">
        <v>1373</v>
      </c>
      <c r="P1455" s="18">
        <v>1392.5</v>
      </c>
    </row>
    <row r="1456" spans="1:17" x14ac:dyDescent="0.3">
      <c r="B1456" s="5">
        <v>41225</v>
      </c>
      <c r="C1456" s="6">
        <v>1341</v>
      </c>
      <c r="D1456" s="6">
        <v>1347</v>
      </c>
      <c r="E1456" s="6">
        <v>1355</v>
      </c>
      <c r="F1456" s="6">
        <v>1345</v>
      </c>
      <c r="G1456" s="17">
        <v>1348</v>
      </c>
      <c r="K1456" s="5">
        <v>41225</v>
      </c>
      <c r="L1456" s="6">
        <v>1359</v>
      </c>
      <c r="M1456" s="6">
        <v>1364</v>
      </c>
      <c r="N1456" s="6">
        <v>1375</v>
      </c>
      <c r="O1456" s="6">
        <v>1356</v>
      </c>
      <c r="P1456" s="17">
        <v>1372</v>
      </c>
    </row>
    <row r="1457" spans="2:16" x14ac:dyDescent="0.3">
      <c r="B1457" s="7">
        <v>41223</v>
      </c>
      <c r="C1457" s="8">
        <v>1339.5</v>
      </c>
      <c r="D1457" s="8">
        <v>1338.5</v>
      </c>
      <c r="E1457" s="8">
        <v>1349</v>
      </c>
      <c r="F1457" s="8">
        <v>1338</v>
      </c>
      <c r="G1457" s="18">
        <v>1341</v>
      </c>
      <c r="K1457" s="7">
        <v>41223</v>
      </c>
      <c r="L1457" s="8">
        <v>1357</v>
      </c>
      <c r="M1457" s="8">
        <v>1356</v>
      </c>
      <c r="N1457" s="8">
        <v>1365</v>
      </c>
      <c r="O1457" s="8">
        <v>1351.5</v>
      </c>
      <c r="P1457" s="18">
        <v>1359</v>
      </c>
    </row>
    <row r="1458" spans="2:16" x14ac:dyDescent="0.3">
      <c r="B1458" s="5">
        <v>41222</v>
      </c>
      <c r="C1458" s="6">
        <v>1313</v>
      </c>
      <c r="D1458" s="6">
        <v>1336.5</v>
      </c>
      <c r="E1458" s="6">
        <v>1352</v>
      </c>
      <c r="F1458" s="6">
        <v>1336.5</v>
      </c>
      <c r="G1458" s="17">
        <v>1339.5</v>
      </c>
      <c r="K1458" s="5">
        <v>41222</v>
      </c>
      <c r="L1458" s="6">
        <v>1354</v>
      </c>
      <c r="M1458" s="6">
        <v>1354.5</v>
      </c>
      <c r="N1458" s="6">
        <v>1369</v>
      </c>
      <c r="O1458" s="6">
        <v>1347.5</v>
      </c>
      <c r="P1458" s="17">
        <v>1357</v>
      </c>
    </row>
    <row r="1459" spans="2:16" x14ac:dyDescent="0.3">
      <c r="B1459" s="9">
        <v>41221</v>
      </c>
      <c r="C1459" s="10">
        <v>1310.5</v>
      </c>
      <c r="D1459" s="10">
        <v>1310</v>
      </c>
      <c r="E1459" s="10">
        <v>1330.5</v>
      </c>
      <c r="F1459" s="10">
        <v>1306</v>
      </c>
      <c r="G1459" s="19">
        <v>1313</v>
      </c>
      <c r="K1459" s="7">
        <v>41221</v>
      </c>
      <c r="L1459" s="8">
        <v>1340</v>
      </c>
      <c r="M1459" s="8">
        <v>1339.5</v>
      </c>
      <c r="N1459" s="8">
        <v>1360</v>
      </c>
      <c r="O1459" s="8">
        <v>1326.5</v>
      </c>
      <c r="P1459" s="18">
        <v>1354</v>
      </c>
    </row>
    <row r="1460" spans="2:16" x14ac:dyDescent="0.3">
      <c r="B1460" s="5">
        <v>41220</v>
      </c>
      <c r="C1460" s="6">
        <v>1319.5</v>
      </c>
      <c r="D1460" s="6">
        <v>1320</v>
      </c>
      <c r="E1460" s="6">
        <v>1324</v>
      </c>
      <c r="F1460" s="6">
        <v>1308</v>
      </c>
      <c r="G1460" s="17">
        <v>1310.5</v>
      </c>
      <c r="K1460" s="5">
        <v>41220</v>
      </c>
      <c r="L1460" s="6">
        <v>1356</v>
      </c>
      <c r="M1460" s="6">
        <v>1359</v>
      </c>
      <c r="N1460" s="6">
        <v>1364</v>
      </c>
      <c r="O1460" s="6">
        <v>1335.5</v>
      </c>
      <c r="P1460" s="17">
        <v>1340</v>
      </c>
    </row>
    <row r="1461" spans="2:16" x14ac:dyDescent="0.3">
      <c r="B1461" s="7">
        <v>41219</v>
      </c>
      <c r="C1461" s="8">
        <v>1300.5</v>
      </c>
      <c r="D1461" s="8">
        <v>1305</v>
      </c>
      <c r="E1461" s="8">
        <v>1327</v>
      </c>
      <c r="F1461" s="8">
        <v>1305</v>
      </c>
      <c r="G1461" s="18">
        <v>1319.5</v>
      </c>
      <c r="K1461" s="7">
        <v>41219</v>
      </c>
      <c r="L1461" s="8">
        <v>1349</v>
      </c>
      <c r="M1461" s="8">
        <v>1351.5</v>
      </c>
      <c r="N1461" s="8">
        <v>1374</v>
      </c>
      <c r="O1461" s="8">
        <v>1346.5</v>
      </c>
      <c r="P1461" s="18">
        <v>1356</v>
      </c>
    </row>
    <row r="1462" spans="2:16" x14ac:dyDescent="0.3">
      <c r="B1462" s="5">
        <v>41218</v>
      </c>
      <c r="C1462" s="6">
        <v>1299.5</v>
      </c>
      <c r="D1462" s="6">
        <v>1295</v>
      </c>
      <c r="E1462" s="6">
        <v>1313.5</v>
      </c>
      <c r="F1462" s="6">
        <v>1293.5</v>
      </c>
      <c r="G1462" s="17">
        <v>1300.5</v>
      </c>
      <c r="K1462" s="5">
        <v>41218</v>
      </c>
      <c r="L1462" s="6">
        <v>1343.5</v>
      </c>
      <c r="M1462" s="6">
        <v>1344</v>
      </c>
      <c r="N1462" s="6">
        <v>1355</v>
      </c>
      <c r="O1462" s="6">
        <v>1341</v>
      </c>
      <c r="P1462" s="17">
        <v>1349</v>
      </c>
    </row>
    <row r="1463" spans="2:16" x14ac:dyDescent="0.3">
      <c r="B1463" s="7">
        <v>41216</v>
      </c>
      <c r="C1463" s="8">
        <v>1313.5</v>
      </c>
      <c r="D1463" s="8">
        <v>1309</v>
      </c>
      <c r="E1463" s="8">
        <v>1310</v>
      </c>
      <c r="F1463" s="8">
        <v>1287.5</v>
      </c>
      <c r="G1463" s="18">
        <v>1299.5</v>
      </c>
      <c r="K1463" s="7">
        <v>41216</v>
      </c>
      <c r="L1463" s="8">
        <v>1360</v>
      </c>
      <c r="M1463" s="8">
        <v>1355</v>
      </c>
      <c r="N1463" s="8">
        <v>1359</v>
      </c>
      <c r="O1463" s="8">
        <v>1333</v>
      </c>
      <c r="P1463" s="18">
        <v>1343.5</v>
      </c>
    </row>
    <row r="1464" spans="2:16" x14ac:dyDescent="0.3">
      <c r="B1464" s="5">
        <v>41215</v>
      </c>
      <c r="C1464" s="6">
        <v>1315</v>
      </c>
      <c r="D1464" s="6">
        <v>1313</v>
      </c>
      <c r="E1464" s="6">
        <v>1326</v>
      </c>
      <c r="F1464" s="6">
        <v>1310.5</v>
      </c>
      <c r="G1464" s="17">
        <v>1313.5</v>
      </c>
      <c r="K1464" s="5">
        <v>41215</v>
      </c>
      <c r="L1464" s="6">
        <v>1359.5</v>
      </c>
      <c r="M1464" s="6">
        <v>1359.5</v>
      </c>
      <c r="N1464" s="6">
        <v>1372</v>
      </c>
      <c r="O1464" s="6">
        <v>1356</v>
      </c>
      <c r="P1464" s="17">
        <v>1360</v>
      </c>
    </row>
    <row r="1465" spans="2:16" x14ac:dyDescent="0.3">
      <c r="B1465" s="7">
        <v>41214</v>
      </c>
      <c r="C1465" s="8">
        <v>1304</v>
      </c>
      <c r="D1465" s="8">
        <v>1305</v>
      </c>
      <c r="E1465" s="8">
        <v>1320</v>
      </c>
      <c r="F1465" s="8">
        <v>1302</v>
      </c>
      <c r="G1465" s="18">
        <v>1315</v>
      </c>
      <c r="K1465" s="7">
        <v>41214</v>
      </c>
      <c r="L1465" s="8">
        <v>1350</v>
      </c>
      <c r="M1465" s="8">
        <v>1352</v>
      </c>
      <c r="N1465" s="8">
        <v>1368</v>
      </c>
      <c r="O1465" s="8">
        <v>1350</v>
      </c>
      <c r="P1465" s="18">
        <v>1359.5</v>
      </c>
    </row>
    <row r="1466" spans="2:16" x14ac:dyDescent="0.3">
      <c r="B1466" s="5">
        <v>41213</v>
      </c>
      <c r="C1466" s="6">
        <v>1312</v>
      </c>
      <c r="D1466" s="6">
        <v>1308</v>
      </c>
      <c r="E1466" s="6">
        <v>1327</v>
      </c>
      <c r="F1466" s="6">
        <v>1290.5</v>
      </c>
      <c r="G1466" s="17">
        <v>1304</v>
      </c>
      <c r="K1466" s="5">
        <v>41213</v>
      </c>
      <c r="L1466" s="6">
        <v>1356.5</v>
      </c>
      <c r="M1466" s="6">
        <v>1351.5</v>
      </c>
      <c r="N1466" s="6">
        <v>1375</v>
      </c>
      <c r="O1466" s="6">
        <v>1337</v>
      </c>
      <c r="P1466" s="17">
        <v>1350</v>
      </c>
    </row>
    <row r="1467" spans="2:16" x14ac:dyDescent="0.3">
      <c r="B1467" s="7">
        <v>41212</v>
      </c>
      <c r="C1467" s="8">
        <v>1312</v>
      </c>
      <c r="D1467" s="8">
        <v>1306</v>
      </c>
      <c r="E1467" s="8">
        <v>1319.5</v>
      </c>
      <c r="F1467" s="8">
        <v>1295</v>
      </c>
      <c r="G1467" s="18">
        <v>1312</v>
      </c>
      <c r="K1467" s="7">
        <v>41212</v>
      </c>
      <c r="L1467" s="8">
        <v>1356.5</v>
      </c>
      <c r="M1467" s="8">
        <v>1357</v>
      </c>
      <c r="N1467" s="8">
        <v>1364.5</v>
      </c>
      <c r="O1467" s="8">
        <v>1340.5</v>
      </c>
      <c r="P1467" s="18">
        <v>1356.5</v>
      </c>
    </row>
    <row r="1468" spans="2:16" x14ac:dyDescent="0.3">
      <c r="B1468" s="5">
        <v>41211</v>
      </c>
      <c r="C1468" s="6">
        <v>1300.5</v>
      </c>
      <c r="D1468" s="6">
        <v>1297</v>
      </c>
      <c r="E1468" s="6">
        <v>1315</v>
      </c>
      <c r="F1468" s="6">
        <v>1287.5</v>
      </c>
      <c r="G1468" s="17">
        <v>1312</v>
      </c>
      <c r="K1468" s="5">
        <v>41211</v>
      </c>
      <c r="L1468" s="6">
        <v>1341.5</v>
      </c>
      <c r="M1468" s="6">
        <v>1345</v>
      </c>
      <c r="N1468" s="6">
        <v>1359</v>
      </c>
      <c r="O1468" s="6">
        <v>1336</v>
      </c>
      <c r="P1468" s="17">
        <v>1356.5</v>
      </c>
    </row>
    <row r="1469" spans="2:16" x14ac:dyDescent="0.3">
      <c r="B1469" s="9">
        <v>41209</v>
      </c>
      <c r="C1469" s="10">
        <v>1324</v>
      </c>
      <c r="D1469" s="10">
        <v>1319</v>
      </c>
      <c r="E1469" s="10">
        <v>1327.5</v>
      </c>
      <c r="F1469" s="10">
        <v>1292.5</v>
      </c>
      <c r="G1469" s="19">
        <v>1300.5</v>
      </c>
      <c r="K1469" s="7">
        <v>41209</v>
      </c>
      <c r="L1469" s="8">
        <v>1364.5</v>
      </c>
      <c r="M1469" s="8">
        <v>1360</v>
      </c>
      <c r="N1469" s="8">
        <v>1367.5</v>
      </c>
      <c r="O1469" s="8">
        <v>1337.5</v>
      </c>
      <c r="P1469" s="18">
        <v>1341.5</v>
      </c>
    </row>
    <row r="1470" spans="2:16" x14ac:dyDescent="0.3">
      <c r="B1470" s="5">
        <v>41208</v>
      </c>
      <c r="C1470" s="6">
        <v>1324</v>
      </c>
      <c r="D1470" s="6">
        <v>0</v>
      </c>
      <c r="E1470" s="6">
        <v>0</v>
      </c>
      <c r="F1470" s="6">
        <v>0</v>
      </c>
      <c r="G1470" s="17">
        <v>1324</v>
      </c>
      <c r="K1470" s="5">
        <v>41208</v>
      </c>
      <c r="L1470" s="6">
        <v>1364.5</v>
      </c>
      <c r="M1470" s="6">
        <v>0</v>
      </c>
      <c r="N1470" s="6">
        <v>0</v>
      </c>
      <c r="O1470" s="6">
        <v>0</v>
      </c>
      <c r="P1470" s="17">
        <v>1364.5</v>
      </c>
    </row>
    <row r="1471" spans="2:16" x14ac:dyDescent="0.3">
      <c r="B1471" s="7">
        <v>41207</v>
      </c>
      <c r="C1471" s="8">
        <v>1287.5</v>
      </c>
      <c r="D1471" s="8">
        <v>1287</v>
      </c>
      <c r="E1471" s="8">
        <v>1332</v>
      </c>
      <c r="F1471" s="8">
        <v>1287</v>
      </c>
      <c r="G1471" s="18">
        <v>1324</v>
      </c>
      <c r="K1471" s="7">
        <v>41207</v>
      </c>
      <c r="L1471" s="8">
        <v>1334</v>
      </c>
      <c r="M1471" s="8">
        <v>1333</v>
      </c>
      <c r="N1471" s="8">
        <v>1375</v>
      </c>
      <c r="O1471" s="8">
        <v>1333</v>
      </c>
      <c r="P1471" s="18">
        <v>1364.5</v>
      </c>
    </row>
    <row r="1472" spans="2:16" x14ac:dyDescent="0.3">
      <c r="B1472" s="5">
        <v>41206</v>
      </c>
      <c r="C1472" s="6">
        <v>1287.5</v>
      </c>
      <c r="D1472" s="6">
        <v>0</v>
      </c>
      <c r="E1472" s="6">
        <v>0</v>
      </c>
      <c r="F1472" s="6">
        <v>0</v>
      </c>
      <c r="G1472" s="17">
        <v>1287.5</v>
      </c>
      <c r="K1472" s="5">
        <v>41206</v>
      </c>
      <c r="L1472" s="6">
        <v>1334</v>
      </c>
      <c r="M1472" s="6">
        <v>0</v>
      </c>
      <c r="N1472" s="6">
        <v>0</v>
      </c>
      <c r="O1472" s="6">
        <v>0</v>
      </c>
      <c r="P1472" s="17">
        <v>1334</v>
      </c>
    </row>
    <row r="1473" spans="1:17" x14ac:dyDescent="0.3">
      <c r="B1473" s="7">
        <v>41205</v>
      </c>
      <c r="C1473" s="8">
        <v>1299</v>
      </c>
      <c r="D1473" s="8">
        <v>1298</v>
      </c>
      <c r="E1473" s="8">
        <v>1314</v>
      </c>
      <c r="F1473" s="8">
        <v>1281</v>
      </c>
      <c r="G1473" s="18">
        <v>1287.5</v>
      </c>
      <c r="K1473" s="9">
        <v>41205</v>
      </c>
      <c r="L1473" s="10">
        <v>1351.5</v>
      </c>
      <c r="M1473" s="10">
        <v>1351.5</v>
      </c>
      <c r="N1473" s="10">
        <v>1361</v>
      </c>
      <c r="O1473" s="10">
        <v>1326</v>
      </c>
      <c r="P1473" s="19">
        <v>1334</v>
      </c>
    </row>
    <row r="1474" spans="1:17" x14ac:dyDescent="0.3">
      <c r="B1474" s="5">
        <v>41204</v>
      </c>
      <c r="C1474" s="6">
        <v>1328.5</v>
      </c>
      <c r="D1474" s="6">
        <v>1330</v>
      </c>
      <c r="E1474" s="6">
        <v>1336</v>
      </c>
      <c r="F1474" s="6">
        <v>1290</v>
      </c>
      <c r="G1474" s="17">
        <v>1299</v>
      </c>
      <c r="K1474" s="5">
        <v>41204</v>
      </c>
      <c r="L1474" s="6">
        <v>1374.5</v>
      </c>
      <c r="M1474" s="6">
        <v>1384</v>
      </c>
      <c r="N1474" s="6">
        <v>1384</v>
      </c>
      <c r="O1474" s="6">
        <v>1347.5</v>
      </c>
      <c r="P1474" s="17">
        <v>1351.5</v>
      </c>
    </row>
    <row r="1475" spans="1:17" x14ac:dyDescent="0.3">
      <c r="B1475" s="9">
        <v>41202</v>
      </c>
      <c r="C1475" s="10">
        <v>1284</v>
      </c>
      <c r="D1475" s="10">
        <v>1278.5</v>
      </c>
      <c r="E1475" s="10">
        <v>1335.5</v>
      </c>
      <c r="F1475" s="10">
        <v>1269.5</v>
      </c>
      <c r="G1475" s="19">
        <v>1328.5</v>
      </c>
      <c r="K1475" s="7">
        <v>41202</v>
      </c>
      <c r="L1475" s="8">
        <v>1332</v>
      </c>
      <c r="M1475" s="8">
        <v>1329</v>
      </c>
      <c r="N1475" s="8">
        <v>1384.5</v>
      </c>
      <c r="O1475" s="8">
        <v>1317</v>
      </c>
      <c r="P1475" s="18">
        <v>1374.5</v>
      </c>
    </row>
    <row r="1476" spans="1:17" x14ac:dyDescent="0.3">
      <c r="B1476" s="9">
        <v>41201</v>
      </c>
      <c r="C1476" s="10">
        <v>1283</v>
      </c>
      <c r="D1476" s="10">
        <v>1285</v>
      </c>
      <c r="E1476" s="10">
        <v>1297.5</v>
      </c>
      <c r="F1476" s="10">
        <v>1276</v>
      </c>
      <c r="G1476" s="19">
        <v>1284</v>
      </c>
      <c r="K1476" s="5">
        <v>41201</v>
      </c>
      <c r="L1476" s="6">
        <v>1329</v>
      </c>
      <c r="M1476" s="6">
        <v>1330</v>
      </c>
      <c r="N1476" s="6">
        <v>1340</v>
      </c>
      <c r="O1476" s="6">
        <v>1321</v>
      </c>
      <c r="P1476" s="17">
        <v>1332</v>
      </c>
    </row>
    <row r="1480" spans="1:17" x14ac:dyDescent="0.3">
      <c r="A1480" s="11">
        <v>41263</v>
      </c>
      <c r="J1480" s="11">
        <v>41292</v>
      </c>
    </row>
    <row r="1481" spans="1:17" x14ac:dyDescent="0.3">
      <c r="B1481" s="7">
        <v>41262</v>
      </c>
      <c r="C1481" s="8">
        <v>1384.5</v>
      </c>
      <c r="D1481" s="8">
        <v>1357.5</v>
      </c>
      <c r="E1481" s="8">
        <v>1369</v>
      </c>
      <c r="F1481" s="8">
        <v>1349</v>
      </c>
      <c r="G1481" s="18">
        <v>1358</v>
      </c>
      <c r="H1481" s="21">
        <f>G1481/G1505</f>
        <v>0.95633802816901403</v>
      </c>
      <c r="K1481" s="7">
        <v>41262</v>
      </c>
      <c r="L1481" s="8">
        <v>1443.5</v>
      </c>
      <c r="M1481" s="8">
        <v>1449</v>
      </c>
      <c r="N1481" s="8">
        <v>1449</v>
      </c>
      <c r="O1481" s="8">
        <v>1406.5</v>
      </c>
      <c r="P1481" s="18">
        <v>1412.5</v>
      </c>
      <c r="Q1481" s="28">
        <f>P1481/P1505</f>
        <v>0.96979059388946098</v>
      </c>
    </row>
    <row r="1482" spans="1:17" x14ac:dyDescent="0.3">
      <c r="B1482" s="5">
        <v>41261</v>
      </c>
      <c r="C1482" s="6">
        <v>1387.5</v>
      </c>
      <c r="D1482" s="6">
        <v>1385</v>
      </c>
      <c r="E1482" s="6">
        <v>1385</v>
      </c>
      <c r="F1482" s="6">
        <v>1384</v>
      </c>
      <c r="G1482" s="17">
        <v>1384.5</v>
      </c>
      <c r="K1482" s="5">
        <v>41261</v>
      </c>
      <c r="L1482" s="6">
        <v>1455</v>
      </c>
      <c r="M1482" s="6">
        <v>1437.5</v>
      </c>
      <c r="N1482" s="6">
        <v>1461</v>
      </c>
      <c r="O1482" s="6">
        <v>1437.5</v>
      </c>
      <c r="P1482" s="17">
        <v>1443.5</v>
      </c>
    </row>
    <row r="1483" spans="1:17" x14ac:dyDescent="0.3">
      <c r="B1483" s="7">
        <v>41260</v>
      </c>
      <c r="C1483" s="8">
        <v>1411</v>
      </c>
      <c r="D1483" s="8">
        <v>1397</v>
      </c>
      <c r="E1483" s="8">
        <v>1397</v>
      </c>
      <c r="F1483" s="8">
        <v>1383</v>
      </c>
      <c r="G1483" s="18">
        <v>1387.5</v>
      </c>
      <c r="K1483" s="7">
        <v>41260</v>
      </c>
      <c r="L1483" s="8">
        <v>1456</v>
      </c>
      <c r="M1483" s="8">
        <v>1455</v>
      </c>
      <c r="N1483" s="8">
        <v>1461</v>
      </c>
      <c r="O1483" s="8">
        <v>1436</v>
      </c>
      <c r="P1483" s="18">
        <v>1455</v>
      </c>
    </row>
    <row r="1484" spans="1:17" x14ac:dyDescent="0.3">
      <c r="B1484" s="5">
        <v>41258</v>
      </c>
      <c r="C1484" s="6">
        <v>1430</v>
      </c>
      <c r="D1484" s="6">
        <v>1411</v>
      </c>
      <c r="E1484" s="6">
        <v>1420</v>
      </c>
      <c r="F1484" s="6">
        <v>1401.5</v>
      </c>
      <c r="G1484" s="17">
        <v>1411</v>
      </c>
      <c r="K1484" s="5">
        <v>41258</v>
      </c>
      <c r="L1484" s="6">
        <v>1486.5</v>
      </c>
      <c r="M1484" s="6">
        <v>1488</v>
      </c>
      <c r="N1484" s="6">
        <v>1491.5</v>
      </c>
      <c r="O1484" s="6">
        <v>1443</v>
      </c>
      <c r="P1484" s="17">
        <v>1456</v>
      </c>
    </row>
    <row r="1485" spans="1:17" x14ac:dyDescent="0.3">
      <c r="B1485" s="7">
        <v>41257</v>
      </c>
      <c r="C1485" s="8">
        <v>1447.5</v>
      </c>
      <c r="D1485" s="8">
        <v>1432.5</v>
      </c>
      <c r="E1485" s="8">
        <v>1432.5</v>
      </c>
      <c r="F1485" s="8">
        <v>1428</v>
      </c>
      <c r="G1485" s="18">
        <v>1430</v>
      </c>
      <c r="K1485" s="9">
        <v>41257</v>
      </c>
      <c r="L1485" s="10">
        <v>1502.5</v>
      </c>
      <c r="M1485" s="10">
        <v>1499</v>
      </c>
      <c r="N1485" s="10">
        <v>1508.5</v>
      </c>
      <c r="O1485" s="10">
        <v>1479</v>
      </c>
      <c r="P1485" s="19">
        <v>1486.5</v>
      </c>
    </row>
    <row r="1486" spans="1:17" x14ac:dyDescent="0.3">
      <c r="B1486" s="5">
        <v>41256</v>
      </c>
      <c r="C1486" s="6">
        <v>1455.5</v>
      </c>
      <c r="D1486" s="6">
        <v>1469.5</v>
      </c>
      <c r="E1486" s="6">
        <v>1469.5</v>
      </c>
      <c r="F1486" s="6">
        <v>1432</v>
      </c>
      <c r="G1486" s="17">
        <v>1447.5</v>
      </c>
      <c r="K1486" s="5">
        <v>41256</v>
      </c>
      <c r="L1486" s="6">
        <v>1512.5</v>
      </c>
      <c r="M1486" s="6">
        <v>1529</v>
      </c>
      <c r="N1486" s="6">
        <v>1529</v>
      </c>
      <c r="O1486" s="6">
        <v>1488</v>
      </c>
      <c r="P1486" s="17">
        <v>1502.5</v>
      </c>
    </row>
    <row r="1487" spans="1:17" x14ac:dyDescent="0.3">
      <c r="B1487" s="7">
        <v>41255</v>
      </c>
      <c r="C1487" s="8">
        <v>1450.5</v>
      </c>
      <c r="D1487" s="8">
        <v>1460.5</v>
      </c>
      <c r="E1487" s="8">
        <v>1460.5</v>
      </c>
      <c r="F1487" s="8">
        <v>1447</v>
      </c>
      <c r="G1487" s="18">
        <v>1455.5</v>
      </c>
      <c r="K1487" s="7">
        <v>41255</v>
      </c>
      <c r="L1487" s="8">
        <v>1520.5</v>
      </c>
      <c r="M1487" s="8">
        <v>1511</v>
      </c>
      <c r="N1487" s="8">
        <v>1528</v>
      </c>
      <c r="O1487" s="8">
        <v>1506.5</v>
      </c>
      <c r="P1487" s="18">
        <v>1512.5</v>
      </c>
    </row>
    <row r="1488" spans="1:17" x14ac:dyDescent="0.3">
      <c r="B1488" s="5">
        <v>41254</v>
      </c>
      <c r="C1488" s="6">
        <v>1462</v>
      </c>
      <c r="D1488" s="6">
        <v>1453</v>
      </c>
      <c r="E1488" s="6">
        <v>1465.5</v>
      </c>
      <c r="F1488" s="6">
        <v>1445</v>
      </c>
      <c r="G1488" s="17">
        <v>1450.5</v>
      </c>
      <c r="K1488" s="5">
        <v>41254</v>
      </c>
      <c r="L1488" s="6">
        <v>1523.5</v>
      </c>
      <c r="M1488" s="6">
        <v>1532</v>
      </c>
      <c r="N1488" s="6">
        <v>1532</v>
      </c>
      <c r="O1488" s="6">
        <v>1505</v>
      </c>
      <c r="P1488" s="17">
        <v>1520.5</v>
      </c>
    </row>
    <row r="1489" spans="2:16" x14ac:dyDescent="0.3">
      <c r="B1489" s="9">
        <v>41253</v>
      </c>
      <c r="C1489" s="10">
        <v>1419.5</v>
      </c>
      <c r="D1489" s="10">
        <v>1422</v>
      </c>
      <c r="E1489" s="10">
        <v>1469.5</v>
      </c>
      <c r="F1489" s="10">
        <v>1422</v>
      </c>
      <c r="G1489" s="19">
        <v>1462</v>
      </c>
      <c r="K1489" s="7">
        <v>41253</v>
      </c>
      <c r="L1489" s="8">
        <v>1475.5</v>
      </c>
      <c r="M1489" s="8">
        <v>1474</v>
      </c>
      <c r="N1489" s="8">
        <v>1530.5</v>
      </c>
      <c r="O1489" s="8">
        <v>1465</v>
      </c>
      <c r="P1489" s="18">
        <v>1523.5</v>
      </c>
    </row>
    <row r="1490" spans="2:16" x14ac:dyDescent="0.3">
      <c r="B1490" s="5">
        <v>41251</v>
      </c>
      <c r="C1490" s="6">
        <v>1421</v>
      </c>
      <c r="D1490" s="6">
        <v>1419</v>
      </c>
      <c r="E1490" s="6">
        <v>1420.5</v>
      </c>
      <c r="F1490" s="6">
        <v>1418.5</v>
      </c>
      <c r="G1490" s="17">
        <v>1419.5</v>
      </c>
      <c r="K1490" s="5">
        <v>41251</v>
      </c>
      <c r="L1490" s="6">
        <v>1466</v>
      </c>
      <c r="M1490" s="6">
        <v>1469</v>
      </c>
      <c r="N1490" s="6">
        <v>1479.5</v>
      </c>
      <c r="O1490" s="6">
        <v>1457.5</v>
      </c>
      <c r="P1490" s="17">
        <v>1475.5</v>
      </c>
    </row>
    <row r="1491" spans="2:16" x14ac:dyDescent="0.3">
      <c r="B1491" s="7">
        <v>41250</v>
      </c>
      <c r="C1491" s="8">
        <v>1406</v>
      </c>
      <c r="D1491" s="8">
        <v>1420</v>
      </c>
      <c r="E1491" s="8">
        <v>1431.5</v>
      </c>
      <c r="F1491" s="8">
        <v>1411</v>
      </c>
      <c r="G1491" s="18">
        <v>1421</v>
      </c>
      <c r="K1491" s="7">
        <v>41250</v>
      </c>
      <c r="L1491" s="8">
        <v>1461.5</v>
      </c>
      <c r="M1491" s="8">
        <v>1464</v>
      </c>
      <c r="N1491" s="8">
        <v>1484.5</v>
      </c>
      <c r="O1491" s="8">
        <v>1456.5</v>
      </c>
      <c r="P1491" s="18">
        <v>1466</v>
      </c>
    </row>
    <row r="1492" spans="2:16" x14ac:dyDescent="0.3">
      <c r="B1492" s="5">
        <v>41249</v>
      </c>
      <c r="C1492" s="6">
        <v>1384.5</v>
      </c>
      <c r="D1492" s="6">
        <v>1408</v>
      </c>
      <c r="E1492" s="6">
        <v>1427</v>
      </c>
      <c r="F1492" s="6">
        <v>1404</v>
      </c>
      <c r="G1492" s="17">
        <v>1406</v>
      </c>
      <c r="K1492" s="5">
        <v>41249</v>
      </c>
      <c r="L1492" s="6">
        <v>1467.5</v>
      </c>
      <c r="M1492" s="6">
        <v>1468</v>
      </c>
      <c r="N1492" s="6">
        <v>1493</v>
      </c>
      <c r="O1492" s="6">
        <v>1459</v>
      </c>
      <c r="P1492" s="17">
        <v>1461.5</v>
      </c>
    </row>
    <row r="1493" spans="2:16" x14ac:dyDescent="0.3">
      <c r="B1493" s="7">
        <v>41248</v>
      </c>
      <c r="C1493" s="8">
        <v>1382</v>
      </c>
      <c r="D1493" s="8">
        <v>1370</v>
      </c>
      <c r="E1493" s="8">
        <v>1400</v>
      </c>
      <c r="F1493" s="8">
        <v>1370</v>
      </c>
      <c r="G1493" s="18">
        <v>1384.5</v>
      </c>
      <c r="K1493" s="7">
        <v>41248</v>
      </c>
      <c r="L1493" s="8">
        <v>1438.5</v>
      </c>
      <c r="M1493" s="8">
        <v>1434</v>
      </c>
      <c r="N1493" s="8">
        <v>1467.5</v>
      </c>
      <c r="O1493" s="8">
        <v>1426</v>
      </c>
      <c r="P1493" s="18">
        <v>1467.5</v>
      </c>
    </row>
    <row r="1494" spans="2:16" x14ac:dyDescent="0.3">
      <c r="B1494" s="5">
        <v>41247</v>
      </c>
      <c r="C1494" s="6">
        <v>1404</v>
      </c>
      <c r="D1494" s="6">
        <v>1409</v>
      </c>
      <c r="E1494" s="6">
        <v>1409</v>
      </c>
      <c r="F1494" s="6">
        <v>1380</v>
      </c>
      <c r="G1494" s="17">
        <v>1382</v>
      </c>
      <c r="K1494" s="5">
        <v>41247</v>
      </c>
      <c r="L1494" s="6">
        <v>1461</v>
      </c>
      <c r="M1494" s="6">
        <v>1464</v>
      </c>
      <c r="N1494" s="6">
        <v>1464</v>
      </c>
      <c r="O1494" s="6">
        <v>1432</v>
      </c>
      <c r="P1494" s="17">
        <v>1438.5</v>
      </c>
    </row>
    <row r="1495" spans="2:16" x14ac:dyDescent="0.3">
      <c r="B1495" s="7">
        <v>41246</v>
      </c>
      <c r="C1495" s="8">
        <v>1448</v>
      </c>
      <c r="D1495" s="8">
        <v>1450</v>
      </c>
      <c r="E1495" s="8">
        <v>1454.5</v>
      </c>
      <c r="F1495" s="8">
        <v>1392.5</v>
      </c>
      <c r="G1495" s="18">
        <v>1404</v>
      </c>
      <c r="K1495" s="7">
        <v>41246</v>
      </c>
      <c r="L1495" s="8">
        <v>1486.5</v>
      </c>
      <c r="M1495" s="8">
        <v>1492</v>
      </c>
      <c r="N1495" s="8">
        <v>1497.5</v>
      </c>
      <c r="O1495" s="8">
        <v>1451</v>
      </c>
      <c r="P1495" s="18">
        <v>1461</v>
      </c>
    </row>
    <row r="1496" spans="2:16" x14ac:dyDescent="0.3">
      <c r="B1496" s="5">
        <v>41244</v>
      </c>
      <c r="C1496" s="6">
        <v>1469.5</v>
      </c>
      <c r="D1496" s="6">
        <v>1458</v>
      </c>
      <c r="E1496" s="6">
        <v>1467.5</v>
      </c>
      <c r="F1496" s="6">
        <v>1443</v>
      </c>
      <c r="G1496" s="17">
        <v>1448</v>
      </c>
      <c r="K1496" s="5">
        <v>41244</v>
      </c>
      <c r="L1496" s="6">
        <v>1498.5</v>
      </c>
      <c r="M1496" s="6">
        <v>1502</v>
      </c>
      <c r="N1496" s="6">
        <v>1502</v>
      </c>
      <c r="O1496" s="6">
        <v>1477</v>
      </c>
      <c r="P1496" s="17">
        <v>1486.5</v>
      </c>
    </row>
    <row r="1497" spans="2:16" x14ac:dyDescent="0.3">
      <c r="B1497" s="7">
        <v>41243</v>
      </c>
      <c r="C1497" s="8">
        <v>1418</v>
      </c>
      <c r="D1497" s="8">
        <v>1416</v>
      </c>
      <c r="E1497" s="8">
        <v>1475</v>
      </c>
      <c r="F1497" s="8">
        <v>1416</v>
      </c>
      <c r="G1497" s="18">
        <v>1469.5</v>
      </c>
      <c r="K1497" s="7">
        <v>41243</v>
      </c>
      <c r="L1497" s="8">
        <v>1452</v>
      </c>
      <c r="M1497" s="8">
        <v>1454</v>
      </c>
      <c r="N1497" s="8">
        <v>1503.5</v>
      </c>
      <c r="O1497" s="8">
        <v>1453.5</v>
      </c>
      <c r="P1497" s="18">
        <v>1498.5</v>
      </c>
    </row>
    <row r="1498" spans="2:16" x14ac:dyDescent="0.3">
      <c r="B1498" s="5">
        <v>41242</v>
      </c>
      <c r="C1498" s="6">
        <v>1413</v>
      </c>
      <c r="D1498" s="6">
        <v>1422</v>
      </c>
      <c r="E1498" s="6">
        <v>1427</v>
      </c>
      <c r="F1498" s="6">
        <v>1402</v>
      </c>
      <c r="G1498" s="17">
        <v>1418</v>
      </c>
      <c r="K1498" s="5">
        <v>41242</v>
      </c>
      <c r="L1498" s="6">
        <v>1453.5</v>
      </c>
      <c r="M1498" s="6">
        <v>1459</v>
      </c>
      <c r="N1498" s="6">
        <v>1465</v>
      </c>
      <c r="O1498" s="6">
        <v>1441</v>
      </c>
      <c r="P1498" s="17">
        <v>1452</v>
      </c>
    </row>
    <row r="1499" spans="2:16" x14ac:dyDescent="0.3">
      <c r="B1499" s="7">
        <v>41241</v>
      </c>
      <c r="C1499" s="8">
        <v>1413</v>
      </c>
      <c r="D1499" s="8">
        <v>0</v>
      </c>
      <c r="E1499" s="8">
        <v>0</v>
      </c>
      <c r="F1499" s="8">
        <v>0</v>
      </c>
      <c r="G1499" s="18">
        <v>1413</v>
      </c>
      <c r="K1499" s="7">
        <v>41241</v>
      </c>
      <c r="L1499" s="8">
        <v>1453.5</v>
      </c>
      <c r="M1499" s="8">
        <v>0</v>
      </c>
      <c r="N1499" s="8">
        <v>0</v>
      </c>
      <c r="O1499" s="8">
        <v>0</v>
      </c>
      <c r="P1499" s="18">
        <v>1453.5</v>
      </c>
    </row>
    <row r="1500" spans="2:16" x14ac:dyDescent="0.3">
      <c r="B1500" s="5">
        <v>41240</v>
      </c>
      <c r="C1500" s="6">
        <v>1441</v>
      </c>
      <c r="D1500" s="6">
        <v>1435</v>
      </c>
      <c r="E1500" s="6">
        <v>1435</v>
      </c>
      <c r="F1500" s="6">
        <v>1392</v>
      </c>
      <c r="G1500" s="17">
        <v>1413</v>
      </c>
      <c r="K1500" s="5">
        <v>41240</v>
      </c>
      <c r="L1500" s="6">
        <v>1480.5</v>
      </c>
      <c r="M1500" s="6">
        <v>1474</v>
      </c>
      <c r="N1500" s="6">
        <v>1474</v>
      </c>
      <c r="O1500" s="6">
        <v>1437.5</v>
      </c>
      <c r="P1500" s="17">
        <v>1453.5</v>
      </c>
    </row>
    <row r="1501" spans="2:16" x14ac:dyDescent="0.3">
      <c r="B1501" s="7">
        <v>41239</v>
      </c>
      <c r="C1501" s="8">
        <v>1459</v>
      </c>
      <c r="D1501" s="8">
        <v>1458</v>
      </c>
      <c r="E1501" s="8">
        <v>1460</v>
      </c>
      <c r="F1501" s="8">
        <v>1439.5</v>
      </c>
      <c r="G1501" s="18">
        <v>1441</v>
      </c>
      <c r="K1501" s="7">
        <v>41239</v>
      </c>
      <c r="L1501" s="8">
        <v>1502</v>
      </c>
      <c r="M1501" s="8">
        <v>1493</v>
      </c>
      <c r="N1501" s="8">
        <v>1493</v>
      </c>
      <c r="O1501" s="8">
        <v>1479</v>
      </c>
      <c r="P1501" s="18">
        <v>1480.5</v>
      </c>
    </row>
    <row r="1502" spans="2:16" x14ac:dyDescent="0.3">
      <c r="B1502" s="5">
        <v>41237</v>
      </c>
      <c r="C1502" s="6">
        <v>1475.5</v>
      </c>
      <c r="D1502" s="6">
        <v>1470</v>
      </c>
      <c r="E1502" s="6">
        <v>1477</v>
      </c>
      <c r="F1502" s="6">
        <v>1455</v>
      </c>
      <c r="G1502" s="17">
        <v>1459</v>
      </c>
      <c r="K1502" s="5">
        <v>41237</v>
      </c>
      <c r="L1502" s="6">
        <v>1515.5</v>
      </c>
      <c r="M1502" s="6">
        <v>1512</v>
      </c>
      <c r="N1502" s="6">
        <v>1523</v>
      </c>
      <c r="O1502" s="6">
        <v>1498</v>
      </c>
      <c r="P1502" s="17">
        <v>1502</v>
      </c>
    </row>
    <row r="1503" spans="2:16" x14ac:dyDescent="0.3">
      <c r="B1503" s="7">
        <v>41236</v>
      </c>
      <c r="C1503" s="8">
        <v>1470</v>
      </c>
      <c r="D1503" s="8">
        <v>1476</v>
      </c>
      <c r="E1503" s="8">
        <v>1483.5</v>
      </c>
      <c r="F1503" s="8">
        <v>1456.5</v>
      </c>
      <c r="G1503" s="18">
        <v>1475.5</v>
      </c>
      <c r="K1503" s="7">
        <v>41236</v>
      </c>
      <c r="L1503" s="8">
        <v>1504</v>
      </c>
      <c r="M1503" s="8">
        <v>1515</v>
      </c>
      <c r="N1503" s="8">
        <v>1520</v>
      </c>
      <c r="O1503" s="8">
        <v>1497.5</v>
      </c>
      <c r="P1503" s="18">
        <v>1515.5</v>
      </c>
    </row>
    <row r="1504" spans="2:16" x14ac:dyDescent="0.3">
      <c r="B1504" s="5">
        <v>41235</v>
      </c>
      <c r="C1504" s="6">
        <v>1420</v>
      </c>
      <c r="D1504" s="6">
        <v>1420</v>
      </c>
      <c r="E1504" s="6">
        <v>1475</v>
      </c>
      <c r="F1504" s="6">
        <v>1417</v>
      </c>
      <c r="G1504" s="17">
        <v>1470</v>
      </c>
      <c r="K1504" s="5">
        <v>41235</v>
      </c>
      <c r="L1504" s="6">
        <v>1456.5</v>
      </c>
      <c r="M1504" s="6">
        <v>1458</v>
      </c>
      <c r="N1504" s="6">
        <v>1511.5</v>
      </c>
      <c r="O1504" s="6">
        <v>1458</v>
      </c>
      <c r="P1504" s="17">
        <v>1504</v>
      </c>
    </row>
    <row r="1505" spans="1:17" x14ac:dyDescent="0.3">
      <c r="B1505" s="9">
        <v>41234</v>
      </c>
      <c r="C1505" s="10">
        <v>1430.5</v>
      </c>
      <c r="D1505" s="10">
        <v>1428</v>
      </c>
      <c r="E1505" s="10">
        <v>1435</v>
      </c>
      <c r="F1505" s="10">
        <v>1409.5</v>
      </c>
      <c r="G1505" s="19">
        <v>1420</v>
      </c>
      <c r="K1505" s="7">
        <v>41234</v>
      </c>
      <c r="L1505" s="8">
        <v>1469</v>
      </c>
      <c r="M1505" s="8">
        <v>1465</v>
      </c>
      <c r="N1505" s="8">
        <v>1466</v>
      </c>
      <c r="O1505" s="8">
        <v>1448.5</v>
      </c>
      <c r="P1505" s="18">
        <v>1456.5</v>
      </c>
    </row>
    <row r="1509" spans="1:17" x14ac:dyDescent="0.3">
      <c r="A1509" s="11">
        <v>41382</v>
      </c>
      <c r="J1509" s="11">
        <v>41414</v>
      </c>
    </row>
    <row r="1510" spans="1:17" x14ac:dyDescent="0.3">
      <c r="B1510" s="7">
        <v>41381</v>
      </c>
      <c r="C1510" s="8">
        <v>1307.5</v>
      </c>
      <c r="D1510" s="8">
        <v>1302</v>
      </c>
      <c r="E1510" s="8">
        <v>1302</v>
      </c>
      <c r="F1510" s="8">
        <v>1288</v>
      </c>
      <c r="G1510" s="18">
        <v>1294.5</v>
      </c>
      <c r="H1510" s="21">
        <f>G1510/G1535</f>
        <v>0.95253863134657835</v>
      </c>
      <c r="K1510" s="5">
        <v>41381</v>
      </c>
      <c r="L1510" s="6">
        <v>1330.5</v>
      </c>
      <c r="M1510" s="6">
        <v>1328.5</v>
      </c>
      <c r="N1510" s="6">
        <v>1342.5</v>
      </c>
      <c r="O1510" s="6">
        <v>1315.5</v>
      </c>
      <c r="P1510" s="17">
        <v>1319.5</v>
      </c>
      <c r="Q1510" s="28">
        <f>P1510/P1535</f>
        <v>0.95998544925427431</v>
      </c>
    </row>
    <row r="1511" spans="1:17" x14ac:dyDescent="0.3">
      <c r="B1511" s="5">
        <v>41380</v>
      </c>
      <c r="C1511" s="6">
        <v>1317</v>
      </c>
      <c r="D1511" s="6">
        <v>1313</v>
      </c>
      <c r="E1511" s="6">
        <v>1327</v>
      </c>
      <c r="F1511" s="6">
        <v>1300</v>
      </c>
      <c r="G1511" s="17">
        <v>1307.5</v>
      </c>
      <c r="K1511" s="9">
        <v>41380</v>
      </c>
      <c r="L1511" s="10">
        <v>1349</v>
      </c>
      <c r="M1511" s="10">
        <v>1348</v>
      </c>
      <c r="N1511" s="10">
        <v>1354.5</v>
      </c>
      <c r="O1511" s="10">
        <v>1324</v>
      </c>
      <c r="P1511" s="19">
        <v>1330.5</v>
      </c>
    </row>
    <row r="1512" spans="1:17" x14ac:dyDescent="0.3">
      <c r="B1512" s="7">
        <v>41379</v>
      </c>
      <c r="C1512" s="8">
        <v>1334.5</v>
      </c>
      <c r="D1512" s="8">
        <v>1320</v>
      </c>
      <c r="E1512" s="8">
        <v>1320</v>
      </c>
      <c r="F1512" s="8">
        <v>1309</v>
      </c>
      <c r="G1512" s="18">
        <v>1317</v>
      </c>
      <c r="K1512" s="5">
        <v>41379</v>
      </c>
      <c r="L1512" s="6">
        <v>1365.5</v>
      </c>
      <c r="M1512" s="6">
        <v>1366</v>
      </c>
      <c r="N1512" s="6">
        <v>1368</v>
      </c>
      <c r="O1512" s="6">
        <v>1342</v>
      </c>
      <c r="P1512" s="17">
        <v>1349</v>
      </c>
    </row>
    <row r="1513" spans="1:17" x14ac:dyDescent="0.3">
      <c r="B1513" s="5">
        <v>41377</v>
      </c>
      <c r="C1513" s="6">
        <v>1325.5</v>
      </c>
      <c r="D1513" s="6">
        <v>1310</v>
      </c>
      <c r="E1513" s="6">
        <v>1338.5</v>
      </c>
      <c r="F1513" s="6">
        <v>1310</v>
      </c>
      <c r="G1513" s="17">
        <v>1334.5</v>
      </c>
      <c r="K1513" s="7">
        <v>41377</v>
      </c>
      <c r="L1513" s="8">
        <v>1359.5</v>
      </c>
      <c r="M1513" s="8">
        <v>1361</v>
      </c>
      <c r="N1513" s="8">
        <v>1378</v>
      </c>
      <c r="O1513" s="8">
        <v>1358</v>
      </c>
      <c r="P1513" s="18">
        <v>1365.5</v>
      </c>
    </row>
    <row r="1514" spans="1:17" x14ac:dyDescent="0.3">
      <c r="B1514" s="7">
        <v>41376</v>
      </c>
      <c r="C1514" s="8">
        <v>1332</v>
      </c>
      <c r="D1514" s="8">
        <v>1316</v>
      </c>
      <c r="E1514" s="8">
        <v>1330</v>
      </c>
      <c r="F1514" s="8">
        <v>1310</v>
      </c>
      <c r="G1514" s="18">
        <v>1325.5</v>
      </c>
      <c r="K1514" s="5">
        <v>41376</v>
      </c>
      <c r="L1514" s="6">
        <v>1347.5</v>
      </c>
      <c r="M1514" s="6">
        <v>1348</v>
      </c>
      <c r="N1514" s="6">
        <v>1363</v>
      </c>
      <c r="O1514" s="6">
        <v>1342</v>
      </c>
      <c r="P1514" s="17">
        <v>1359.5</v>
      </c>
    </row>
    <row r="1515" spans="1:17" x14ac:dyDescent="0.3">
      <c r="B1515" s="5">
        <v>41375</v>
      </c>
      <c r="C1515" s="6">
        <v>1324</v>
      </c>
      <c r="D1515" s="6">
        <v>1331</v>
      </c>
      <c r="E1515" s="6">
        <v>1337</v>
      </c>
      <c r="F1515" s="6">
        <v>1320</v>
      </c>
      <c r="G1515" s="17">
        <v>1332</v>
      </c>
      <c r="K1515" s="7">
        <v>41375</v>
      </c>
      <c r="L1515" s="8">
        <v>1353</v>
      </c>
      <c r="M1515" s="8">
        <v>1350</v>
      </c>
      <c r="N1515" s="8">
        <v>1372</v>
      </c>
      <c r="O1515" s="8">
        <v>1343</v>
      </c>
      <c r="P1515" s="18">
        <v>1347.5</v>
      </c>
    </row>
    <row r="1516" spans="1:17" x14ac:dyDescent="0.3">
      <c r="B1516" s="7">
        <v>41374</v>
      </c>
      <c r="C1516" s="8">
        <v>1323.5</v>
      </c>
      <c r="D1516" s="8">
        <v>1330</v>
      </c>
      <c r="E1516" s="8">
        <v>1331</v>
      </c>
      <c r="F1516" s="8">
        <v>1310</v>
      </c>
      <c r="G1516" s="18">
        <v>1324</v>
      </c>
      <c r="K1516" s="5">
        <v>41374</v>
      </c>
      <c r="L1516" s="6">
        <v>1356.5</v>
      </c>
      <c r="M1516" s="6">
        <v>1359.5</v>
      </c>
      <c r="N1516" s="6">
        <v>1359.5</v>
      </c>
      <c r="O1516" s="6">
        <v>1342</v>
      </c>
      <c r="P1516" s="17">
        <v>1353</v>
      </c>
    </row>
    <row r="1517" spans="1:17" x14ac:dyDescent="0.3">
      <c r="B1517" s="9">
        <v>41373</v>
      </c>
      <c r="C1517" s="10">
        <v>1341</v>
      </c>
      <c r="D1517" s="10">
        <v>1325</v>
      </c>
      <c r="E1517" s="10">
        <v>1337.5</v>
      </c>
      <c r="F1517" s="10">
        <v>1316</v>
      </c>
      <c r="G1517" s="19">
        <v>1323.5</v>
      </c>
      <c r="K1517" s="7">
        <v>41373</v>
      </c>
      <c r="L1517" s="8">
        <v>1357.5</v>
      </c>
      <c r="M1517" s="8">
        <v>1349</v>
      </c>
      <c r="N1517" s="8">
        <v>1369.5</v>
      </c>
      <c r="O1517" s="8">
        <v>1336</v>
      </c>
      <c r="P1517" s="18">
        <v>1356.5</v>
      </c>
    </row>
    <row r="1518" spans="1:17" x14ac:dyDescent="0.3">
      <c r="B1518" s="7">
        <v>41372</v>
      </c>
      <c r="C1518" s="8">
        <v>1368.5</v>
      </c>
      <c r="D1518" s="8">
        <v>1351</v>
      </c>
      <c r="E1518" s="8">
        <v>1365</v>
      </c>
      <c r="F1518" s="8">
        <v>1325</v>
      </c>
      <c r="G1518" s="18">
        <v>1341</v>
      </c>
      <c r="K1518" s="5">
        <v>41372</v>
      </c>
      <c r="L1518" s="6">
        <v>1392</v>
      </c>
      <c r="M1518" s="6">
        <v>1390</v>
      </c>
      <c r="N1518" s="6">
        <v>1390</v>
      </c>
      <c r="O1518" s="6">
        <v>1345</v>
      </c>
      <c r="P1518" s="17">
        <v>1357.5</v>
      </c>
    </row>
    <row r="1519" spans="1:17" x14ac:dyDescent="0.3">
      <c r="B1519" s="5">
        <v>41370</v>
      </c>
      <c r="C1519" s="6">
        <v>1370</v>
      </c>
      <c r="D1519" s="6">
        <v>1369</v>
      </c>
      <c r="E1519" s="6">
        <v>1374</v>
      </c>
      <c r="F1519" s="6">
        <v>1363</v>
      </c>
      <c r="G1519" s="17">
        <v>1368.5</v>
      </c>
      <c r="K1519" s="7">
        <v>41370</v>
      </c>
      <c r="L1519" s="8">
        <v>1397.5</v>
      </c>
      <c r="M1519" s="8">
        <v>1400</v>
      </c>
      <c r="N1519" s="8">
        <v>1402</v>
      </c>
      <c r="O1519" s="8">
        <v>1385.5</v>
      </c>
      <c r="P1519" s="18">
        <v>1392</v>
      </c>
    </row>
    <row r="1520" spans="1:17" x14ac:dyDescent="0.3">
      <c r="B1520" s="7">
        <v>41369</v>
      </c>
      <c r="C1520" s="8">
        <v>1364</v>
      </c>
      <c r="D1520" s="8">
        <v>1365</v>
      </c>
      <c r="E1520" s="8">
        <v>1380</v>
      </c>
      <c r="F1520" s="8">
        <v>1365</v>
      </c>
      <c r="G1520" s="18">
        <v>1370</v>
      </c>
      <c r="K1520" s="5">
        <v>41369</v>
      </c>
      <c r="L1520" s="6">
        <v>1388.5</v>
      </c>
      <c r="M1520" s="6">
        <v>1388.5</v>
      </c>
      <c r="N1520" s="6">
        <v>1405</v>
      </c>
      <c r="O1520" s="6">
        <v>1388.5</v>
      </c>
      <c r="P1520" s="17">
        <v>1397.5</v>
      </c>
    </row>
    <row r="1521" spans="2:16" x14ac:dyDescent="0.3">
      <c r="B1521" s="5">
        <v>41368</v>
      </c>
      <c r="C1521" s="6">
        <v>1345</v>
      </c>
      <c r="D1521" s="6">
        <v>1345</v>
      </c>
      <c r="E1521" s="6">
        <v>1369</v>
      </c>
      <c r="F1521" s="6">
        <v>1340</v>
      </c>
      <c r="G1521" s="17">
        <v>1364</v>
      </c>
      <c r="K1521" s="9">
        <v>41368</v>
      </c>
      <c r="L1521" s="10">
        <v>1369.5</v>
      </c>
      <c r="M1521" s="10">
        <v>1366</v>
      </c>
      <c r="N1521" s="10">
        <v>1392.5</v>
      </c>
      <c r="O1521" s="10">
        <v>1363</v>
      </c>
      <c r="P1521" s="19">
        <v>1388.5</v>
      </c>
    </row>
    <row r="1522" spans="2:16" x14ac:dyDescent="0.3">
      <c r="B1522" s="7">
        <v>41367</v>
      </c>
      <c r="C1522" s="8">
        <v>1312.5</v>
      </c>
      <c r="D1522" s="8">
        <v>1310</v>
      </c>
      <c r="E1522" s="8">
        <v>1362</v>
      </c>
      <c r="F1522" s="8">
        <v>1303</v>
      </c>
      <c r="G1522" s="18">
        <v>1345</v>
      </c>
      <c r="K1522" s="5">
        <v>41367</v>
      </c>
      <c r="L1522" s="6">
        <v>1345.5</v>
      </c>
      <c r="M1522" s="6">
        <v>1345</v>
      </c>
      <c r="N1522" s="6">
        <v>1385.5</v>
      </c>
      <c r="O1522" s="6">
        <v>1341</v>
      </c>
      <c r="P1522" s="17">
        <v>1369.5</v>
      </c>
    </row>
    <row r="1523" spans="2:16" x14ac:dyDescent="0.3">
      <c r="B1523" s="5">
        <v>41366</v>
      </c>
      <c r="C1523" s="6">
        <v>1324.5</v>
      </c>
      <c r="D1523" s="6">
        <v>1321.5</v>
      </c>
      <c r="E1523" s="6">
        <v>1327</v>
      </c>
      <c r="F1523" s="6">
        <v>1305.5</v>
      </c>
      <c r="G1523" s="17">
        <v>1312.5</v>
      </c>
      <c r="K1523" s="7">
        <v>41366</v>
      </c>
      <c r="L1523" s="8">
        <v>1357</v>
      </c>
      <c r="M1523" s="8">
        <v>1365</v>
      </c>
      <c r="N1523" s="8">
        <v>1374.5</v>
      </c>
      <c r="O1523" s="8">
        <v>1341</v>
      </c>
      <c r="P1523" s="18">
        <v>1345.5</v>
      </c>
    </row>
    <row r="1524" spans="2:16" x14ac:dyDescent="0.3">
      <c r="B1524" s="7">
        <v>41365</v>
      </c>
      <c r="C1524" s="8">
        <v>1332.5</v>
      </c>
      <c r="D1524" s="8">
        <v>1329</v>
      </c>
      <c r="E1524" s="8">
        <v>1342.5</v>
      </c>
      <c r="F1524" s="8">
        <v>1320.5</v>
      </c>
      <c r="G1524" s="18">
        <v>1324.5</v>
      </c>
      <c r="K1524" s="5">
        <v>41365</v>
      </c>
      <c r="L1524" s="6">
        <v>1361</v>
      </c>
      <c r="M1524" s="6">
        <v>1360</v>
      </c>
      <c r="N1524" s="6">
        <v>1369</v>
      </c>
      <c r="O1524" s="6">
        <v>1351</v>
      </c>
      <c r="P1524" s="17">
        <v>1357</v>
      </c>
    </row>
    <row r="1525" spans="2:16" x14ac:dyDescent="0.3">
      <c r="B1525" s="5">
        <v>41363</v>
      </c>
      <c r="C1525" s="6">
        <v>1340.5</v>
      </c>
      <c r="D1525" s="6">
        <v>1345</v>
      </c>
      <c r="E1525" s="6">
        <v>1345</v>
      </c>
      <c r="F1525" s="6">
        <v>1315</v>
      </c>
      <c r="G1525" s="17">
        <v>1332.5</v>
      </c>
      <c r="K1525" s="7">
        <v>41363</v>
      </c>
      <c r="L1525" s="8">
        <v>1370.5</v>
      </c>
      <c r="M1525" s="8">
        <v>1377.5</v>
      </c>
      <c r="N1525" s="8">
        <v>1379</v>
      </c>
      <c r="O1525" s="8">
        <v>1347.5</v>
      </c>
      <c r="P1525" s="18">
        <v>1361</v>
      </c>
    </row>
    <row r="1526" spans="2:16" x14ac:dyDescent="0.3">
      <c r="B1526" s="7">
        <v>41361</v>
      </c>
      <c r="C1526" s="8">
        <v>1354.5</v>
      </c>
      <c r="D1526" s="8">
        <v>1350</v>
      </c>
      <c r="E1526" s="8">
        <v>1353.5</v>
      </c>
      <c r="F1526" s="8">
        <v>1336.5</v>
      </c>
      <c r="G1526" s="18">
        <v>1340.5</v>
      </c>
      <c r="K1526" s="9">
        <v>41361</v>
      </c>
      <c r="L1526" s="10">
        <v>1378</v>
      </c>
      <c r="M1526" s="10">
        <v>1390</v>
      </c>
      <c r="N1526" s="10">
        <v>1398</v>
      </c>
      <c r="O1526" s="10">
        <v>1364</v>
      </c>
      <c r="P1526" s="19">
        <v>1370.5</v>
      </c>
    </row>
    <row r="1527" spans="2:16" x14ac:dyDescent="0.3">
      <c r="B1527" s="5">
        <v>41360</v>
      </c>
      <c r="C1527" s="6">
        <v>1354.5</v>
      </c>
      <c r="D1527" s="6">
        <v>0</v>
      </c>
      <c r="E1527" s="6">
        <v>0</v>
      </c>
      <c r="F1527" s="6">
        <v>0</v>
      </c>
      <c r="G1527" s="17">
        <v>1354.5</v>
      </c>
      <c r="K1527" s="7">
        <v>41360</v>
      </c>
      <c r="L1527" s="8">
        <v>1378</v>
      </c>
      <c r="M1527" s="8">
        <v>0</v>
      </c>
      <c r="N1527" s="8">
        <v>0</v>
      </c>
      <c r="O1527" s="8">
        <v>0</v>
      </c>
      <c r="P1527" s="18">
        <v>1378</v>
      </c>
    </row>
    <row r="1528" spans="2:16" x14ac:dyDescent="0.3">
      <c r="B1528" s="9">
        <v>41359</v>
      </c>
      <c r="C1528" s="10">
        <v>1367</v>
      </c>
      <c r="D1528" s="10">
        <v>1363</v>
      </c>
      <c r="E1528" s="10">
        <v>1363</v>
      </c>
      <c r="F1528" s="10">
        <v>1346.5</v>
      </c>
      <c r="G1528" s="19">
        <v>1354.5</v>
      </c>
      <c r="K1528" s="5">
        <v>41359</v>
      </c>
      <c r="L1528" s="6">
        <v>1391.5</v>
      </c>
      <c r="M1528" s="6">
        <v>1383</v>
      </c>
      <c r="N1528" s="6">
        <v>1385</v>
      </c>
      <c r="O1528" s="6">
        <v>1371</v>
      </c>
      <c r="P1528" s="17">
        <v>1378</v>
      </c>
    </row>
    <row r="1529" spans="2:16" x14ac:dyDescent="0.3">
      <c r="B1529" s="5">
        <v>41358</v>
      </c>
      <c r="C1529" s="6">
        <v>1374.5</v>
      </c>
      <c r="D1529" s="6">
        <v>1370</v>
      </c>
      <c r="E1529" s="6">
        <v>1378</v>
      </c>
      <c r="F1529" s="6">
        <v>1364</v>
      </c>
      <c r="G1529" s="17">
        <v>1367</v>
      </c>
      <c r="K1529" s="7">
        <v>41358</v>
      </c>
      <c r="L1529" s="8">
        <v>1397</v>
      </c>
      <c r="M1529" s="8">
        <v>1396</v>
      </c>
      <c r="N1529" s="8">
        <v>1397</v>
      </c>
      <c r="O1529" s="8">
        <v>1385</v>
      </c>
      <c r="P1529" s="18">
        <v>1391.5</v>
      </c>
    </row>
    <row r="1530" spans="2:16" x14ac:dyDescent="0.3">
      <c r="B1530" s="7">
        <v>41356</v>
      </c>
      <c r="C1530" s="8">
        <v>1389</v>
      </c>
      <c r="D1530" s="8">
        <v>1382</v>
      </c>
      <c r="E1530" s="8">
        <v>1392.5</v>
      </c>
      <c r="F1530" s="8">
        <v>1371</v>
      </c>
      <c r="G1530" s="18">
        <v>1374.5</v>
      </c>
      <c r="K1530" s="5">
        <v>41356</v>
      </c>
      <c r="L1530" s="6">
        <v>1405</v>
      </c>
      <c r="M1530" s="6">
        <v>1398.5</v>
      </c>
      <c r="N1530" s="6">
        <v>1415</v>
      </c>
      <c r="O1530" s="6">
        <v>1394</v>
      </c>
      <c r="P1530" s="17">
        <v>1397</v>
      </c>
    </row>
    <row r="1531" spans="2:16" x14ac:dyDescent="0.3">
      <c r="B1531" s="5">
        <v>41355</v>
      </c>
      <c r="C1531" s="6">
        <v>1392</v>
      </c>
      <c r="D1531" s="6">
        <v>1385</v>
      </c>
      <c r="E1531" s="6">
        <v>1397</v>
      </c>
      <c r="F1531" s="6">
        <v>1378.5</v>
      </c>
      <c r="G1531" s="17">
        <v>1389</v>
      </c>
      <c r="K1531" s="7">
        <v>41355</v>
      </c>
      <c r="L1531" s="8">
        <v>1410</v>
      </c>
      <c r="M1531" s="8">
        <v>1401</v>
      </c>
      <c r="N1531" s="8">
        <v>1412</v>
      </c>
      <c r="O1531" s="8">
        <v>1397</v>
      </c>
      <c r="P1531" s="18">
        <v>1405</v>
      </c>
    </row>
    <row r="1532" spans="2:16" x14ac:dyDescent="0.3">
      <c r="B1532" s="7">
        <v>41354</v>
      </c>
      <c r="C1532" s="8">
        <v>1374.5</v>
      </c>
      <c r="D1532" s="8">
        <v>1368</v>
      </c>
      <c r="E1532" s="8">
        <v>1397</v>
      </c>
      <c r="F1532" s="8">
        <v>1368</v>
      </c>
      <c r="G1532" s="18">
        <v>1392</v>
      </c>
      <c r="K1532" s="5">
        <v>41354</v>
      </c>
      <c r="L1532" s="6">
        <v>1400</v>
      </c>
      <c r="M1532" s="6">
        <v>1392.5</v>
      </c>
      <c r="N1532" s="6">
        <v>1415.5</v>
      </c>
      <c r="O1532" s="6">
        <v>1390.5</v>
      </c>
      <c r="P1532" s="17">
        <v>1410</v>
      </c>
    </row>
    <row r="1533" spans="2:16" x14ac:dyDescent="0.3">
      <c r="B1533" s="5">
        <v>41353</v>
      </c>
      <c r="C1533" s="6">
        <v>1386.5</v>
      </c>
      <c r="D1533" s="6">
        <v>1389</v>
      </c>
      <c r="E1533" s="6">
        <v>1392.5</v>
      </c>
      <c r="F1533" s="6">
        <v>1370</v>
      </c>
      <c r="G1533" s="17">
        <v>1374.5</v>
      </c>
      <c r="K1533" s="7">
        <v>41353</v>
      </c>
      <c r="L1533" s="8">
        <v>1409.5</v>
      </c>
      <c r="M1533" s="8">
        <v>1408.5</v>
      </c>
      <c r="N1533" s="8">
        <v>1409</v>
      </c>
      <c r="O1533" s="8">
        <v>1393.5</v>
      </c>
      <c r="P1533" s="18">
        <v>1400</v>
      </c>
    </row>
    <row r="1534" spans="2:16" x14ac:dyDescent="0.3">
      <c r="B1534" s="7">
        <v>41352</v>
      </c>
      <c r="C1534" s="8">
        <v>1359</v>
      </c>
      <c r="D1534" s="8">
        <v>1351</v>
      </c>
      <c r="E1534" s="8">
        <v>1393</v>
      </c>
      <c r="F1534" s="8">
        <v>1351</v>
      </c>
      <c r="G1534" s="18">
        <v>1386.5</v>
      </c>
      <c r="K1534" s="9">
        <v>41352</v>
      </c>
      <c r="L1534" s="10">
        <v>1374.5</v>
      </c>
      <c r="M1534" s="10">
        <v>1375</v>
      </c>
      <c r="N1534" s="10">
        <v>1413</v>
      </c>
      <c r="O1534" s="10">
        <v>1375</v>
      </c>
      <c r="P1534" s="19">
        <v>1409.5</v>
      </c>
    </row>
    <row r="1535" spans="2:16" x14ac:dyDescent="0.3">
      <c r="B1535" s="9">
        <v>41351</v>
      </c>
      <c r="C1535" s="10">
        <v>1352</v>
      </c>
      <c r="D1535" s="10">
        <v>1350</v>
      </c>
      <c r="E1535" s="10">
        <v>1369</v>
      </c>
      <c r="F1535" s="10">
        <v>1336</v>
      </c>
      <c r="G1535" s="19">
        <v>1359</v>
      </c>
      <c r="K1535" s="9">
        <v>41351</v>
      </c>
      <c r="L1535" s="10">
        <v>1378.5</v>
      </c>
      <c r="M1535" s="10">
        <v>1370.5</v>
      </c>
      <c r="N1535" s="10">
        <v>1394</v>
      </c>
      <c r="O1535" s="10">
        <v>1364</v>
      </c>
      <c r="P1535" s="19">
        <v>1374.5</v>
      </c>
    </row>
    <row r="1539" spans="1:17" x14ac:dyDescent="0.3">
      <c r="A1539" s="11">
        <v>41414</v>
      </c>
      <c r="J1539" s="11">
        <v>41445</v>
      </c>
    </row>
    <row r="1540" spans="1:17" x14ac:dyDescent="0.3">
      <c r="B1540" s="7">
        <v>41412</v>
      </c>
      <c r="C1540" s="8">
        <v>1343</v>
      </c>
      <c r="D1540" s="8">
        <v>0</v>
      </c>
      <c r="E1540" s="8">
        <v>0</v>
      </c>
      <c r="F1540" s="8">
        <v>0</v>
      </c>
      <c r="G1540" s="18">
        <v>1324</v>
      </c>
      <c r="H1540" s="21">
        <f>G1540/G1566</f>
        <v>0.98548567175288426</v>
      </c>
      <c r="K1540" s="7">
        <v>41412</v>
      </c>
      <c r="L1540" s="8">
        <v>1360.5</v>
      </c>
      <c r="M1540" s="8">
        <v>1358</v>
      </c>
      <c r="N1540" s="8">
        <v>1359</v>
      </c>
      <c r="O1540" s="8">
        <v>1345</v>
      </c>
      <c r="P1540" s="18">
        <v>1348</v>
      </c>
      <c r="Q1540" s="28">
        <f>P1540/P1566</f>
        <v>0.97929531420268801</v>
      </c>
    </row>
    <row r="1541" spans="1:17" x14ac:dyDescent="0.3">
      <c r="B1541" s="5">
        <v>41411</v>
      </c>
      <c r="C1541" s="6">
        <v>1335.5</v>
      </c>
      <c r="D1541" s="6">
        <v>1340</v>
      </c>
      <c r="E1541" s="6">
        <v>1347.5</v>
      </c>
      <c r="F1541" s="6">
        <v>1340</v>
      </c>
      <c r="G1541" s="17">
        <v>1343</v>
      </c>
      <c r="K1541" s="5">
        <v>41411</v>
      </c>
      <c r="L1541" s="6">
        <v>1355</v>
      </c>
      <c r="M1541" s="6">
        <v>1360.5</v>
      </c>
      <c r="N1541" s="6">
        <v>1369</v>
      </c>
      <c r="O1541" s="6">
        <v>1352</v>
      </c>
      <c r="P1541" s="17">
        <v>1360.5</v>
      </c>
    </row>
    <row r="1542" spans="1:17" x14ac:dyDescent="0.3">
      <c r="B1542" s="7">
        <v>41410</v>
      </c>
      <c r="C1542" s="8">
        <v>1329</v>
      </c>
      <c r="D1542" s="8">
        <v>1328</v>
      </c>
      <c r="E1542" s="8">
        <v>1340</v>
      </c>
      <c r="F1542" s="8">
        <v>1328</v>
      </c>
      <c r="G1542" s="18">
        <v>1335.5</v>
      </c>
      <c r="K1542" s="9">
        <v>41410</v>
      </c>
      <c r="L1542" s="10">
        <v>1355.5</v>
      </c>
      <c r="M1542" s="10">
        <v>1352</v>
      </c>
      <c r="N1542" s="10">
        <v>1361.5</v>
      </c>
      <c r="O1542" s="10">
        <v>1338</v>
      </c>
      <c r="P1542" s="19">
        <v>1355</v>
      </c>
    </row>
    <row r="1543" spans="1:17" x14ac:dyDescent="0.3">
      <c r="B1543" s="5">
        <v>41409</v>
      </c>
      <c r="C1543" s="6">
        <v>1339.5</v>
      </c>
      <c r="D1543" s="6">
        <v>1326</v>
      </c>
      <c r="E1543" s="6">
        <v>1338</v>
      </c>
      <c r="F1543" s="6">
        <v>1326</v>
      </c>
      <c r="G1543" s="17">
        <v>1329</v>
      </c>
      <c r="K1543" s="5">
        <v>41409</v>
      </c>
      <c r="L1543" s="6">
        <v>1359</v>
      </c>
      <c r="M1543" s="6">
        <v>1360</v>
      </c>
      <c r="N1543" s="6">
        <v>1365</v>
      </c>
      <c r="O1543" s="6">
        <v>1347</v>
      </c>
      <c r="P1543" s="17">
        <v>1355.5</v>
      </c>
    </row>
    <row r="1544" spans="1:17" x14ac:dyDescent="0.3">
      <c r="B1544" s="7">
        <v>41408</v>
      </c>
      <c r="C1544" s="8">
        <v>1329.5</v>
      </c>
      <c r="D1544" s="8">
        <v>1340</v>
      </c>
      <c r="E1544" s="8">
        <v>1340</v>
      </c>
      <c r="F1544" s="8">
        <v>1335.5</v>
      </c>
      <c r="G1544" s="18">
        <v>1339.5</v>
      </c>
      <c r="K1544" s="7">
        <v>41408</v>
      </c>
      <c r="L1544" s="8">
        <v>1363.5</v>
      </c>
      <c r="M1544" s="8">
        <v>1364</v>
      </c>
      <c r="N1544" s="8">
        <v>1369</v>
      </c>
      <c r="O1544" s="8">
        <v>1355</v>
      </c>
      <c r="P1544" s="18">
        <v>1359</v>
      </c>
    </row>
    <row r="1545" spans="1:17" x14ac:dyDescent="0.3">
      <c r="B1545" s="5">
        <v>41407</v>
      </c>
      <c r="C1545" s="6">
        <v>1331.5</v>
      </c>
      <c r="D1545" s="6">
        <v>1325</v>
      </c>
      <c r="E1545" s="6">
        <v>1340</v>
      </c>
      <c r="F1545" s="6">
        <v>1323</v>
      </c>
      <c r="G1545" s="17">
        <v>1329.5</v>
      </c>
      <c r="K1545" s="5">
        <v>41407</v>
      </c>
      <c r="L1545" s="6">
        <v>1357</v>
      </c>
      <c r="M1545" s="6">
        <v>1355</v>
      </c>
      <c r="N1545" s="6">
        <v>1367.5</v>
      </c>
      <c r="O1545" s="6">
        <v>1347</v>
      </c>
      <c r="P1545" s="17">
        <v>1363.5</v>
      </c>
    </row>
    <row r="1546" spans="1:17" x14ac:dyDescent="0.3">
      <c r="B1546" s="7">
        <v>41405</v>
      </c>
      <c r="C1546" s="8">
        <v>1330</v>
      </c>
      <c r="D1546" s="8">
        <v>1327</v>
      </c>
      <c r="E1546" s="8">
        <v>1333</v>
      </c>
      <c r="F1546" s="8">
        <v>1325.5</v>
      </c>
      <c r="G1546" s="18">
        <v>1331.5</v>
      </c>
      <c r="K1546" s="7">
        <v>41405</v>
      </c>
      <c r="L1546" s="8">
        <v>1357</v>
      </c>
      <c r="M1546" s="8">
        <v>1355.5</v>
      </c>
      <c r="N1546" s="8">
        <v>1362</v>
      </c>
      <c r="O1546" s="8">
        <v>1352</v>
      </c>
      <c r="P1546" s="18">
        <v>1357</v>
      </c>
    </row>
    <row r="1547" spans="1:17" x14ac:dyDescent="0.3">
      <c r="B1547" s="5">
        <v>41404</v>
      </c>
      <c r="C1547" s="6">
        <v>1319</v>
      </c>
      <c r="D1547" s="6">
        <v>1320</v>
      </c>
      <c r="E1547" s="6">
        <v>1333</v>
      </c>
      <c r="F1547" s="6">
        <v>1317</v>
      </c>
      <c r="G1547" s="17">
        <v>1330</v>
      </c>
      <c r="K1547" s="5">
        <v>41404</v>
      </c>
      <c r="L1547" s="6">
        <v>1347</v>
      </c>
      <c r="M1547" s="6">
        <v>1350</v>
      </c>
      <c r="N1547" s="6">
        <v>1362.5</v>
      </c>
      <c r="O1547" s="6">
        <v>1339.5</v>
      </c>
      <c r="P1547" s="17">
        <v>1357</v>
      </c>
    </row>
    <row r="1548" spans="1:17" x14ac:dyDescent="0.3">
      <c r="B1548" s="9">
        <v>41403</v>
      </c>
      <c r="C1548" s="10">
        <v>1337</v>
      </c>
      <c r="D1548" s="10">
        <v>1336</v>
      </c>
      <c r="E1548" s="10">
        <v>1338</v>
      </c>
      <c r="F1548" s="10">
        <v>1313.5</v>
      </c>
      <c r="G1548" s="19">
        <v>1319</v>
      </c>
      <c r="K1548" s="7">
        <v>41403</v>
      </c>
      <c r="L1548" s="8">
        <v>1361</v>
      </c>
      <c r="M1548" s="8">
        <v>1366</v>
      </c>
      <c r="N1548" s="8">
        <v>1366</v>
      </c>
      <c r="O1548" s="8">
        <v>1336</v>
      </c>
      <c r="P1548" s="18">
        <v>1347</v>
      </c>
    </row>
    <row r="1549" spans="1:17" x14ac:dyDescent="0.3">
      <c r="B1549" s="5">
        <v>41402</v>
      </c>
      <c r="C1549" s="6">
        <v>1329.5</v>
      </c>
      <c r="D1549" s="6">
        <v>1330</v>
      </c>
      <c r="E1549" s="6">
        <v>1341</v>
      </c>
      <c r="F1549" s="6">
        <v>1330</v>
      </c>
      <c r="G1549" s="17">
        <v>1337</v>
      </c>
      <c r="K1549" s="5">
        <v>41402</v>
      </c>
      <c r="L1549" s="6">
        <v>1357.5</v>
      </c>
      <c r="M1549" s="6">
        <v>1357.5</v>
      </c>
      <c r="N1549" s="6">
        <v>1370</v>
      </c>
      <c r="O1549" s="6">
        <v>1357.5</v>
      </c>
      <c r="P1549" s="17">
        <v>1361</v>
      </c>
    </row>
    <row r="1550" spans="1:17" x14ac:dyDescent="0.3">
      <c r="B1550" s="7">
        <v>41401</v>
      </c>
      <c r="C1550" s="8">
        <v>1347.5</v>
      </c>
      <c r="D1550" s="8">
        <v>1360</v>
      </c>
      <c r="E1550" s="8">
        <v>1360</v>
      </c>
      <c r="F1550" s="8">
        <v>1327</v>
      </c>
      <c r="G1550" s="18">
        <v>1329.5</v>
      </c>
      <c r="K1550" s="7">
        <v>41401</v>
      </c>
      <c r="L1550" s="8">
        <v>1375</v>
      </c>
      <c r="M1550" s="8">
        <v>1382</v>
      </c>
      <c r="N1550" s="8">
        <v>1384</v>
      </c>
      <c r="O1550" s="8">
        <v>1353</v>
      </c>
      <c r="P1550" s="18">
        <v>1357.5</v>
      </c>
    </row>
    <row r="1551" spans="1:17" x14ac:dyDescent="0.3">
      <c r="B1551" s="5">
        <v>41400</v>
      </c>
      <c r="C1551" s="6">
        <v>1366</v>
      </c>
      <c r="D1551" s="6">
        <v>1360</v>
      </c>
      <c r="E1551" s="6">
        <v>1364</v>
      </c>
      <c r="F1551" s="6">
        <v>1342</v>
      </c>
      <c r="G1551" s="17">
        <v>1347.5</v>
      </c>
      <c r="K1551" s="5">
        <v>41400</v>
      </c>
      <c r="L1551" s="6">
        <v>1399</v>
      </c>
      <c r="M1551" s="6">
        <v>1395</v>
      </c>
      <c r="N1551" s="6">
        <v>1395</v>
      </c>
      <c r="O1551" s="6">
        <v>1372</v>
      </c>
      <c r="P1551" s="17">
        <v>1375</v>
      </c>
    </row>
    <row r="1552" spans="1:17" x14ac:dyDescent="0.3">
      <c r="B1552" s="7">
        <v>41398</v>
      </c>
      <c r="C1552" s="8">
        <v>1349.5</v>
      </c>
      <c r="D1552" s="8">
        <v>1350</v>
      </c>
      <c r="E1552" s="8">
        <v>1375</v>
      </c>
      <c r="F1552" s="8">
        <v>1345</v>
      </c>
      <c r="G1552" s="18">
        <v>1366</v>
      </c>
      <c r="K1552" s="9">
        <v>41398</v>
      </c>
      <c r="L1552" s="10">
        <v>1380.5</v>
      </c>
      <c r="M1552" s="10">
        <v>1387</v>
      </c>
      <c r="N1552" s="10">
        <v>1407</v>
      </c>
      <c r="O1552" s="10">
        <v>1380.5</v>
      </c>
      <c r="P1552" s="19">
        <v>1399</v>
      </c>
    </row>
    <row r="1553" spans="2:16" x14ac:dyDescent="0.3">
      <c r="B1553" s="5">
        <v>41397</v>
      </c>
      <c r="C1553" s="6">
        <v>1349</v>
      </c>
      <c r="D1553" s="6">
        <v>1350</v>
      </c>
      <c r="E1553" s="6">
        <v>1359</v>
      </c>
      <c r="F1553" s="6">
        <v>1331</v>
      </c>
      <c r="G1553" s="17">
        <v>1349.5</v>
      </c>
      <c r="K1553" s="5">
        <v>41397</v>
      </c>
      <c r="L1553" s="6">
        <v>1378.5</v>
      </c>
      <c r="M1553" s="6">
        <v>1384.5</v>
      </c>
      <c r="N1553" s="6">
        <v>1390</v>
      </c>
      <c r="O1553" s="6">
        <v>1368</v>
      </c>
      <c r="P1553" s="17">
        <v>1380.5</v>
      </c>
    </row>
    <row r="1554" spans="2:16" x14ac:dyDescent="0.3">
      <c r="B1554" s="7">
        <v>41396</v>
      </c>
      <c r="C1554" s="8">
        <v>1344</v>
      </c>
      <c r="D1554" s="8">
        <v>1347</v>
      </c>
      <c r="E1554" s="8">
        <v>1364.5</v>
      </c>
      <c r="F1554" s="8">
        <v>1345</v>
      </c>
      <c r="G1554" s="18">
        <v>1349</v>
      </c>
      <c r="K1554" s="7">
        <v>41396</v>
      </c>
      <c r="L1554" s="8">
        <v>1370</v>
      </c>
      <c r="M1554" s="8">
        <v>1374</v>
      </c>
      <c r="N1554" s="8">
        <v>1392</v>
      </c>
      <c r="O1554" s="8">
        <v>1374</v>
      </c>
      <c r="P1554" s="18">
        <v>1378.5</v>
      </c>
    </row>
    <row r="1555" spans="2:16" x14ac:dyDescent="0.3">
      <c r="B1555" s="5">
        <v>41395</v>
      </c>
      <c r="C1555" s="6">
        <v>1344</v>
      </c>
      <c r="D1555" s="6">
        <v>0</v>
      </c>
      <c r="E1555" s="6">
        <v>0</v>
      </c>
      <c r="F1555" s="6">
        <v>0</v>
      </c>
      <c r="G1555" s="17">
        <v>1344</v>
      </c>
      <c r="K1555" s="5">
        <v>41395</v>
      </c>
      <c r="L1555" s="6">
        <v>1370</v>
      </c>
      <c r="M1555" s="6">
        <v>0</v>
      </c>
      <c r="N1555" s="6">
        <v>0</v>
      </c>
      <c r="O1555" s="6">
        <v>0</v>
      </c>
      <c r="P1555" s="17">
        <v>1370</v>
      </c>
    </row>
    <row r="1556" spans="2:16" x14ac:dyDescent="0.3">
      <c r="B1556" s="7">
        <v>41394</v>
      </c>
      <c r="C1556" s="8">
        <v>1341.5</v>
      </c>
      <c r="D1556" s="8">
        <v>1345</v>
      </c>
      <c r="E1556" s="8">
        <v>1352</v>
      </c>
      <c r="F1556" s="8">
        <v>1315</v>
      </c>
      <c r="G1556" s="18">
        <v>1344</v>
      </c>
      <c r="K1556" s="7">
        <v>41394</v>
      </c>
      <c r="L1556" s="8">
        <v>1370</v>
      </c>
      <c r="M1556" s="8">
        <v>1380</v>
      </c>
      <c r="N1556" s="8">
        <v>1380</v>
      </c>
      <c r="O1556" s="8">
        <v>1345</v>
      </c>
      <c r="P1556" s="18">
        <v>1370</v>
      </c>
    </row>
    <row r="1557" spans="2:16" x14ac:dyDescent="0.3">
      <c r="B1557" s="5">
        <v>41393</v>
      </c>
      <c r="C1557" s="6">
        <v>1368.5</v>
      </c>
      <c r="D1557" s="6">
        <v>1372.5</v>
      </c>
      <c r="E1557" s="6">
        <v>1381</v>
      </c>
      <c r="F1557" s="6">
        <v>1341.5</v>
      </c>
      <c r="G1557" s="17">
        <v>1341.5</v>
      </c>
      <c r="K1557" s="5">
        <v>41393</v>
      </c>
      <c r="L1557" s="6">
        <v>1397.5</v>
      </c>
      <c r="M1557" s="6">
        <v>1398</v>
      </c>
      <c r="N1557" s="6">
        <v>1409.5</v>
      </c>
      <c r="O1557" s="6">
        <v>1370</v>
      </c>
      <c r="P1557" s="17">
        <v>1370</v>
      </c>
    </row>
    <row r="1558" spans="2:16" x14ac:dyDescent="0.3">
      <c r="B1558" s="9">
        <v>41391</v>
      </c>
      <c r="C1558" s="10">
        <v>1360</v>
      </c>
      <c r="D1558" s="10">
        <v>1361</v>
      </c>
      <c r="E1558" s="10">
        <v>1379</v>
      </c>
      <c r="F1558" s="10">
        <v>1358</v>
      </c>
      <c r="G1558" s="19">
        <v>1368.5</v>
      </c>
      <c r="K1558" s="7">
        <v>41391</v>
      </c>
      <c r="L1558" s="8">
        <v>1392</v>
      </c>
      <c r="M1558" s="8">
        <v>1386</v>
      </c>
      <c r="N1558" s="8">
        <v>1410</v>
      </c>
      <c r="O1558" s="8">
        <v>1386</v>
      </c>
      <c r="P1558" s="18">
        <v>1397.5</v>
      </c>
    </row>
    <row r="1559" spans="2:16" x14ac:dyDescent="0.3">
      <c r="B1559" s="5">
        <v>41390</v>
      </c>
      <c r="C1559" s="6">
        <v>1344.5</v>
      </c>
      <c r="D1559" s="6">
        <v>1350</v>
      </c>
      <c r="E1559" s="6">
        <v>1366</v>
      </c>
      <c r="F1559" s="6">
        <v>1345</v>
      </c>
      <c r="G1559" s="17">
        <v>1360</v>
      </c>
      <c r="K1559" s="5">
        <v>41390</v>
      </c>
      <c r="L1559" s="6">
        <v>1373.5</v>
      </c>
      <c r="M1559" s="6">
        <v>1378</v>
      </c>
      <c r="N1559" s="6">
        <v>1399</v>
      </c>
      <c r="O1559" s="6">
        <v>1374.5</v>
      </c>
      <c r="P1559" s="17">
        <v>1392</v>
      </c>
    </row>
    <row r="1560" spans="2:16" x14ac:dyDescent="0.3">
      <c r="B1560" s="7">
        <v>41389</v>
      </c>
      <c r="C1560" s="8">
        <v>1346.5</v>
      </c>
      <c r="D1560" s="8">
        <v>1357</v>
      </c>
      <c r="E1560" s="8">
        <v>1357</v>
      </c>
      <c r="F1560" s="8">
        <v>1333.5</v>
      </c>
      <c r="G1560" s="18">
        <v>1344.5</v>
      </c>
      <c r="K1560" s="9">
        <v>41389</v>
      </c>
      <c r="L1560" s="10">
        <v>1378.5</v>
      </c>
      <c r="M1560" s="10">
        <v>1381</v>
      </c>
      <c r="N1560" s="10">
        <v>1382</v>
      </c>
      <c r="O1560" s="10">
        <v>1365</v>
      </c>
      <c r="P1560" s="19">
        <v>1373.5</v>
      </c>
    </row>
    <row r="1561" spans="2:16" x14ac:dyDescent="0.3">
      <c r="B1561" s="5">
        <v>41388</v>
      </c>
      <c r="C1561" s="6">
        <v>1346.5</v>
      </c>
      <c r="D1561" s="6">
        <v>0</v>
      </c>
      <c r="E1561" s="6">
        <v>0</v>
      </c>
      <c r="F1561" s="6">
        <v>0</v>
      </c>
      <c r="G1561" s="17">
        <v>1346.5</v>
      </c>
      <c r="K1561" s="5">
        <v>41388</v>
      </c>
      <c r="L1561" s="6">
        <v>1378.5</v>
      </c>
      <c r="M1561" s="6">
        <v>0</v>
      </c>
      <c r="N1561" s="6">
        <v>0</v>
      </c>
      <c r="O1561" s="6">
        <v>0</v>
      </c>
      <c r="P1561" s="17">
        <v>1378.5</v>
      </c>
    </row>
    <row r="1562" spans="2:16" x14ac:dyDescent="0.3">
      <c r="B1562" s="7">
        <v>41387</v>
      </c>
      <c r="C1562" s="8">
        <v>1348</v>
      </c>
      <c r="D1562" s="8">
        <v>1347.5</v>
      </c>
      <c r="E1562" s="8">
        <v>1364</v>
      </c>
      <c r="F1562" s="8">
        <v>1338</v>
      </c>
      <c r="G1562" s="18">
        <v>1346.5</v>
      </c>
      <c r="K1562" s="7">
        <v>41387</v>
      </c>
      <c r="L1562" s="8">
        <v>1381</v>
      </c>
      <c r="M1562" s="8">
        <v>1383</v>
      </c>
      <c r="N1562" s="8">
        <v>1396</v>
      </c>
      <c r="O1562" s="8">
        <v>1370</v>
      </c>
      <c r="P1562" s="18">
        <v>1378.5</v>
      </c>
    </row>
    <row r="1563" spans="2:16" x14ac:dyDescent="0.3">
      <c r="B1563" s="5">
        <v>41386</v>
      </c>
      <c r="C1563" s="6">
        <v>1337</v>
      </c>
      <c r="D1563" s="6">
        <v>1335</v>
      </c>
      <c r="E1563" s="6">
        <v>1357.5</v>
      </c>
      <c r="F1563" s="6">
        <v>1334</v>
      </c>
      <c r="G1563" s="17">
        <v>1348</v>
      </c>
      <c r="K1563" s="5">
        <v>41386</v>
      </c>
      <c r="L1563" s="6">
        <v>1370</v>
      </c>
      <c r="M1563" s="6">
        <v>1372</v>
      </c>
      <c r="N1563" s="6">
        <v>1388</v>
      </c>
      <c r="O1563" s="6">
        <v>1368.5</v>
      </c>
      <c r="P1563" s="17">
        <v>1381</v>
      </c>
    </row>
    <row r="1564" spans="2:16" x14ac:dyDescent="0.3">
      <c r="B1564" s="7">
        <v>41384</v>
      </c>
      <c r="C1564" s="8">
        <v>1343.5</v>
      </c>
      <c r="D1564" s="8">
        <v>1347.5</v>
      </c>
      <c r="E1564" s="8">
        <v>1357</v>
      </c>
      <c r="F1564" s="8">
        <v>1328</v>
      </c>
      <c r="G1564" s="18">
        <v>1337</v>
      </c>
      <c r="K1564" s="7">
        <v>41384</v>
      </c>
      <c r="L1564" s="8">
        <v>1376.5</v>
      </c>
      <c r="M1564" s="8">
        <v>1378.5</v>
      </c>
      <c r="N1564" s="8">
        <v>1386.5</v>
      </c>
      <c r="O1564" s="8">
        <v>1360</v>
      </c>
      <c r="P1564" s="18">
        <v>1370</v>
      </c>
    </row>
    <row r="1565" spans="2:16" x14ac:dyDescent="0.3">
      <c r="B1565" s="9">
        <v>41383</v>
      </c>
      <c r="C1565" s="10">
        <v>1343.5</v>
      </c>
      <c r="D1565" s="10">
        <v>0</v>
      </c>
      <c r="E1565" s="10">
        <v>0</v>
      </c>
      <c r="F1565" s="10">
        <v>0</v>
      </c>
      <c r="G1565" s="19">
        <v>1343.5</v>
      </c>
      <c r="K1565" s="5">
        <v>41383</v>
      </c>
      <c r="L1565" s="6">
        <v>1376.5</v>
      </c>
      <c r="M1565" s="6">
        <v>0</v>
      </c>
      <c r="N1565" s="6">
        <v>0</v>
      </c>
      <c r="O1565" s="6">
        <v>0</v>
      </c>
      <c r="P1565" s="17">
        <v>1376.5</v>
      </c>
    </row>
    <row r="1566" spans="2:16" x14ac:dyDescent="0.3">
      <c r="B1566" s="7">
        <v>41382</v>
      </c>
      <c r="C1566" s="8">
        <v>1319.5</v>
      </c>
      <c r="D1566" s="8">
        <v>1324.5</v>
      </c>
      <c r="E1566" s="8">
        <v>1366</v>
      </c>
      <c r="F1566" s="8">
        <v>1316.5</v>
      </c>
      <c r="G1566" s="18">
        <v>1343.5</v>
      </c>
      <c r="K1566" s="9">
        <v>41382</v>
      </c>
      <c r="L1566" s="10">
        <v>1353.5</v>
      </c>
      <c r="M1566" s="10">
        <v>1355</v>
      </c>
      <c r="N1566" s="10">
        <v>1396.5</v>
      </c>
      <c r="O1566" s="10">
        <v>1354</v>
      </c>
      <c r="P1566" s="19">
        <v>1376.5</v>
      </c>
    </row>
    <row r="1570" spans="1:17" x14ac:dyDescent="0.3">
      <c r="A1570" s="11">
        <v>41445</v>
      </c>
      <c r="J1570" s="11">
        <v>41474</v>
      </c>
    </row>
    <row r="1571" spans="1:17" x14ac:dyDescent="0.3">
      <c r="B1571" s="7">
        <v>41444</v>
      </c>
      <c r="C1571" s="8">
        <v>1368</v>
      </c>
      <c r="D1571" s="8">
        <v>1374</v>
      </c>
      <c r="E1571" s="8">
        <v>1375</v>
      </c>
      <c r="F1571" s="8">
        <v>1372.5</v>
      </c>
      <c r="G1571" s="18">
        <v>1374</v>
      </c>
      <c r="H1571" s="21">
        <f>G1571/G1596</f>
        <v>1.0095518001469508</v>
      </c>
      <c r="K1571" s="5">
        <v>41444</v>
      </c>
      <c r="L1571" s="6">
        <v>1382.5</v>
      </c>
      <c r="M1571" s="6">
        <v>1382</v>
      </c>
      <c r="N1571" s="6">
        <v>1400</v>
      </c>
      <c r="O1571" s="6">
        <v>1381</v>
      </c>
      <c r="P1571" s="17">
        <v>1398</v>
      </c>
      <c r="Q1571" s="28">
        <f>P1571/P1596</f>
        <v>1.0093862815884476</v>
      </c>
    </row>
    <row r="1572" spans="1:17" x14ac:dyDescent="0.3">
      <c r="B1572" s="5">
        <v>41443</v>
      </c>
      <c r="C1572" s="6">
        <v>1368</v>
      </c>
      <c r="D1572" s="6">
        <v>1365</v>
      </c>
      <c r="E1572" s="6">
        <v>1375</v>
      </c>
      <c r="F1572" s="6">
        <v>1361</v>
      </c>
      <c r="G1572" s="17">
        <v>1368</v>
      </c>
      <c r="K1572" s="7">
        <v>41443</v>
      </c>
      <c r="L1572" s="8">
        <v>1383.5</v>
      </c>
      <c r="M1572" s="8">
        <v>1383</v>
      </c>
      <c r="N1572" s="8">
        <v>1389</v>
      </c>
      <c r="O1572" s="8">
        <v>1378</v>
      </c>
      <c r="P1572" s="18">
        <v>1382.5</v>
      </c>
    </row>
    <row r="1573" spans="1:17" x14ac:dyDescent="0.3">
      <c r="B1573" s="7">
        <v>41442</v>
      </c>
      <c r="C1573" s="8">
        <v>1391.5</v>
      </c>
      <c r="D1573" s="8">
        <v>1385</v>
      </c>
      <c r="E1573" s="8">
        <v>1385</v>
      </c>
      <c r="F1573" s="8">
        <v>1364</v>
      </c>
      <c r="G1573" s="18">
        <v>1368</v>
      </c>
      <c r="K1573" s="5">
        <v>41442</v>
      </c>
      <c r="L1573" s="6">
        <v>1406</v>
      </c>
      <c r="M1573" s="6">
        <v>1407</v>
      </c>
      <c r="N1573" s="6">
        <v>1413</v>
      </c>
      <c r="O1573" s="6">
        <v>1378</v>
      </c>
      <c r="P1573" s="17">
        <v>1383.5</v>
      </c>
    </row>
    <row r="1574" spans="1:17" x14ac:dyDescent="0.3">
      <c r="B1574" s="5">
        <v>41440</v>
      </c>
      <c r="C1574" s="6">
        <v>1400.5</v>
      </c>
      <c r="D1574" s="6">
        <v>1393</v>
      </c>
      <c r="E1574" s="6">
        <v>1393</v>
      </c>
      <c r="F1574" s="6">
        <v>1388</v>
      </c>
      <c r="G1574" s="17">
        <v>1391.5</v>
      </c>
      <c r="K1574" s="7">
        <v>41440</v>
      </c>
      <c r="L1574" s="8">
        <v>1421.5</v>
      </c>
      <c r="M1574" s="8">
        <v>1423</v>
      </c>
      <c r="N1574" s="8">
        <v>1423</v>
      </c>
      <c r="O1574" s="8">
        <v>1402.5</v>
      </c>
      <c r="P1574" s="18">
        <v>1406</v>
      </c>
    </row>
    <row r="1575" spans="1:17" x14ac:dyDescent="0.3">
      <c r="B1575" s="7">
        <v>41439</v>
      </c>
      <c r="C1575" s="8">
        <v>1389</v>
      </c>
      <c r="D1575" s="8">
        <v>1403</v>
      </c>
      <c r="E1575" s="8">
        <v>1403</v>
      </c>
      <c r="F1575" s="8">
        <v>1397</v>
      </c>
      <c r="G1575" s="18">
        <v>1400.5</v>
      </c>
      <c r="K1575" s="5">
        <v>41439</v>
      </c>
      <c r="L1575" s="6">
        <v>1429</v>
      </c>
      <c r="M1575" s="6">
        <v>1427</v>
      </c>
      <c r="N1575" s="6">
        <v>1432</v>
      </c>
      <c r="O1575" s="6">
        <v>1412.5</v>
      </c>
      <c r="P1575" s="17">
        <v>1421.5</v>
      </c>
    </row>
    <row r="1576" spans="1:17" x14ac:dyDescent="0.3">
      <c r="B1576" s="5">
        <v>41438</v>
      </c>
      <c r="C1576" s="6">
        <v>1375</v>
      </c>
      <c r="D1576" s="6">
        <v>1382</v>
      </c>
      <c r="E1576" s="6">
        <v>1402.5</v>
      </c>
      <c r="F1576" s="6">
        <v>1380.5</v>
      </c>
      <c r="G1576" s="17">
        <v>1389</v>
      </c>
      <c r="K1576" s="7">
        <v>41438</v>
      </c>
      <c r="L1576" s="8">
        <v>1404.5</v>
      </c>
      <c r="M1576" s="8">
        <v>1407</v>
      </c>
      <c r="N1576" s="8">
        <v>1433</v>
      </c>
      <c r="O1576" s="8">
        <v>1402.5</v>
      </c>
      <c r="P1576" s="18">
        <v>1429</v>
      </c>
    </row>
    <row r="1577" spans="1:17" x14ac:dyDescent="0.3">
      <c r="B1577" s="7">
        <v>41437</v>
      </c>
      <c r="C1577" s="8">
        <v>1377.5</v>
      </c>
      <c r="D1577" s="8">
        <v>1374.5</v>
      </c>
      <c r="E1577" s="8">
        <v>1394</v>
      </c>
      <c r="F1577" s="8">
        <v>1365</v>
      </c>
      <c r="G1577" s="18">
        <v>1375</v>
      </c>
      <c r="K1577" s="5">
        <v>41437</v>
      </c>
      <c r="L1577" s="6">
        <v>1395</v>
      </c>
      <c r="M1577" s="6">
        <v>1397</v>
      </c>
      <c r="N1577" s="6">
        <v>1417</v>
      </c>
      <c r="O1577" s="6">
        <v>1387</v>
      </c>
      <c r="P1577" s="17">
        <v>1404.5</v>
      </c>
    </row>
    <row r="1578" spans="1:17" x14ac:dyDescent="0.3">
      <c r="B1578" s="5">
        <v>41436</v>
      </c>
      <c r="C1578" s="6">
        <v>1380.5</v>
      </c>
      <c r="D1578" s="6">
        <v>1378.5</v>
      </c>
      <c r="E1578" s="6">
        <v>1379.5</v>
      </c>
      <c r="F1578" s="6">
        <v>1372</v>
      </c>
      <c r="G1578" s="17">
        <v>1377.5</v>
      </c>
      <c r="K1578" s="7">
        <v>41436</v>
      </c>
      <c r="L1578" s="8">
        <v>1403.5</v>
      </c>
      <c r="M1578" s="8">
        <v>1394.5</v>
      </c>
      <c r="N1578" s="8">
        <v>1406</v>
      </c>
      <c r="O1578" s="8">
        <v>1392</v>
      </c>
      <c r="P1578" s="18">
        <v>1395</v>
      </c>
    </row>
    <row r="1579" spans="1:17" x14ac:dyDescent="0.3">
      <c r="B1579" s="9">
        <v>41435</v>
      </c>
      <c r="C1579" s="10">
        <v>1371.5</v>
      </c>
      <c r="D1579" s="10">
        <v>1370.5</v>
      </c>
      <c r="E1579" s="10">
        <v>1397.5</v>
      </c>
      <c r="F1579" s="10">
        <v>1360</v>
      </c>
      <c r="G1579" s="19">
        <v>1380.5</v>
      </c>
      <c r="K1579" s="5">
        <v>41435</v>
      </c>
      <c r="L1579" s="6">
        <v>1399</v>
      </c>
      <c r="M1579" s="6">
        <v>1391</v>
      </c>
      <c r="N1579" s="6">
        <v>1409</v>
      </c>
      <c r="O1579" s="6">
        <v>1383</v>
      </c>
      <c r="P1579" s="17">
        <v>1403.5</v>
      </c>
    </row>
    <row r="1580" spans="1:17" x14ac:dyDescent="0.3">
      <c r="B1580" s="5">
        <v>41433</v>
      </c>
      <c r="C1580" s="6">
        <v>1366</v>
      </c>
      <c r="D1580" s="6">
        <v>1365</v>
      </c>
      <c r="E1580" s="6">
        <v>1383</v>
      </c>
      <c r="F1580" s="6">
        <v>1354.5</v>
      </c>
      <c r="G1580" s="17">
        <v>1371.5</v>
      </c>
      <c r="K1580" s="7">
        <v>41433</v>
      </c>
      <c r="L1580" s="8">
        <v>1394</v>
      </c>
      <c r="M1580" s="8">
        <v>1397</v>
      </c>
      <c r="N1580" s="8">
        <v>1410</v>
      </c>
      <c r="O1580" s="8">
        <v>1381</v>
      </c>
      <c r="P1580" s="18">
        <v>1399</v>
      </c>
    </row>
    <row r="1581" spans="1:17" x14ac:dyDescent="0.3">
      <c r="B1581" s="7">
        <v>41432</v>
      </c>
      <c r="C1581" s="8">
        <v>1377</v>
      </c>
      <c r="D1581" s="8">
        <v>1368</v>
      </c>
      <c r="E1581" s="8">
        <v>1379</v>
      </c>
      <c r="F1581" s="8">
        <v>1361</v>
      </c>
      <c r="G1581" s="18">
        <v>1366</v>
      </c>
      <c r="K1581" s="5">
        <v>41432</v>
      </c>
      <c r="L1581" s="6">
        <v>1405.5</v>
      </c>
      <c r="M1581" s="6">
        <v>1407</v>
      </c>
      <c r="N1581" s="6">
        <v>1414</v>
      </c>
      <c r="O1581" s="6">
        <v>1385</v>
      </c>
      <c r="P1581" s="17">
        <v>1394</v>
      </c>
    </row>
    <row r="1582" spans="1:17" x14ac:dyDescent="0.3">
      <c r="B1582" s="5">
        <v>41431</v>
      </c>
      <c r="C1582" s="6">
        <v>1349.5</v>
      </c>
      <c r="D1582" s="6">
        <v>1368</v>
      </c>
      <c r="E1582" s="6">
        <v>1399</v>
      </c>
      <c r="F1582" s="6">
        <v>1354</v>
      </c>
      <c r="G1582" s="17">
        <v>1377</v>
      </c>
      <c r="K1582" s="7">
        <v>41431</v>
      </c>
      <c r="L1582" s="8">
        <v>1377.5</v>
      </c>
      <c r="M1582" s="8">
        <v>1379</v>
      </c>
      <c r="N1582" s="8">
        <v>1405.5</v>
      </c>
      <c r="O1582" s="8">
        <v>1375</v>
      </c>
      <c r="P1582" s="18">
        <v>1405.5</v>
      </c>
    </row>
    <row r="1583" spans="1:17" x14ac:dyDescent="0.3">
      <c r="B1583" s="7">
        <v>41430</v>
      </c>
      <c r="C1583" s="8">
        <v>1334.5</v>
      </c>
      <c r="D1583" s="8">
        <v>1342</v>
      </c>
      <c r="E1583" s="8">
        <v>1354.5</v>
      </c>
      <c r="F1583" s="8">
        <v>1325</v>
      </c>
      <c r="G1583" s="18">
        <v>1349.5</v>
      </c>
      <c r="K1583" s="5">
        <v>41430</v>
      </c>
      <c r="L1583" s="6">
        <v>1362</v>
      </c>
      <c r="M1583" s="6">
        <v>1363</v>
      </c>
      <c r="N1583" s="6">
        <v>1383</v>
      </c>
      <c r="O1583" s="6">
        <v>1350.5</v>
      </c>
      <c r="P1583" s="17">
        <v>1377.5</v>
      </c>
    </row>
    <row r="1584" spans="1:17" x14ac:dyDescent="0.3">
      <c r="B1584" s="5">
        <v>41429</v>
      </c>
      <c r="C1584" s="6">
        <v>1317.5</v>
      </c>
      <c r="D1584" s="6">
        <v>1315</v>
      </c>
      <c r="E1584" s="6">
        <v>1342</v>
      </c>
      <c r="F1584" s="6">
        <v>1313.5</v>
      </c>
      <c r="G1584" s="17">
        <v>1334.5</v>
      </c>
      <c r="K1584" s="9">
        <v>41429</v>
      </c>
      <c r="L1584" s="10">
        <v>1344</v>
      </c>
      <c r="M1584" s="10">
        <v>1342</v>
      </c>
      <c r="N1584" s="10">
        <v>1369.5</v>
      </c>
      <c r="O1584" s="10">
        <v>1342</v>
      </c>
      <c r="P1584" s="19">
        <v>1362</v>
      </c>
    </row>
    <row r="1585" spans="2:16" x14ac:dyDescent="0.3">
      <c r="B1585" s="7">
        <v>41428</v>
      </c>
      <c r="C1585" s="8">
        <v>1321</v>
      </c>
      <c r="D1585" s="8">
        <v>1318</v>
      </c>
      <c r="E1585" s="8">
        <v>1328</v>
      </c>
      <c r="F1585" s="8">
        <v>1306</v>
      </c>
      <c r="G1585" s="18">
        <v>1317.5</v>
      </c>
      <c r="K1585" s="5">
        <v>41428</v>
      </c>
      <c r="L1585" s="6">
        <v>1348.5</v>
      </c>
      <c r="M1585" s="6">
        <v>1350</v>
      </c>
      <c r="N1585" s="6">
        <v>1353.5</v>
      </c>
      <c r="O1585" s="6">
        <v>1336</v>
      </c>
      <c r="P1585" s="17">
        <v>1344</v>
      </c>
    </row>
    <row r="1586" spans="2:16" x14ac:dyDescent="0.3">
      <c r="B1586" s="5">
        <v>41426</v>
      </c>
      <c r="C1586" s="6">
        <v>1315.5</v>
      </c>
      <c r="D1586" s="6">
        <v>1311</v>
      </c>
      <c r="E1586" s="6">
        <v>1327</v>
      </c>
      <c r="F1586" s="6">
        <v>1307.5</v>
      </c>
      <c r="G1586" s="17">
        <v>1321</v>
      </c>
      <c r="K1586" s="7">
        <v>41426</v>
      </c>
      <c r="L1586" s="8">
        <v>1343.5</v>
      </c>
      <c r="M1586" s="8">
        <v>1341</v>
      </c>
      <c r="N1586" s="8">
        <v>1355</v>
      </c>
      <c r="O1586" s="8">
        <v>1338</v>
      </c>
      <c r="P1586" s="18">
        <v>1348.5</v>
      </c>
    </row>
    <row r="1587" spans="2:16" x14ac:dyDescent="0.3">
      <c r="B1587" s="7">
        <v>41425</v>
      </c>
      <c r="C1587" s="8">
        <v>1320.5</v>
      </c>
      <c r="D1587" s="8">
        <v>1320</v>
      </c>
      <c r="E1587" s="8">
        <v>1327</v>
      </c>
      <c r="F1587" s="8">
        <v>1310</v>
      </c>
      <c r="G1587" s="18">
        <v>1315.5</v>
      </c>
      <c r="K1587" s="5">
        <v>41425</v>
      </c>
      <c r="L1587" s="6">
        <v>1349.5</v>
      </c>
      <c r="M1587" s="6">
        <v>1348</v>
      </c>
      <c r="N1587" s="6">
        <v>1356</v>
      </c>
      <c r="O1587" s="6">
        <v>1338</v>
      </c>
      <c r="P1587" s="17">
        <v>1343.5</v>
      </c>
    </row>
    <row r="1588" spans="2:16" x14ac:dyDescent="0.3">
      <c r="B1588" s="9">
        <v>41424</v>
      </c>
      <c r="C1588" s="10">
        <v>1319</v>
      </c>
      <c r="D1588" s="10">
        <v>1319</v>
      </c>
      <c r="E1588" s="10">
        <v>1324.5</v>
      </c>
      <c r="F1588" s="10">
        <v>1316</v>
      </c>
      <c r="G1588" s="19">
        <v>1320.5</v>
      </c>
      <c r="K1588" s="7">
        <v>41424</v>
      </c>
      <c r="L1588" s="8">
        <v>1347.5</v>
      </c>
      <c r="M1588" s="8">
        <v>1347</v>
      </c>
      <c r="N1588" s="8">
        <v>1354.5</v>
      </c>
      <c r="O1588" s="8">
        <v>1346</v>
      </c>
      <c r="P1588" s="18">
        <v>1349.5</v>
      </c>
    </row>
    <row r="1589" spans="2:16" x14ac:dyDescent="0.3">
      <c r="B1589" s="7">
        <v>41423</v>
      </c>
      <c r="C1589" s="8">
        <v>1307</v>
      </c>
      <c r="D1589" s="8">
        <v>1307</v>
      </c>
      <c r="E1589" s="8">
        <v>1330</v>
      </c>
      <c r="F1589" s="8">
        <v>1304</v>
      </c>
      <c r="G1589" s="18">
        <v>1319</v>
      </c>
      <c r="K1589" s="5">
        <v>41423</v>
      </c>
      <c r="L1589" s="6">
        <v>1337</v>
      </c>
      <c r="M1589" s="6">
        <v>1337</v>
      </c>
      <c r="N1589" s="6">
        <v>1358</v>
      </c>
      <c r="O1589" s="6">
        <v>1333</v>
      </c>
      <c r="P1589" s="17">
        <v>1347.5</v>
      </c>
    </row>
    <row r="1590" spans="2:16" x14ac:dyDescent="0.3">
      <c r="B1590" s="5">
        <v>41422</v>
      </c>
      <c r="C1590" s="6">
        <v>1336</v>
      </c>
      <c r="D1590" s="6">
        <v>1335</v>
      </c>
      <c r="E1590" s="6">
        <v>1336</v>
      </c>
      <c r="F1590" s="6">
        <v>1297</v>
      </c>
      <c r="G1590" s="17">
        <v>1307</v>
      </c>
      <c r="K1590" s="7">
        <v>41422</v>
      </c>
      <c r="L1590" s="8">
        <v>1363</v>
      </c>
      <c r="M1590" s="8">
        <v>1363.5</v>
      </c>
      <c r="N1590" s="8">
        <v>1364</v>
      </c>
      <c r="O1590" s="8">
        <v>1325</v>
      </c>
      <c r="P1590" s="18">
        <v>1337</v>
      </c>
    </row>
    <row r="1591" spans="2:16" x14ac:dyDescent="0.3">
      <c r="B1591" s="7">
        <v>41421</v>
      </c>
      <c r="C1591" s="8">
        <v>1346.5</v>
      </c>
      <c r="D1591" s="8">
        <v>1345</v>
      </c>
      <c r="E1591" s="8">
        <v>1356</v>
      </c>
      <c r="F1591" s="8">
        <v>1327</v>
      </c>
      <c r="G1591" s="18">
        <v>1336</v>
      </c>
      <c r="K1591" s="5">
        <v>41421</v>
      </c>
      <c r="L1591" s="6">
        <v>1373</v>
      </c>
      <c r="M1591" s="6">
        <v>1370.5</v>
      </c>
      <c r="N1591" s="6">
        <v>1375</v>
      </c>
      <c r="O1591" s="6">
        <v>1355</v>
      </c>
      <c r="P1591" s="17">
        <v>1363</v>
      </c>
    </row>
    <row r="1592" spans="2:16" x14ac:dyDescent="0.3">
      <c r="B1592" s="5">
        <v>41418</v>
      </c>
      <c r="C1592" s="6">
        <v>1339.5</v>
      </c>
      <c r="D1592" s="6">
        <v>1342</v>
      </c>
      <c r="E1592" s="6">
        <v>1353.5</v>
      </c>
      <c r="F1592" s="6">
        <v>1339</v>
      </c>
      <c r="G1592" s="17">
        <v>1346.5</v>
      </c>
      <c r="K1592" s="7">
        <v>41418</v>
      </c>
      <c r="L1592" s="8">
        <v>1369</v>
      </c>
      <c r="M1592" s="8">
        <v>1371.5</v>
      </c>
      <c r="N1592" s="8">
        <v>1381</v>
      </c>
      <c r="O1592" s="8">
        <v>1367.5</v>
      </c>
      <c r="P1592" s="18">
        <v>1373</v>
      </c>
    </row>
    <row r="1593" spans="2:16" x14ac:dyDescent="0.3">
      <c r="B1593" s="7">
        <v>41417</v>
      </c>
      <c r="C1593" s="8">
        <v>1349.5</v>
      </c>
      <c r="D1593" s="8">
        <v>1347.5</v>
      </c>
      <c r="E1593" s="8">
        <v>1354</v>
      </c>
      <c r="F1593" s="8">
        <v>1338</v>
      </c>
      <c r="G1593" s="18">
        <v>1339.5</v>
      </c>
      <c r="K1593" s="5">
        <v>41417</v>
      </c>
      <c r="L1593" s="6">
        <v>1377</v>
      </c>
      <c r="M1593" s="6">
        <v>1377.5</v>
      </c>
      <c r="N1593" s="6">
        <v>1380</v>
      </c>
      <c r="O1593" s="6">
        <v>1366</v>
      </c>
      <c r="P1593" s="17">
        <v>1369</v>
      </c>
    </row>
    <row r="1594" spans="2:16" x14ac:dyDescent="0.3">
      <c r="B1594" s="5">
        <v>41416</v>
      </c>
      <c r="C1594" s="6">
        <v>1362</v>
      </c>
      <c r="D1594" s="6">
        <v>1360.5</v>
      </c>
      <c r="E1594" s="6">
        <v>1365</v>
      </c>
      <c r="F1594" s="6">
        <v>1335</v>
      </c>
      <c r="G1594" s="17">
        <v>1349.5</v>
      </c>
      <c r="K1594" s="9">
        <v>41416</v>
      </c>
      <c r="L1594" s="10">
        <v>1386</v>
      </c>
      <c r="M1594" s="10">
        <v>1386.5</v>
      </c>
      <c r="N1594" s="10">
        <v>1391.5</v>
      </c>
      <c r="O1594" s="10">
        <v>1359</v>
      </c>
      <c r="P1594" s="19">
        <v>1377</v>
      </c>
    </row>
    <row r="1595" spans="2:16" x14ac:dyDescent="0.3">
      <c r="B1595" s="7">
        <v>41415</v>
      </c>
      <c r="C1595" s="8">
        <v>1361</v>
      </c>
      <c r="D1595" s="8">
        <v>1361</v>
      </c>
      <c r="E1595" s="8">
        <v>1364</v>
      </c>
      <c r="F1595" s="8">
        <v>1355.5</v>
      </c>
      <c r="G1595" s="18">
        <v>1362</v>
      </c>
      <c r="K1595" s="5">
        <v>41415</v>
      </c>
      <c r="L1595" s="6">
        <v>1385</v>
      </c>
      <c r="M1595" s="6">
        <v>1386.5</v>
      </c>
      <c r="N1595" s="6">
        <v>1389.5</v>
      </c>
      <c r="O1595" s="6">
        <v>1382.5</v>
      </c>
      <c r="P1595" s="17">
        <v>1386</v>
      </c>
    </row>
    <row r="1596" spans="2:16" x14ac:dyDescent="0.3">
      <c r="B1596" s="9">
        <v>41414</v>
      </c>
      <c r="C1596" s="10">
        <v>1348</v>
      </c>
      <c r="D1596" s="10">
        <v>1353</v>
      </c>
      <c r="E1596" s="10">
        <v>1365.5</v>
      </c>
      <c r="F1596" s="10">
        <v>1345</v>
      </c>
      <c r="G1596" s="19">
        <v>1361</v>
      </c>
      <c r="K1596" s="9">
        <v>41414</v>
      </c>
      <c r="L1596" s="10">
        <v>1376</v>
      </c>
      <c r="M1596" s="10">
        <v>1377</v>
      </c>
      <c r="N1596" s="10">
        <v>1392</v>
      </c>
      <c r="O1596" s="10">
        <v>1373.5</v>
      </c>
      <c r="P1596" s="19">
        <v>1385</v>
      </c>
    </row>
    <row r="1597" spans="2:16" x14ac:dyDescent="0.3">
      <c r="B1597" s="13"/>
      <c r="C1597" s="14"/>
      <c r="D1597" s="14"/>
      <c r="E1597" s="14"/>
      <c r="F1597" s="14"/>
      <c r="G1597" s="14"/>
    </row>
    <row r="1601" spans="1:17" x14ac:dyDescent="0.3">
      <c r="A1601" s="11">
        <v>41474</v>
      </c>
      <c r="J1601" s="11">
        <v>41505</v>
      </c>
    </row>
    <row r="1602" spans="1:17" x14ac:dyDescent="0.3">
      <c r="B1602" s="7">
        <v>41473</v>
      </c>
      <c r="C1602" s="8">
        <v>1280.5</v>
      </c>
      <c r="D1602" s="8">
        <v>1270</v>
      </c>
      <c r="E1602" s="8">
        <v>1285</v>
      </c>
      <c r="F1602" s="8">
        <v>1270</v>
      </c>
      <c r="G1602" s="18">
        <v>1280</v>
      </c>
      <c r="H1602" s="21">
        <f>G1602/G1626</f>
        <v>0.91592128801431127</v>
      </c>
      <c r="K1602" s="5">
        <v>41473</v>
      </c>
      <c r="L1602" s="6">
        <v>1295</v>
      </c>
      <c r="M1602" s="6">
        <v>1292.5</v>
      </c>
      <c r="N1602" s="6">
        <v>1304</v>
      </c>
      <c r="O1602" s="6">
        <v>1281</v>
      </c>
      <c r="P1602" s="17">
        <v>1299</v>
      </c>
      <c r="Q1602" s="28">
        <f>P1602/P1626</f>
        <v>0.91125920729568577</v>
      </c>
    </row>
    <row r="1603" spans="1:17" x14ac:dyDescent="0.3">
      <c r="B1603" s="5">
        <v>41472</v>
      </c>
      <c r="C1603" s="6">
        <v>1289</v>
      </c>
      <c r="D1603" s="6">
        <v>1281</v>
      </c>
      <c r="E1603" s="6">
        <v>1282</v>
      </c>
      <c r="F1603" s="6">
        <v>1277.5</v>
      </c>
      <c r="G1603" s="17">
        <v>1280.5</v>
      </c>
      <c r="K1603" s="7">
        <v>41472</v>
      </c>
      <c r="L1603" s="8">
        <v>1302.5</v>
      </c>
      <c r="M1603" s="8">
        <v>1302</v>
      </c>
      <c r="N1603" s="8">
        <v>1305</v>
      </c>
      <c r="O1603" s="8">
        <v>1291</v>
      </c>
      <c r="P1603" s="18">
        <v>1295</v>
      </c>
    </row>
    <row r="1604" spans="1:17" x14ac:dyDescent="0.3">
      <c r="B1604" s="7">
        <v>41471</v>
      </c>
      <c r="C1604" s="8">
        <v>1286</v>
      </c>
      <c r="D1604" s="8">
        <v>1296</v>
      </c>
      <c r="E1604" s="8">
        <v>1296</v>
      </c>
      <c r="F1604" s="8">
        <v>1274</v>
      </c>
      <c r="G1604" s="18">
        <v>1289</v>
      </c>
      <c r="K1604" s="5">
        <v>41471</v>
      </c>
      <c r="L1604" s="6">
        <v>1315.5</v>
      </c>
      <c r="M1604" s="6">
        <v>1323</v>
      </c>
      <c r="N1604" s="6">
        <v>1334</v>
      </c>
      <c r="O1604" s="6">
        <v>1294</v>
      </c>
      <c r="P1604" s="17">
        <v>1302.5</v>
      </c>
    </row>
    <row r="1605" spans="1:17" x14ac:dyDescent="0.3">
      <c r="B1605" s="5">
        <v>41470</v>
      </c>
      <c r="C1605" s="6">
        <v>1250</v>
      </c>
      <c r="D1605" s="6">
        <v>1275</v>
      </c>
      <c r="E1605" s="6">
        <v>1295</v>
      </c>
      <c r="F1605" s="6">
        <v>1275</v>
      </c>
      <c r="G1605" s="17">
        <v>1286</v>
      </c>
      <c r="K1605" s="9">
        <v>41470</v>
      </c>
      <c r="L1605" s="10">
        <v>1287</v>
      </c>
      <c r="M1605" s="10">
        <v>1284</v>
      </c>
      <c r="N1605" s="10">
        <v>1325</v>
      </c>
      <c r="O1605" s="10">
        <v>1284</v>
      </c>
      <c r="P1605" s="19">
        <v>1315.5</v>
      </c>
    </row>
    <row r="1606" spans="1:17" x14ac:dyDescent="0.3">
      <c r="B1606" s="7">
        <v>41468</v>
      </c>
      <c r="C1606" s="8">
        <v>1250</v>
      </c>
      <c r="D1606" s="8">
        <v>0</v>
      </c>
      <c r="E1606" s="8">
        <v>0</v>
      </c>
      <c r="F1606" s="8">
        <v>0</v>
      </c>
      <c r="G1606" s="18">
        <v>1250</v>
      </c>
      <c r="K1606" s="5">
        <v>41468</v>
      </c>
      <c r="L1606" s="6">
        <v>1272.5</v>
      </c>
      <c r="M1606" s="6">
        <v>1276</v>
      </c>
      <c r="N1606" s="6">
        <v>1290</v>
      </c>
      <c r="O1606" s="6">
        <v>1267</v>
      </c>
      <c r="P1606" s="17">
        <v>1287</v>
      </c>
    </row>
    <row r="1607" spans="1:17" x14ac:dyDescent="0.3">
      <c r="B1607" s="5">
        <v>41467</v>
      </c>
      <c r="C1607" s="6">
        <v>1250</v>
      </c>
      <c r="D1607" s="6">
        <v>1249</v>
      </c>
      <c r="E1607" s="6">
        <v>1252.5</v>
      </c>
      <c r="F1607" s="6">
        <v>1245</v>
      </c>
      <c r="G1607" s="17">
        <v>1250</v>
      </c>
      <c r="K1607" s="7">
        <v>41467</v>
      </c>
      <c r="L1607" s="8">
        <v>1271</v>
      </c>
      <c r="M1607" s="8">
        <v>1273</v>
      </c>
      <c r="N1607" s="8">
        <v>1279</v>
      </c>
      <c r="O1607" s="8">
        <v>1263</v>
      </c>
      <c r="P1607" s="18">
        <v>1272.5</v>
      </c>
    </row>
    <row r="1608" spans="1:17" x14ac:dyDescent="0.3">
      <c r="B1608" s="7">
        <v>41466</v>
      </c>
      <c r="C1608" s="8">
        <v>1275</v>
      </c>
      <c r="D1608" s="8">
        <v>1266</v>
      </c>
      <c r="E1608" s="8">
        <v>1266</v>
      </c>
      <c r="F1608" s="8">
        <v>1249</v>
      </c>
      <c r="G1608" s="18">
        <v>1250</v>
      </c>
      <c r="K1608" s="5">
        <v>41466</v>
      </c>
      <c r="L1608" s="6">
        <v>1292</v>
      </c>
      <c r="M1608" s="6">
        <v>1295</v>
      </c>
      <c r="N1608" s="6">
        <v>1296</v>
      </c>
      <c r="O1608" s="6">
        <v>1267</v>
      </c>
      <c r="P1608" s="17">
        <v>1271</v>
      </c>
    </row>
    <row r="1609" spans="1:17" x14ac:dyDescent="0.3">
      <c r="B1609" s="5">
        <v>41465</v>
      </c>
      <c r="C1609" s="6">
        <v>1294.5</v>
      </c>
      <c r="D1609" s="6">
        <v>1297</v>
      </c>
      <c r="E1609" s="6">
        <v>1298</v>
      </c>
      <c r="F1609" s="6">
        <v>1270</v>
      </c>
      <c r="G1609" s="17">
        <v>1275</v>
      </c>
      <c r="K1609" s="7">
        <v>41465</v>
      </c>
      <c r="L1609" s="8">
        <v>1318</v>
      </c>
      <c r="M1609" s="8">
        <v>1313.5</v>
      </c>
      <c r="N1609" s="8">
        <v>1325</v>
      </c>
      <c r="O1609" s="8">
        <v>1292</v>
      </c>
      <c r="P1609" s="18">
        <v>1292</v>
      </c>
    </row>
    <row r="1610" spans="1:17" x14ac:dyDescent="0.3">
      <c r="B1610" s="9">
        <v>41464</v>
      </c>
      <c r="C1610" s="10">
        <v>1303</v>
      </c>
      <c r="D1610" s="10">
        <v>1298.5</v>
      </c>
      <c r="E1610" s="10">
        <v>1305.5</v>
      </c>
      <c r="F1610" s="10">
        <v>1290.5</v>
      </c>
      <c r="G1610" s="19">
        <v>1294.5</v>
      </c>
      <c r="K1610" s="5">
        <v>41464</v>
      </c>
      <c r="L1610" s="6">
        <v>1332.5</v>
      </c>
      <c r="M1610" s="6">
        <v>1329</v>
      </c>
      <c r="N1610" s="6">
        <v>1330.5</v>
      </c>
      <c r="O1610" s="6">
        <v>1314</v>
      </c>
      <c r="P1610" s="17">
        <v>1318</v>
      </c>
    </row>
    <row r="1611" spans="1:17" x14ac:dyDescent="0.3">
      <c r="B1611" s="5">
        <v>41463</v>
      </c>
      <c r="C1611" s="6">
        <v>1314</v>
      </c>
      <c r="D1611" s="6">
        <v>1316.5</v>
      </c>
      <c r="E1611" s="6">
        <v>1316.5</v>
      </c>
      <c r="F1611" s="6">
        <v>1300</v>
      </c>
      <c r="G1611" s="17">
        <v>1303</v>
      </c>
      <c r="K1611" s="7">
        <v>41463</v>
      </c>
      <c r="L1611" s="8">
        <v>1341.5</v>
      </c>
      <c r="M1611" s="8">
        <v>1343</v>
      </c>
      <c r="N1611" s="8">
        <v>1343</v>
      </c>
      <c r="O1611" s="8">
        <v>1325</v>
      </c>
      <c r="P1611" s="18">
        <v>1332.5</v>
      </c>
    </row>
    <row r="1612" spans="1:17" x14ac:dyDescent="0.3">
      <c r="B1612" s="7">
        <v>41461</v>
      </c>
      <c r="C1612" s="8">
        <v>1305</v>
      </c>
      <c r="D1612" s="8">
        <v>1302</v>
      </c>
      <c r="E1612" s="8">
        <v>1328.5</v>
      </c>
      <c r="F1612" s="8">
        <v>1302</v>
      </c>
      <c r="G1612" s="18">
        <v>1314</v>
      </c>
      <c r="K1612" s="5">
        <v>41461</v>
      </c>
      <c r="L1612" s="6">
        <v>1333.5</v>
      </c>
      <c r="M1612" s="6">
        <v>1332</v>
      </c>
      <c r="N1612" s="6">
        <v>1344</v>
      </c>
      <c r="O1612" s="6">
        <v>1332</v>
      </c>
      <c r="P1612" s="17">
        <v>1341.5</v>
      </c>
    </row>
    <row r="1613" spans="1:17" x14ac:dyDescent="0.3">
      <c r="B1613" s="5">
        <v>41460</v>
      </c>
      <c r="C1613" s="6">
        <v>1320</v>
      </c>
      <c r="D1613" s="6">
        <v>1320.5</v>
      </c>
      <c r="E1613" s="6">
        <v>1325</v>
      </c>
      <c r="F1613" s="6">
        <v>1298.5</v>
      </c>
      <c r="G1613" s="17">
        <v>1305</v>
      </c>
      <c r="K1613" s="9">
        <v>41460</v>
      </c>
      <c r="L1613" s="10">
        <v>1346.5</v>
      </c>
      <c r="M1613" s="10">
        <v>1349</v>
      </c>
      <c r="N1613" s="10">
        <v>1353.5</v>
      </c>
      <c r="O1613" s="10">
        <v>1331</v>
      </c>
      <c r="P1613" s="19">
        <v>1333.5</v>
      </c>
    </row>
    <row r="1614" spans="1:17" x14ac:dyDescent="0.3">
      <c r="B1614" s="7">
        <v>41459</v>
      </c>
      <c r="C1614" s="8">
        <v>1339</v>
      </c>
      <c r="D1614" s="8">
        <v>1335</v>
      </c>
      <c r="E1614" s="8">
        <v>1335</v>
      </c>
      <c r="F1614" s="8">
        <v>1317</v>
      </c>
      <c r="G1614" s="18">
        <v>1320</v>
      </c>
      <c r="K1614" s="5">
        <v>41459</v>
      </c>
      <c r="L1614" s="6">
        <v>1365.5</v>
      </c>
      <c r="M1614" s="6">
        <v>1363.5</v>
      </c>
      <c r="N1614" s="6">
        <v>1364</v>
      </c>
      <c r="O1614" s="6">
        <v>1343</v>
      </c>
      <c r="P1614" s="17">
        <v>1346.5</v>
      </c>
    </row>
    <row r="1615" spans="1:17" x14ac:dyDescent="0.3">
      <c r="B1615" s="5">
        <v>41458</v>
      </c>
      <c r="C1615" s="6">
        <v>1347.5</v>
      </c>
      <c r="D1615" s="6">
        <v>1348.5</v>
      </c>
      <c r="E1615" s="6">
        <v>1349</v>
      </c>
      <c r="F1615" s="6">
        <v>1316.5</v>
      </c>
      <c r="G1615" s="17">
        <v>1339</v>
      </c>
      <c r="K1615" s="7">
        <v>41458</v>
      </c>
      <c r="L1615" s="8">
        <v>1375</v>
      </c>
      <c r="M1615" s="8">
        <v>1378.5</v>
      </c>
      <c r="N1615" s="8">
        <v>1378.5</v>
      </c>
      <c r="O1615" s="8">
        <v>1347.5</v>
      </c>
      <c r="P1615" s="18">
        <v>1365.5</v>
      </c>
    </row>
    <row r="1616" spans="1:17" x14ac:dyDescent="0.3">
      <c r="B1616" s="7">
        <v>41457</v>
      </c>
      <c r="C1616" s="8">
        <v>1352.5</v>
      </c>
      <c r="D1616" s="8">
        <v>1348</v>
      </c>
      <c r="E1616" s="8">
        <v>1352.5</v>
      </c>
      <c r="F1616" s="8">
        <v>1345.5</v>
      </c>
      <c r="G1616" s="18">
        <v>1347.5</v>
      </c>
      <c r="K1616" s="5">
        <v>41457</v>
      </c>
      <c r="L1616" s="6">
        <v>1380.5</v>
      </c>
      <c r="M1616" s="6">
        <v>1376</v>
      </c>
      <c r="N1616" s="6">
        <v>1380</v>
      </c>
      <c r="O1616" s="6">
        <v>1374</v>
      </c>
      <c r="P1616" s="17">
        <v>1375</v>
      </c>
    </row>
    <row r="1617" spans="1:17" x14ac:dyDescent="0.3">
      <c r="B1617" s="5">
        <v>41456</v>
      </c>
      <c r="C1617" s="6">
        <v>1345.5</v>
      </c>
      <c r="D1617" s="6">
        <v>1347</v>
      </c>
      <c r="E1617" s="6">
        <v>1356</v>
      </c>
      <c r="F1617" s="6">
        <v>1346</v>
      </c>
      <c r="G1617" s="17">
        <v>1352.5</v>
      </c>
      <c r="K1617" s="7">
        <v>41456</v>
      </c>
      <c r="L1617" s="8">
        <v>1374.5</v>
      </c>
      <c r="M1617" s="8">
        <v>1377.5</v>
      </c>
      <c r="N1617" s="8">
        <v>1384.5</v>
      </c>
      <c r="O1617" s="8">
        <v>1375.5</v>
      </c>
      <c r="P1617" s="18">
        <v>1380.5</v>
      </c>
    </row>
    <row r="1618" spans="1:17" x14ac:dyDescent="0.3">
      <c r="B1618" s="7">
        <v>41454</v>
      </c>
      <c r="C1618" s="8">
        <v>1344</v>
      </c>
      <c r="D1618" s="8">
        <v>1350</v>
      </c>
      <c r="E1618" s="8">
        <v>1351</v>
      </c>
      <c r="F1618" s="8">
        <v>1339</v>
      </c>
      <c r="G1618" s="18">
        <v>1345.5</v>
      </c>
      <c r="K1618" s="5">
        <v>41454</v>
      </c>
      <c r="L1618" s="6">
        <v>1374</v>
      </c>
      <c r="M1618" s="6">
        <v>1378</v>
      </c>
      <c r="N1618" s="6">
        <v>1380</v>
      </c>
      <c r="O1618" s="6">
        <v>1370</v>
      </c>
      <c r="P1618" s="17">
        <v>1374.5</v>
      </c>
    </row>
    <row r="1619" spans="1:17" x14ac:dyDescent="0.3">
      <c r="B1619" s="5">
        <v>41453</v>
      </c>
      <c r="C1619" s="6">
        <v>1358.5</v>
      </c>
      <c r="D1619" s="6">
        <v>1360</v>
      </c>
      <c r="E1619" s="6">
        <v>1373</v>
      </c>
      <c r="F1619" s="6">
        <v>1338</v>
      </c>
      <c r="G1619" s="17">
        <v>1344</v>
      </c>
      <c r="K1619" s="7">
        <v>41453</v>
      </c>
      <c r="L1619" s="8">
        <v>1387</v>
      </c>
      <c r="M1619" s="8">
        <v>1389</v>
      </c>
      <c r="N1619" s="8">
        <v>1401</v>
      </c>
      <c r="O1619" s="8">
        <v>1366.5</v>
      </c>
      <c r="P1619" s="18">
        <v>1374</v>
      </c>
    </row>
    <row r="1620" spans="1:17" x14ac:dyDescent="0.3">
      <c r="B1620" s="9">
        <v>41452</v>
      </c>
      <c r="C1620" s="10">
        <v>1359</v>
      </c>
      <c r="D1620" s="10">
        <v>1362</v>
      </c>
      <c r="E1620" s="10">
        <v>1368</v>
      </c>
      <c r="F1620" s="10">
        <v>1341</v>
      </c>
      <c r="G1620" s="19">
        <v>1358.5</v>
      </c>
      <c r="K1620" s="5">
        <v>41452</v>
      </c>
      <c r="L1620" s="6">
        <v>1386</v>
      </c>
      <c r="M1620" s="6">
        <v>1385</v>
      </c>
      <c r="N1620" s="6">
        <v>1397</v>
      </c>
      <c r="O1620" s="6">
        <v>1370</v>
      </c>
      <c r="P1620" s="17">
        <v>1387</v>
      </c>
    </row>
    <row r="1621" spans="1:17" x14ac:dyDescent="0.3">
      <c r="B1621" s="5">
        <v>41451</v>
      </c>
      <c r="C1621" s="6">
        <v>1393.5</v>
      </c>
      <c r="D1621" s="6">
        <v>1391.5</v>
      </c>
      <c r="E1621" s="6">
        <v>1391.5</v>
      </c>
      <c r="F1621" s="6">
        <v>1353</v>
      </c>
      <c r="G1621" s="17">
        <v>1359</v>
      </c>
      <c r="K1621" s="7">
        <v>41451</v>
      </c>
      <c r="L1621" s="8">
        <v>1421</v>
      </c>
      <c r="M1621" s="8">
        <v>1415</v>
      </c>
      <c r="N1621" s="8">
        <v>1415</v>
      </c>
      <c r="O1621" s="8">
        <v>1375.5</v>
      </c>
      <c r="P1621" s="18">
        <v>1386</v>
      </c>
    </row>
    <row r="1622" spans="1:17" x14ac:dyDescent="0.3">
      <c r="B1622" s="7">
        <v>41450</v>
      </c>
      <c r="C1622" s="8">
        <v>1401.5</v>
      </c>
      <c r="D1622" s="8">
        <v>1402</v>
      </c>
      <c r="E1622" s="8">
        <v>1404</v>
      </c>
      <c r="F1622" s="8">
        <v>1391</v>
      </c>
      <c r="G1622" s="18">
        <v>1393.5</v>
      </c>
      <c r="K1622" s="5">
        <v>41450</v>
      </c>
      <c r="L1622" s="6">
        <v>1429.5</v>
      </c>
      <c r="M1622" s="6">
        <v>1428</v>
      </c>
      <c r="N1622" s="6">
        <v>1430</v>
      </c>
      <c r="O1622" s="6">
        <v>1419</v>
      </c>
      <c r="P1622" s="17">
        <v>1421</v>
      </c>
    </row>
    <row r="1623" spans="1:17" x14ac:dyDescent="0.3">
      <c r="B1623" s="5">
        <v>41449</v>
      </c>
      <c r="C1623" s="6">
        <v>1396</v>
      </c>
      <c r="D1623" s="6">
        <v>1388</v>
      </c>
      <c r="E1623" s="6">
        <v>1404.5</v>
      </c>
      <c r="F1623" s="6">
        <v>1381.5</v>
      </c>
      <c r="G1623" s="17">
        <v>1401.5</v>
      </c>
      <c r="K1623" s="7">
        <v>41449</v>
      </c>
      <c r="L1623" s="8">
        <v>1423</v>
      </c>
      <c r="M1623" s="8">
        <v>1417</v>
      </c>
      <c r="N1623" s="8">
        <v>1433</v>
      </c>
      <c r="O1623" s="8">
        <v>1415</v>
      </c>
      <c r="P1623" s="18">
        <v>1429.5</v>
      </c>
    </row>
    <row r="1624" spans="1:17" x14ac:dyDescent="0.3">
      <c r="B1624" s="7">
        <v>41447</v>
      </c>
      <c r="C1624" s="8">
        <v>1408.5</v>
      </c>
      <c r="D1624" s="8">
        <v>1411.5</v>
      </c>
      <c r="E1624" s="8">
        <v>1412</v>
      </c>
      <c r="F1624" s="8">
        <v>1389</v>
      </c>
      <c r="G1624" s="18">
        <v>1396</v>
      </c>
      <c r="K1624" s="9">
        <v>41447</v>
      </c>
      <c r="L1624" s="10">
        <v>1435.5</v>
      </c>
      <c r="M1624" s="10">
        <v>1434.5</v>
      </c>
      <c r="N1624" s="10">
        <v>1437.5</v>
      </c>
      <c r="O1624" s="10">
        <v>1418</v>
      </c>
      <c r="P1624" s="19">
        <v>1423</v>
      </c>
    </row>
    <row r="1625" spans="1:17" x14ac:dyDescent="0.3">
      <c r="B1625" s="5">
        <v>41446</v>
      </c>
      <c r="C1625" s="6">
        <v>1397.5</v>
      </c>
      <c r="D1625" s="6">
        <v>1392.5</v>
      </c>
      <c r="E1625" s="6">
        <v>1415</v>
      </c>
      <c r="F1625" s="6">
        <v>1386</v>
      </c>
      <c r="G1625" s="17">
        <v>1408.5</v>
      </c>
      <c r="K1625" s="7">
        <v>41446</v>
      </c>
      <c r="L1625" s="8">
        <v>1425.5</v>
      </c>
      <c r="M1625" s="8">
        <v>1420</v>
      </c>
      <c r="N1625" s="8">
        <v>1441.5</v>
      </c>
      <c r="O1625" s="8">
        <v>1415</v>
      </c>
      <c r="P1625" s="18">
        <v>1435.5</v>
      </c>
    </row>
    <row r="1626" spans="1:17" x14ac:dyDescent="0.3">
      <c r="B1626" s="9">
        <v>41445</v>
      </c>
      <c r="C1626" s="10">
        <v>1398</v>
      </c>
      <c r="D1626" s="10">
        <v>1407.5</v>
      </c>
      <c r="E1626" s="10">
        <v>1410</v>
      </c>
      <c r="F1626" s="10">
        <v>1394</v>
      </c>
      <c r="G1626" s="19">
        <v>1397.5</v>
      </c>
      <c r="K1626" s="9">
        <v>41445</v>
      </c>
      <c r="L1626" s="10">
        <v>1424</v>
      </c>
      <c r="M1626" s="10">
        <v>1426</v>
      </c>
      <c r="N1626" s="10">
        <v>1429.5</v>
      </c>
      <c r="O1626" s="10">
        <v>1419.5</v>
      </c>
      <c r="P1626" s="19">
        <v>1425.5</v>
      </c>
    </row>
    <row r="1630" spans="1:17" x14ac:dyDescent="0.3">
      <c r="A1630" s="11">
        <v>41505</v>
      </c>
      <c r="J1630" s="11">
        <v>41537</v>
      </c>
    </row>
    <row r="1631" spans="1:17" x14ac:dyDescent="0.3">
      <c r="B1631" s="7">
        <v>41503</v>
      </c>
      <c r="C1631" s="8">
        <v>1254</v>
      </c>
      <c r="D1631" s="8">
        <v>1262</v>
      </c>
      <c r="E1631" s="8">
        <v>1271</v>
      </c>
      <c r="F1631" s="8">
        <v>1261.5</v>
      </c>
      <c r="G1631" s="18">
        <v>1264.5</v>
      </c>
      <c r="H1631" s="21">
        <f>G1631/G1655</f>
        <v>0.97531816428846896</v>
      </c>
      <c r="K1631" s="9">
        <v>41503</v>
      </c>
      <c r="L1631" s="10">
        <v>1274.5</v>
      </c>
      <c r="M1631" s="10">
        <v>1265.5</v>
      </c>
      <c r="N1631" s="10">
        <v>1292</v>
      </c>
      <c r="O1631" s="10">
        <v>1265.5</v>
      </c>
      <c r="P1631" s="19">
        <v>1280</v>
      </c>
      <c r="Q1631" s="28">
        <f>P1631/P1655</f>
        <v>0.97301406309388061</v>
      </c>
    </row>
    <row r="1632" spans="1:17" x14ac:dyDescent="0.3">
      <c r="B1632" s="5">
        <v>41502</v>
      </c>
      <c r="C1632" s="6">
        <v>1231.5</v>
      </c>
      <c r="D1632" s="6">
        <v>1248.5</v>
      </c>
      <c r="E1632" s="6">
        <v>1254</v>
      </c>
      <c r="F1632" s="6">
        <v>1227</v>
      </c>
      <c r="G1632" s="17">
        <v>1254</v>
      </c>
      <c r="K1632" s="5">
        <v>41502</v>
      </c>
      <c r="L1632" s="6">
        <v>1253</v>
      </c>
      <c r="M1632" s="6">
        <v>1255</v>
      </c>
      <c r="N1632" s="6">
        <v>1277</v>
      </c>
      <c r="O1632" s="6">
        <v>1247.5</v>
      </c>
      <c r="P1632" s="17">
        <v>1274.5</v>
      </c>
    </row>
    <row r="1633" spans="2:16" x14ac:dyDescent="0.3">
      <c r="B1633" s="7">
        <v>41500</v>
      </c>
      <c r="C1633" s="8">
        <v>1223.5</v>
      </c>
      <c r="D1633" s="8">
        <v>1221</v>
      </c>
      <c r="E1633" s="8">
        <v>1248</v>
      </c>
      <c r="F1633" s="8">
        <v>1215</v>
      </c>
      <c r="G1633" s="18">
        <v>1231.5</v>
      </c>
      <c r="K1633" s="7">
        <v>41500</v>
      </c>
      <c r="L1633" s="8">
        <v>1243</v>
      </c>
      <c r="M1633" s="8">
        <v>1247.5</v>
      </c>
      <c r="N1633" s="8">
        <v>1261.5</v>
      </c>
      <c r="O1633" s="8">
        <v>1230</v>
      </c>
      <c r="P1633" s="18">
        <v>1253</v>
      </c>
    </row>
    <row r="1634" spans="2:16" x14ac:dyDescent="0.3">
      <c r="B1634" s="5">
        <v>41499</v>
      </c>
      <c r="C1634" s="6">
        <v>1217</v>
      </c>
      <c r="D1634" s="6">
        <v>1226</v>
      </c>
      <c r="E1634" s="6">
        <v>1228</v>
      </c>
      <c r="F1634" s="6">
        <v>1220</v>
      </c>
      <c r="G1634" s="17">
        <v>1223.5</v>
      </c>
      <c r="K1634" s="5">
        <v>41499</v>
      </c>
      <c r="L1634" s="6">
        <v>1240.5</v>
      </c>
      <c r="M1634" s="6">
        <v>1246</v>
      </c>
      <c r="N1634" s="6">
        <v>1252</v>
      </c>
      <c r="O1634" s="6">
        <v>1237</v>
      </c>
      <c r="P1634" s="17">
        <v>1243</v>
      </c>
    </row>
    <row r="1635" spans="2:16" x14ac:dyDescent="0.3">
      <c r="B1635" s="7">
        <v>41498</v>
      </c>
      <c r="C1635" s="8">
        <v>1221</v>
      </c>
      <c r="D1635" s="8">
        <v>1220</v>
      </c>
      <c r="E1635" s="8">
        <v>1229</v>
      </c>
      <c r="F1635" s="8">
        <v>1211</v>
      </c>
      <c r="G1635" s="18">
        <v>1217</v>
      </c>
      <c r="K1635" s="7">
        <v>41498</v>
      </c>
      <c r="L1635" s="8">
        <v>1247.5</v>
      </c>
      <c r="M1635" s="8">
        <v>1248</v>
      </c>
      <c r="N1635" s="8">
        <v>1252.5</v>
      </c>
      <c r="O1635" s="8">
        <v>1234</v>
      </c>
      <c r="P1635" s="18">
        <v>1240.5</v>
      </c>
    </row>
    <row r="1636" spans="2:16" x14ac:dyDescent="0.3">
      <c r="B1636" s="5">
        <v>41496</v>
      </c>
      <c r="C1636" s="6">
        <v>1223.5</v>
      </c>
      <c r="D1636" s="6">
        <v>1224</v>
      </c>
      <c r="E1636" s="6">
        <v>1229.5</v>
      </c>
      <c r="F1636" s="6">
        <v>1217</v>
      </c>
      <c r="G1636" s="17">
        <v>1221</v>
      </c>
      <c r="K1636" s="5">
        <v>41496</v>
      </c>
      <c r="L1636" s="6">
        <v>1247</v>
      </c>
      <c r="M1636" s="6">
        <v>1253.5</v>
      </c>
      <c r="N1636" s="6">
        <v>1258</v>
      </c>
      <c r="O1636" s="6">
        <v>1243</v>
      </c>
      <c r="P1636" s="17">
        <v>1247.5</v>
      </c>
    </row>
    <row r="1637" spans="2:16" x14ac:dyDescent="0.3">
      <c r="B1637" s="7">
        <v>41495</v>
      </c>
      <c r="C1637" s="8">
        <v>1223.5</v>
      </c>
      <c r="D1637" s="8">
        <v>0</v>
      </c>
      <c r="E1637" s="8">
        <v>0</v>
      </c>
      <c r="F1637" s="8">
        <v>0</v>
      </c>
      <c r="G1637" s="18">
        <v>1223.5</v>
      </c>
      <c r="K1637" s="7">
        <v>41495</v>
      </c>
      <c r="L1637" s="8">
        <v>1247</v>
      </c>
      <c r="M1637" s="8">
        <v>0</v>
      </c>
      <c r="N1637" s="8">
        <v>0</v>
      </c>
      <c r="O1637" s="8">
        <v>0</v>
      </c>
      <c r="P1637" s="18">
        <v>1247</v>
      </c>
    </row>
    <row r="1638" spans="2:16" x14ac:dyDescent="0.3">
      <c r="B1638" s="5">
        <v>41494</v>
      </c>
      <c r="C1638" s="6">
        <v>1231</v>
      </c>
      <c r="D1638" s="6">
        <v>1225.5</v>
      </c>
      <c r="E1638" s="6">
        <v>1234</v>
      </c>
      <c r="F1638" s="6">
        <v>1219.5</v>
      </c>
      <c r="G1638" s="17">
        <v>1223.5</v>
      </c>
      <c r="K1638" s="5">
        <v>41494</v>
      </c>
      <c r="L1638" s="6">
        <v>1252.5</v>
      </c>
      <c r="M1638" s="6">
        <v>1249</v>
      </c>
      <c r="N1638" s="6">
        <v>1259.5</v>
      </c>
      <c r="O1638" s="6">
        <v>1246</v>
      </c>
      <c r="P1638" s="17">
        <v>1247</v>
      </c>
    </row>
    <row r="1639" spans="2:16" x14ac:dyDescent="0.3">
      <c r="B1639" s="9">
        <v>41493</v>
      </c>
      <c r="C1639" s="10">
        <v>1233.5</v>
      </c>
      <c r="D1639" s="10">
        <v>1238</v>
      </c>
      <c r="E1639" s="10">
        <v>1238</v>
      </c>
      <c r="F1639" s="10">
        <v>1212</v>
      </c>
      <c r="G1639" s="19">
        <v>1231</v>
      </c>
      <c r="K1639" s="7">
        <v>41493</v>
      </c>
      <c r="L1639" s="8">
        <v>1259.5</v>
      </c>
      <c r="M1639" s="8">
        <v>1261</v>
      </c>
      <c r="N1639" s="8">
        <v>1261.5</v>
      </c>
      <c r="O1639" s="8">
        <v>1236.5</v>
      </c>
      <c r="P1639" s="18">
        <v>1252.5</v>
      </c>
    </row>
    <row r="1640" spans="2:16" x14ac:dyDescent="0.3">
      <c r="B1640" s="5">
        <v>41492</v>
      </c>
      <c r="C1640" s="6">
        <v>1228.5</v>
      </c>
      <c r="D1640" s="6">
        <v>1226</v>
      </c>
      <c r="E1640" s="6">
        <v>1244</v>
      </c>
      <c r="F1640" s="6">
        <v>1213</v>
      </c>
      <c r="G1640" s="17">
        <v>1233.5</v>
      </c>
      <c r="K1640" s="5">
        <v>41492</v>
      </c>
      <c r="L1640" s="6">
        <v>1256</v>
      </c>
      <c r="M1640" s="6">
        <v>1252</v>
      </c>
      <c r="N1640" s="6">
        <v>1271</v>
      </c>
      <c r="O1640" s="6">
        <v>1240</v>
      </c>
      <c r="P1640" s="17">
        <v>1259.5</v>
      </c>
    </row>
    <row r="1641" spans="2:16" x14ac:dyDescent="0.3">
      <c r="B1641" s="7">
        <v>41491</v>
      </c>
      <c r="C1641" s="8">
        <v>1236</v>
      </c>
      <c r="D1641" s="8">
        <v>1236</v>
      </c>
      <c r="E1641" s="8">
        <v>1248</v>
      </c>
      <c r="F1641" s="8">
        <v>1226</v>
      </c>
      <c r="G1641" s="18">
        <v>1228.5</v>
      </c>
      <c r="K1641" s="9">
        <v>41491</v>
      </c>
      <c r="L1641" s="10">
        <v>1260</v>
      </c>
      <c r="M1641" s="10">
        <v>1259.5</v>
      </c>
      <c r="N1641" s="10">
        <v>1275</v>
      </c>
      <c r="O1641" s="10">
        <v>1253.5</v>
      </c>
      <c r="P1641" s="19">
        <v>1256</v>
      </c>
    </row>
    <row r="1642" spans="2:16" x14ac:dyDescent="0.3">
      <c r="B1642" s="5">
        <v>41489</v>
      </c>
      <c r="C1642" s="6">
        <v>1246.5</v>
      </c>
      <c r="D1642" s="6">
        <v>1245</v>
      </c>
      <c r="E1642" s="6">
        <v>1258</v>
      </c>
      <c r="F1642" s="6">
        <v>1222</v>
      </c>
      <c r="G1642" s="17">
        <v>1236</v>
      </c>
      <c r="K1642" s="5">
        <v>41489</v>
      </c>
      <c r="L1642" s="6">
        <v>1266</v>
      </c>
      <c r="M1642" s="6">
        <v>1265</v>
      </c>
      <c r="N1642" s="6">
        <v>1280</v>
      </c>
      <c r="O1642" s="6">
        <v>1247.5</v>
      </c>
      <c r="P1642" s="17">
        <v>1260</v>
      </c>
    </row>
    <row r="1643" spans="2:16" x14ac:dyDescent="0.3">
      <c r="B1643" s="7">
        <v>41488</v>
      </c>
      <c r="C1643" s="8">
        <v>1233</v>
      </c>
      <c r="D1643" s="8">
        <v>1240</v>
      </c>
      <c r="E1643" s="8">
        <v>1253</v>
      </c>
      <c r="F1643" s="8">
        <v>1224</v>
      </c>
      <c r="G1643" s="18">
        <v>1246.5</v>
      </c>
      <c r="K1643" s="7">
        <v>41488</v>
      </c>
      <c r="L1643" s="8">
        <v>1248</v>
      </c>
      <c r="M1643" s="8">
        <v>1255</v>
      </c>
      <c r="N1643" s="8">
        <v>1272.5</v>
      </c>
      <c r="O1643" s="8">
        <v>1244.5</v>
      </c>
      <c r="P1643" s="18">
        <v>1266</v>
      </c>
    </row>
    <row r="1644" spans="2:16" x14ac:dyDescent="0.3">
      <c r="B1644" s="5">
        <v>41487</v>
      </c>
      <c r="C1644" s="6">
        <v>1208.5</v>
      </c>
      <c r="D1644" s="6">
        <v>1203.5</v>
      </c>
      <c r="E1644" s="6">
        <v>1233</v>
      </c>
      <c r="F1644" s="6">
        <v>1203.5</v>
      </c>
      <c r="G1644" s="17">
        <v>1233</v>
      </c>
      <c r="K1644" s="5">
        <v>41487</v>
      </c>
      <c r="L1644" s="6">
        <v>1231.5</v>
      </c>
      <c r="M1644" s="6">
        <v>1230.5</v>
      </c>
      <c r="N1644" s="6">
        <v>1253</v>
      </c>
      <c r="O1644" s="6">
        <v>1228.5</v>
      </c>
      <c r="P1644" s="17">
        <v>1248</v>
      </c>
    </row>
    <row r="1645" spans="2:16" x14ac:dyDescent="0.3">
      <c r="B1645" s="7">
        <v>41486</v>
      </c>
      <c r="C1645" s="8">
        <v>1210</v>
      </c>
      <c r="D1645" s="8">
        <v>1217</v>
      </c>
      <c r="E1645" s="8">
        <v>1227.5</v>
      </c>
      <c r="F1645" s="8">
        <v>1201</v>
      </c>
      <c r="G1645" s="18">
        <v>1208.5</v>
      </c>
      <c r="K1645" s="7">
        <v>41486</v>
      </c>
      <c r="L1645" s="8">
        <v>1235.5</v>
      </c>
      <c r="M1645" s="8">
        <v>1240</v>
      </c>
      <c r="N1645" s="8">
        <v>1249</v>
      </c>
      <c r="O1645" s="8">
        <v>1225</v>
      </c>
      <c r="P1645" s="18">
        <v>1231.5</v>
      </c>
    </row>
    <row r="1646" spans="2:16" x14ac:dyDescent="0.3">
      <c r="B1646" s="5">
        <v>41485</v>
      </c>
      <c r="C1646" s="6">
        <v>1194</v>
      </c>
      <c r="D1646" s="6">
        <v>1191</v>
      </c>
      <c r="E1646" s="6">
        <v>1227</v>
      </c>
      <c r="F1646" s="6">
        <v>1174</v>
      </c>
      <c r="G1646" s="17">
        <v>1210</v>
      </c>
      <c r="K1646" s="5">
        <v>41485</v>
      </c>
      <c r="L1646" s="6">
        <v>1216</v>
      </c>
      <c r="M1646" s="6">
        <v>1212</v>
      </c>
      <c r="N1646" s="6">
        <v>1240.5</v>
      </c>
      <c r="O1646" s="6">
        <v>1197.5</v>
      </c>
      <c r="P1646" s="17">
        <v>1235.5</v>
      </c>
    </row>
    <row r="1647" spans="2:16" x14ac:dyDescent="0.3">
      <c r="B1647" s="7">
        <v>41484</v>
      </c>
      <c r="C1647" s="8">
        <v>1197</v>
      </c>
      <c r="D1647" s="8">
        <v>1192</v>
      </c>
      <c r="E1647" s="8">
        <v>1208</v>
      </c>
      <c r="F1647" s="8">
        <v>1191.5</v>
      </c>
      <c r="G1647" s="18">
        <v>1194</v>
      </c>
      <c r="K1647" s="7">
        <v>41484</v>
      </c>
      <c r="L1647" s="8">
        <v>1218</v>
      </c>
      <c r="M1647" s="8">
        <v>1215.5</v>
      </c>
      <c r="N1647" s="8">
        <v>1229</v>
      </c>
      <c r="O1647" s="8">
        <v>1214</v>
      </c>
      <c r="P1647" s="18">
        <v>1216</v>
      </c>
    </row>
    <row r="1648" spans="2:16" x14ac:dyDescent="0.3">
      <c r="B1648" s="5">
        <v>41482</v>
      </c>
      <c r="C1648" s="6">
        <v>1225</v>
      </c>
      <c r="D1648" s="6">
        <v>1224.5</v>
      </c>
      <c r="E1648" s="6">
        <v>1229</v>
      </c>
      <c r="F1648" s="6">
        <v>1190</v>
      </c>
      <c r="G1648" s="17">
        <v>1197</v>
      </c>
      <c r="K1648" s="5">
        <v>41482</v>
      </c>
      <c r="L1648" s="6">
        <v>1248.5</v>
      </c>
      <c r="M1648" s="6">
        <v>1245</v>
      </c>
      <c r="N1648" s="6">
        <v>1248</v>
      </c>
      <c r="O1648" s="6">
        <v>1213</v>
      </c>
      <c r="P1648" s="17">
        <v>1218</v>
      </c>
    </row>
    <row r="1649" spans="1:17" x14ac:dyDescent="0.3">
      <c r="B1649" s="9">
        <v>41481</v>
      </c>
      <c r="C1649" s="10">
        <v>1192.5</v>
      </c>
      <c r="D1649" s="10">
        <v>1199</v>
      </c>
      <c r="E1649" s="10">
        <v>1229.5</v>
      </c>
      <c r="F1649" s="10">
        <v>1184</v>
      </c>
      <c r="G1649" s="19">
        <v>1225</v>
      </c>
      <c r="K1649" s="7">
        <v>41481</v>
      </c>
      <c r="L1649" s="8">
        <v>1217</v>
      </c>
      <c r="M1649" s="8">
        <v>1224</v>
      </c>
      <c r="N1649" s="8">
        <v>1253</v>
      </c>
      <c r="O1649" s="8">
        <v>1210</v>
      </c>
      <c r="P1649" s="18">
        <v>1248.5</v>
      </c>
    </row>
    <row r="1650" spans="1:17" x14ac:dyDescent="0.3">
      <c r="B1650" s="5">
        <v>41480</v>
      </c>
      <c r="C1650" s="6">
        <v>1225</v>
      </c>
      <c r="D1650" s="6">
        <v>1226</v>
      </c>
      <c r="E1650" s="6">
        <v>1226</v>
      </c>
      <c r="F1650" s="6">
        <v>1185</v>
      </c>
      <c r="G1650" s="17">
        <v>1192.5</v>
      </c>
      <c r="K1650" s="5">
        <v>41480</v>
      </c>
      <c r="L1650" s="6">
        <v>1250</v>
      </c>
      <c r="M1650" s="6">
        <v>1245</v>
      </c>
      <c r="N1650" s="6">
        <v>1246.5</v>
      </c>
      <c r="O1650" s="6">
        <v>1205.5</v>
      </c>
      <c r="P1650" s="17">
        <v>1217</v>
      </c>
    </row>
    <row r="1651" spans="1:17" x14ac:dyDescent="0.3">
      <c r="B1651" s="7">
        <v>41479</v>
      </c>
      <c r="C1651" s="8">
        <v>1245.5</v>
      </c>
      <c r="D1651" s="8">
        <v>1247</v>
      </c>
      <c r="E1651" s="8">
        <v>1248.5</v>
      </c>
      <c r="F1651" s="8">
        <v>1204</v>
      </c>
      <c r="G1651" s="18">
        <v>1225</v>
      </c>
      <c r="K1651" s="9">
        <v>41479</v>
      </c>
      <c r="L1651" s="10">
        <v>1267</v>
      </c>
      <c r="M1651" s="10">
        <v>1265.5</v>
      </c>
      <c r="N1651" s="10">
        <v>1266</v>
      </c>
      <c r="O1651" s="10">
        <v>1225</v>
      </c>
      <c r="P1651" s="19">
        <v>1250</v>
      </c>
    </row>
    <row r="1652" spans="1:17" x14ac:dyDescent="0.3">
      <c r="B1652" s="5">
        <v>41478</v>
      </c>
      <c r="C1652" s="6">
        <v>1240</v>
      </c>
      <c r="D1652" s="6">
        <v>1239.5</v>
      </c>
      <c r="E1652" s="6">
        <v>1250</v>
      </c>
      <c r="F1652" s="6">
        <v>1232</v>
      </c>
      <c r="G1652" s="17">
        <v>1245.5</v>
      </c>
      <c r="K1652" s="5">
        <v>41478</v>
      </c>
      <c r="L1652" s="6">
        <v>1261</v>
      </c>
      <c r="M1652" s="6">
        <v>1267</v>
      </c>
      <c r="N1652" s="6">
        <v>1271</v>
      </c>
      <c r="O1652" s="6">
        <v>1252.5</v>
      </c>
      <c r="P1652" s="17">
        <v>1267</v>
      </c>
    </row>
    <row r="1653" spans="1:17" x14ac:dyDescent="0.3">
      <c r="B1653" s="7">
        <v>41477</v>
      </c>
      <c r="C1653" s="8">
        <v>1285</v>
      </c>
      <c r="D1653" s="8">
        <v>1289</v>
      </c>
      <c r="E1653" s="8">
        <v>1289</v>
      </c>
      <c r="F1653" s="8">
        <v>1234</v>
      </c>
      <c r="G1653" s="18">
        <v>1240</v>
      </c>
      <c r="K1653" s="7">
        <v>41477</v>
      </c>
      <c r="L1653" s="8">
        <v>1306</v>
      </c>
      <c r="M1653" s="8">
        <v>1302.5</v>
      </c>
      <c r="N1653" s="8">
        <v>1302.5</v>
      </c>
      <c r="O1653" s="8">
        <v>1256</v>
      </c>
      <c r="P1653" s="18">
        <v>1261</v>
      </c>
    </row>
    <row r="1654" spans="1:17" x14ac:dyDescent="0.3">
      <c r="B1654" s="5">
        <v>41475</v>
      </c>
      <c r="C1654" s="6">
        <v>1296.5</v>
      </c>
      <c r="D1654" s="6">
        <v>1300</v>
      </c>
      <c r="E1654" s="6">
        <v>1300</v>
      </c>
      <c r="F1654" s="6">
        <v>1281</v>
      </c>
      <c r="G1654" s="17">
        <v>1285</v>
      </c>
      <c r="K1654" s="5">
        <v>41475</v>
      </c>
      <c r="L1654" s="6">
        <v>1315.5</v>
      </c>
      <c r="M1654" s="6">
        <v>1316</v>
      </c>
      <c r="N1654" s="6">
        <v>1318</v>
      </c>
      <c r="O1654" s="6">
        <v>1302</v>
      </c>
      <c r="P1654" s="17">
        <v>1306</v>
      </c>
    </row>
    <row r="1655" spans="1:17" x14ac:dyDescent="0.3">
      <c r="B1655" s="9">
        <v>41474</v>
      </c>
      <c r="C1655" s="10">
        <v>1299</v>
      </c>
      <c r="D1655" s="10">
        <v>1301.5</v>
      </c>
      <c r="E1655" s="10">
        <v>1306</v>
      </c>
      <c r="F1655" s="10">
        <v>1283.5</v>
      </c>
      <c r="G1655" s="19">
        <v>1296.5</v>
      </c>
      <c r="K1655" s="9">
        <v>41474</v>
      </c>
      <c r="L1655" s="10">
        <v>1316.5</v>
      </c>
      <c r="M1655" s="10">
        <v>1324</v>
      </c>
      <c r="N1655" s="10">
        <v>1327</v>
      </c>
      <c r="O1655" s="10">
        <v>1306</v>
      </c>
      <c r="P1655" s="19">
        <v>1315.5</v>
      </c>
    </row>
    <row r="1659" spans="1:17" x14ac:dyDescent="0.3">
      <c r="A1659" s="11">
        <v>41537</v>
      </c>
      <c r="J1659" s="11">
        <v>41565</v>
      </c>
    </row>
    <row r="1660" spans="1:17" x14ac:dyDescent="0.3">
      <c r="B1660" s="7">
        <v>41536</v>
      </c>
      <c r="C1660" s="8">
        <v>1259.5</v>
      </c>
      <c r="D1660" s="8">
        <v>1257</v>
      </c>
      <c r="E1660" s="8">
        <v>1261</v>
      </c>
      <c r="F1660" s="8">
        <v>1251</v>
      </c>
      <c r="G1660" s="18">
        <v>1257.5</v>
      </c>
      <c r="H1660" s="21">
        <f>G1660/G1687</f>
        <v>0.99603960396039604</v>
      </c>
      <c r="K1660" s="5">
        <v>41536</v>
      </c>
      <c r="L1660" s="6">
        <v>1285.5</v>
      </c>
      <c r="M1660" s="6">
        <v>1280.5</v>
      </c>
      <c r="N1660" s="6">
        <v>1285</v>
      </c>
      <c r="O1660" s="6">
        <v>1278</v>
      </c>
      <c r="P1660" s="17">
        <v>1282</v>
      </c>
      <c r="Q1660" s="28">
        <f>P1660/P1687</f>
        <v>0.99379844961240305</v>
      </c>
    </row>
    <row r="1661" spans="1:17" x14ac:dyDescent="0.3">
      <c r="B1661" s="5">
        <v>41535</v>
      </c>
      <c r="C1661" s="6">
        <v>1262.5</v>
      </c>
      <c r="D1661" s="6">
        <v>1261</v>
      </c>
      <c r="E1661" s="6">
        <v>1261</v>
      </c>
      <c r="F1661" s="6">
        <v>1257</v>
      </c>
      <c r="G1661" s="17">
        <v>1259.5</v>
      </c>
      <c r="K1661" s="7">
        <v>41535</v>
      </c>
      <c r="L1661" s="8">
        <v>1283</v>
      </c>
      <c r="M1661" s="8">
        <v>1279</v>
      </c>
      <c r="N1661" s="8">
        <v>1294</v>
      </c>
      <c r="O1661" s="8">
        <v>1277</v>
      </c>
      <c r="P1661" s="18">
        <v>1285.5</v>
      </c>
    </row>
    <row r="1662" spans="1:17" x14ac:dyDescent="0.3">
      <c r="B1662" s="7">
        <v>41534</v>
      </c>
      <c r="C1662" s="8">
        <v>1250.5</v>
      </c>
      <c r="D1662" s="8">
        <v>1258</v>
      </c>
      <c r="E1662" s="8">
        <v>1266</v>
      </c>
      <c r="F1662" s="8">
        <v>1257</v>
      </c>
      <c r="G1662" s="18">
        <v>1262.5</v>
      </c>
      <c r="K1662" s="5">
        <v>41534</v>
      </c>
      <c r="L1662" s="6">
        <v>1288.5</v>
      </c>
      <c r="M1662" s="6">
        <v>1286</v>
      </c>
      <c r="N1662" s="6">
        <v>1299</v>
      </c>
      <c r="O1662" s="6">
        <v>1277</v>
      </c>
      <c r="P1662" s="17">
        <v>1283</v>
      </c>
    </row>
    <row r="1663" spans="1:17" x14ac:dyDescent="0.3">
      <c r="B1663" s="5">
        <v>41533</v>
      </c>
      <c r="C1663" s="6">
        <v>1252</v>
      </c>
      <c r="D1663" s="6">
        <v>1244</v>
      </c>
      <c r="E1663" s="6">
        <v>1255</v>
      </c>
      <c r="F1663" s="6">
        <v>1244</v>
      </c>
      <c r="G1663" s="17">
        <v>1250.5</v>
      </c>
      <c r="K1663" s="7">
        <v>41533</v>
      </c>
      <c r="L1663" s="8">
        <v>1280</v>
      </c>
      <c r="M1663" s="8">
        <v>1274</v>
      </c>
      <c r="N1663" s="8">
        <v>1289.5</v>
      </c>
      <c r="O1663" s="8">
        <v>1274</v>
      </c>
      <c r="P1663" s="18">
        <v>1288.5</v>
      </c>
    </row>
    <row r="1664" spans="1:17" x14ac:dyDescent="0.3">
      <c r="B1664" s="7">
        <v>41531</v>
      </c>
      <c r="C1664" s="8">
        <v>1250</v>
      </c>
      <c r="D1664" s="8">
        <v>1252</v>
      </c>
      <c r="E1664" s="8">
        <v>1256</v>
      </c>
      <c r="F1664" s="8">
        <v>1242</v>
      </c>
      <c r="G1664" s="18">
        <v>1252</v>
      </c>
      <c r="K1664" s="5">
        <v>41531</v>
      </c>
      <c r="L1664" s="6">
        <v>1283.5</v>
      </c>
      <c r="M1664" s="6">
        <v>1283</v>
      </c>
      <c r="N1664" s="6">
        <v>1289.5</v>
      </c>
      <c r="O1664" s="6">
        <v>1275</v>
      </c>
      <c r="P1664" s="17">
        <v>1280</v>
      </c>
    </row>
    <row r="1665" spans="2:16" x14ac:dyDescent="0.3">
      <c r="B1665" s="5">
        <v>41530</v>
      </c>
      <c r="C1665" s="6">
        <v>1258</v>
      </c>
      <c r="D1665" s="6">
        <v>1251</v>
      </c>
      <c r="E1665" s="6">
        <v>1257</v>
      </c>
      <c r="F1665" s="6">
        <v>1241</v>
      </c>
      <c r="G1665" s="17">
        <v>1250</v>
      </c>
      <c r="K1665" s="7">
        <v>41530</v>
      </c>
      <c r="L1665" s="8">
        <v>1303.5</v>
      </c>
      <c r="M1665" s="8">
        <v>1295</v>
      </c>
      <c r="N1665" s="8">
        <v>1300</v>
      </c>
      <c r="O1665" s="8">
        <v>1270.5</v>
      </c>
      <c r="P1665" s="18">
        <v>1283.5</v>
      </c>
    </row>
    <row r="1666" spans="2:16" x14ac:dyDescent="0.3">
      <c r="B1666" s="7">
        <v>41529</v>
      </c>
      <c r="C1666" s="8">
        <v>1252.5</v>
      </c>
      <c r="D1666" s="8">
        <v>1253.5</v>
      </c>
      <c r="E1666" s="8">
        <v>1264</v>
      </c>
      <c r="F1666" s="8">
        <v>1245</v>
      </c>
      <c r="G1666" s="18">
        <v>1258</v>
      </c>
      <c r="K1666" s="5">
        <v>41529</v>
      </c>
      <c r="L1666" s="6">
        <v>1287.5</v>
      </c>
      <c r="M1666" s="6">
        <v>1294</v>
      </c>
      <c r="N1666" s="6">
        <v>1309</v>
      </c>
      <c r="O1666" s="6">
        <v>1276.5</v>
      </c>
      <c r="P1666" s="17">
        <v>1303.5</v>
      </c>
    </row>
    <row r="1667" spans="2:16" x14ac:dyDescent="0.3">
      <c r="B1667" s="5">
        <v>41528</v>
      </c>
      <c r="C1667" s="6">
        <v>1275</v>
      </c>
      <c r="D1667" s="6">
        <v>1275</v>
      </c>
      <c r="E1667" s="6">
        <v>1288</v>
      </c>
      <c r="F1667" s="6">
        <v>1250</v>
      </c>
      <c r="G1667" s="17">
        <v>1252.5</v>
      </c>
      <c r="K1667" s="7">
        <v>41528</v>
      </c>
      <c r="L1667" s="8">
        <v>1322.5</v>
      </c>
      <c r="M1667" s="8">
        <v>1328</v>
      </c>
      <c r="N1667" s="8">
        <v>1334</v>
      </c>
      <c r="O1667" s="8">
        <v>1280</v>
      </c>
      <c r="P1667" s="18">
        <v>1287.5</v>
      </c>
    </row>
    <row r="1668" spans="2:16" x14ac:dyDescent="0.3">
      <c r="B1668" s="9">
        <v>41527</v>
      </c>
      <c r="C1668" s="10">
        <v>1289</v>
      </c>
      <c r="D1668" s="10">
        <v>1290</v>
      </c>
      <c r="E1668" s="10">
        <v>1295</v>
      </c>
      <c r="F1668" s="10">
        <v>1271</v>
      </c>
      <c r="G1668" s="19">
        <v>1275</v>
      </c>
      <c r="K1668" s="5">
        <v>41527</v>
      </c>
      <c r="L1668" s="6">
        <v>1338</v>
      </c>
      <c r="M1668" s="6">
        <v>1336</v>
      </c>
      <c r="N1668" s="6">
        <v>1342</v>
      </c>
      <c r="O1668" s="6">
        <v>1318</v>
      </c>
      <c r="P1668" s="17">
        <v>1322.5</v>
      </c>
    </row>
    <row r="1669" spans="2:16" x14ac:dyDescent="0.3">
      <c r="B1669" s="5">
        <v>41526</v>
      </c>
      <c r="C1669" s="6">
        <v>1289</v>
      </c>
      <c r="D1669" s="6">
        <v>0</v>
      </c>
      <c r="E1669" s="6">
        <v>0</v>
      </c>
      <c r="F1669" s="6">
        <v>0</v>
      </c>
      <c r="G1669" s="17">
        <v>1289</v>
      </c>
      <c r="K1669" s="7">
        <v>41526</v>
      </c>
      <c r="L1669" s="8">
        <v>1338</v>
      </c>
      <c r="M1669" s="8">
        <v>0</v>
      </c>
      <c r="N1669" s="8">
        <v>0</v>
      </c>
      <c r="O1669" s="8">
        <v>0</v>
      </c>
      <c r="P1669" s="18">
        <v>1338</v>
      </c>
    </row>
    <row r="1670" spans="2:16" x14ac:dyDescent="0.3">
      <c r="B1670" s="7">
        <v>41524</v>
      </c>
      <c r="C1670" s="8">
        <v>1300</v>
      </c>
      <c r="D1670" s="8">
        <v>1296.5</v>
      </c>
      <c r="E1670" s="8">
        <v>1296.5</v>
      </c>
      <c r="F1670" s="8">
        <v>1282.5</v>
      </c>
      <c r="G1670" s="18">
        <v>1289</v>
      </c>
      <c r="K1670" s="5">
        <v>41524</v>
      </c>
      <c r="L1670" s="6">
        <v>1338</v>
      </c>
      <c r="M1670" s="6">
        <v>1335</v>
      </c>
      <c r="N1670" s="6">
        <v>1345</v>
      </c>
      <c r="O1670" s="6">
        <v>1327</v>
      </c>
      <c r="P1670" s="17">
        <v>1338</v>
      </c>
    </row>
    <row r="1671" spans="2:16" x14ac:dyDescent="0.3">
      <c r="B1671" s="5">
        <v>41523</v>
      </c>
      <c r="C1671" s="6">
        <v>1307</v>
      </c>
      <c r="D1671" s="6">
        <v>1307</v>
      </c>
      <c r="E1671" s="6">
        <v>1307</v>
      </c>
      <c r="F1671" s="6">
        <v>1283</v>
      </c>
      <c r="G1671" s="17">
        <v>1300</v>
      </c>
      <c r="K1671" s="7">
        <v>41523</v>
      </c>
      <c r="L1671" s="8">
        <v>1346</v>
      </c>
      <c r="M1671" s="8">
        <v>1347</v>
      </c>
      <c r="N1671" s="8">
        <v>1347</v>
      </c>
      <c r="O1671" s="8">
        <v>1322</v>
      </c>
      <c r="P1671" s="18">
        <v>1338</v>
      </c>
    </row>
    <row r="1672" spans="2:16" x14ac:dyDescent="0.3">
      <c r="B1672" s="7">
        <v>41522</v>
      </c>
      <c r="C1672" s="8">
        <v>1314</v>
      </c>
      <c r="D1672" s="8">
        <v>1310</v>
      </c>
      <c r="E1672" s="8">
        <v>1317</v>
      </c>
      <c r="F1672" s="8">
        <v>1288</v>
      </c>
      <c r="G1672" s="18">
        <v>1307</v>
      </c>
      <c r="K1672" s="5">
        <v>41522</v>
      </c>
      <c r="L1672" s="6">
        <v>1349</v>
      </c>
      <c r="M1672" s="6">
        <v>1342</v>
      </c>
      <c r="N1672" s="6">
        <v>1352</v>
      </c>
      <c r="O1672" s="6">
        <v>1322.5</v>
      </c>
      <c r="P1672" s="17">
        <v>1346</v>
      </c>
    </row>
    <row r="1673" spans="2:16" x14ac:dyDescent="0.3">
      <c r="B1673" s="5">
        <v>41521</v>
      </c>
      <c r="C1673" s="6">
        <v>1357.5</v>
      </c>
      <c r="D1673" s="6">
        <v>1359</v>
      </c>
      <c r="E1673" s="6">
        <v>1359</v>
      </c>
      <c r="F1673" s="6">
        <v>1307</v>
      </c>
      <c r="G1673" s="17">
        <v>1314</v>
      </c>
      <c r="K1673" s="7">
        <v>41521</v>
      </c>
      <c r="L1673" s="8">
        <v>1389.5</v>
      </c>
      <c r="M1673" s="8">
        <v>1382</v>
      </c>
      <c r="N1673" s="8">
        <v>1387</v>
      </c>
      <c r="O1673" s="8">
        <v>1344</v>
      </c>
      <c r="P1673" s="18">
        <v>1349</v>
      </c>
    </row>
    <row r="1674" spans="2:16" x14ac:dyDescent="0.3">
      <c r="B1674" s="7">
        <v>41520</v>
      </c>
      <c r="C1674" s="8">
        <v>1314</v>
      </c>
      <c r="D1674" s="8">
        <v>1319.5</v>
      </c>
      <c r="E1674" s="8">
        <v>1360</v>
      </c>
      <c r="F1674" s="8">
        <v>1313</v>
      </c>
      <c r="G1674" s="18">
        <v>1357.5</v>
      </c>
      <c r="K1674" s="5">
        <v>41520</v>
      </c>
      <c r="L1674" s="6">
        <v>1344.5</v>
      </c>
      <c r="M1674" s="6">
        <v>1346</v>
      </c>
      <c r="N1674" s="6">
        <v>1395</v>
      </c>
      <c r="O1674" s="6">
        <v>1340.5</v>
      </c>
      <c r="P1674" s="17">
        <v>1389.5</v>
      </c>
    </row>
    <row r="1675" spans="2:16" x14ac:dyDescent="0.3">
      <c r="B1675" s="5">
        <v>41519</v>
      </c>
      <c r="C1675" s="6">
        <v>1316</v>
      </c>
      <c r="D1675" s="6">
        <v>1317</v>
      </c>
      <c r="E1675" s="6">
        <v>1335</v>
      </c>
      <c r="F1675" s="6">
        <v>1296</v>
      </c>
      <c r="G1675" s="17">
        <v>1314</v>
      </c>
      <c r="K1675" s="9">
        <v>41519</v>
      </c>
      <c r="L1675" s="10">
        <v>1345.5</v>
      </c>
      <c r="M1675" s="10">
        <v>1360</v>
      </c>
      <c r="N1675" s="10">
        <v>1365</v>
      </c>
      <c r="O1675" s="10">
        <v>1327</v>
      </c>
      <c r="P1675" s="19">
        <v>1344.5</v>
      </c>
    </row>
    <row r="1676" spans="2:16" x14ac:dyDescent="0.3">
      <c r="B1676" s="7">
        <v>41517</v>
      </c>
      <c r="C1676" s="8">
        <v>1265</v>
      </c>
      <c r="D1676" s="8">
        <v>1264</v>
      </c>
      <c r="E1676" s="8">
        <v>1316</v>
      </c>
      <c r="F1676" s="8">
        <v>1261</v>
      </c>
      <c r="G1676" s="18">
        <v>1316</v>
      </c>
      <c r="K1676" s="5">
        <v>41517</v>
      </c>
      <c r="L1676" s="6">
        <v>1299.5</v>
      </c>
      <c r="M1676" s="6">
        <v>1300</v>
      </c>
      <c r="N1676" s="6">
        <v>1351</v>
      </c>
      <c r="O1676" s="6">
        <v>1298</v>
      </c>
      <c r="P1676" s="17">
        <v>1345.5</v>
      </c>
    </row>
    <row r="1677" spans="2:16" x14ac:dyDescent="0.3">
      <c r="B1677" s="5">
        <v>41516</v>
      </c>
      <c r="C1677" s="6">
        <v>1288</v>
      </c>
      <c r="D1677" s="6">
        <v>1284</v>
      </c>
      <c r="E1677" s="6">
        <v>1288</v>
      </c>
      <c r="F1677" s="6">
        <v>1246</v>
      </c>
      <c r="G1677" s="17">
        <v>1265</v>
      </c>
      <c r="K1677" s="7">
        <v>41516</v>
      </c>
      <c r="L1677" s="8">
        <v>1318</v>
      </c>
      <c r="M1677" s="8">
        <v>1313</v>
      </c>
      <c r="N1677" s="8">
        <v>1317.5</v>
      </c>
      <c r="O1677" s="8">
        <v>1281.5</v>
      </c>
      <c r="P1677" s="18">
        <v>1299.5</v>
      </c>
    </row>
    <row r="1678" spans="2:16" x14ac:dyDescent="0.3">
      <c r="B1678" s="7">
        <v>41515</v>
      </c>
      <c r="C1678" s="8">
        <v>1312</v>
      </c>
      <c r="D1678" s="8">
        <v>1305.5</v>
      </c>
      <c r="E1678" s="8">
        <v>1307.5</v>
      </c>
      <c r="F1678" s="8">
        <v>1284</v>
      </c>
      <c r="G1678" s="18">
        <v>1288</v>
      </c>
      <c r="K1678" s="5">
        <v>41515</v>
      </c>
      <c r="L1678" s="6">
        <v>1339</v>
      </c>
      <c r="M1678" s="6">
        <v>1332</v>
      </c>
      <c r="N1678" s="6">
        <v>1335</v>
      </c>
      <c r="O1678" s="6">
        <v>1313</v>
      </c>
      <c r="P1678" s="17">
        <v>1318</v>
      </c>
    </row>
    <row r="1679" spans="2:16" x14ac:dyDescent="0.3">
      <c r="B1679" s="5">
        <v>41514</v>
      </c>
      <c r="C1679" s="6">
        <v>1274.5</v>
      </c>
      <c r="D1679" s="6">
        <v>1275</v>
      </c>
      <c r="E1679" s="6">
        <v>1321</v>
      </c>
      <c r="F1679" s="6">
        <v>1266</v>
      </c>
      <c r="G1679" s="17">
        <v>1312</v>
      </c>
      <c r="K1679" s="7">
        <v>41514</v>
      </c>
      <c r="L1679" s="8">
        <v>1300.5</v>
      </c>
      <c r="M1679" s="8">
        <v>1303</v>
      </c>
      <c r="N1679" s="8">
        <v>1347</v>
      </c>
      <c r="O1679" s="8">
        <v>1296.5</v>
      </c>
      <c r="P1679" s="18">
        <v>1339</v>
      </c>
    </row>
    <row r="1680" spans="2:16" x14ac:dyDescent="0.3">
      <c r="B1680" s="7">
        <v>41513</v>
      </c>
      <c r="C1680" s="8">
        <v>1280</v>
      </c>
      <c r="D1680" s="8">
        <v>1278.5</v>
      </c>
      <c r="E1680" s="8">
        <v>1291.5</v>
      </c>
      <c r="F1680" s="8">
        <v>1271</v>
      </c>
      <c r="G1680" s="18">
        <v>1274.5</v>
      </c>
      <c r="K1680" s="5">
        <v>41513</v>
      </c>
      <c r="L1680" s="6">
        <v>1306</v>
      </c>
      <c r="M1680" s="6">
        <v>1303</v>
      </c>
      <c r="N1680" s="6">
        <v>1317.5</v>
      </c>
      <c r="O1680" s="6">
        <v>1298.5</v>
      </c>
      <c r="P1680" s="17">
        <v>1300.5</v>
      </c>
    </row>
    <row r="1681" spans="1:17" x14ac:dyDescent="0.3">
      <c r="B1681" s="5">
        <v>41512</v>
      </c>
      <c r="C1681" s="6">
        <v>1267.5</v>
      </c>
      <c r="D1681" s="6">
        <v>1272</v>
      </c>
      <c r="E1681" s="6">
        <v>1282</v>
      </c>
      <c r="F1681" s="6">
        <v>1267.5</v>
      </c>
      <c r="G1681" s="17">
        <v>1280</v>
      </c>
      <c r="K1681" s="7">
        <v>41512</v>
      </c>
      <c r="L1681" s="8">
        <v>1295</v>
      </c>
      <c r="M1681" s="8">
        <v>1294</v>
      </c>
      <c r="N1681" s="8">
        <v>1308</v>
      </c>
      <c r="O1681" s="8">
        <v>1293.5</v>
      </c>
      <c r="P1681" s="18">
        <v>1306</v>
      </c>
    </row>
    <row r="1682" spans="1:17" x14ac:dyDescent="0.3">
      <c r="B1682" s="7">
        <v>41510</v>
      </c>
      <c r="C1682" s="8">
        <v>1260</v>
      </c>
      <c r="D1682" s="8">
        <v>1255</v>
      </c>
      <c r="E1682" s="8">
        <v>1278.5</v>
      </c>
      <c r="F1682" s="8">
        <v>1254</v>
      </c>
      <c r="G1682" s="18">
        <v>1267.5</v>
      </c>
      <c r="K1682" s="5">
        <v>41510</v>
      </c>
      <c r="L1682" s="6">
        <v>1286</v>
      </c>
      <c r="M1682" s="6">
        <v>1290</v>
      </c>
      <c r="N1682" s="6">
        <v>1303</v>
      </c>
      <c r="O1682" s="6">
        <v>1289</v>
      </c>
      <c r="P1682" s="17">
        <v>1295</v>
      </c>
    </row>
    <row r="1683" spans="1:17" x14ac:dyDescent="0.3">
      <c r="B1683" s="5">
        <v>41509</v>
      </c>
      <c r="C1683" s="6">
        <v>1260</v>
      </c>
      <c r="D1683" s="6">
        <v>1262</v>
      </c>
      <c r="E1683" s="6">
        <v>1272.5</v>
      </c>
      <c r="F1683" s="6">
        <v>1255.5</v>
      </c>
      <c r="G1683" s="17">
        <v>1260</v>
      </c>
      <c r="K1683" s="7">
        <v>41509</v>
      </c>
      <c r="L1683" s="8">
        <v>1286</v>
      </c>
      <c r="M1683" s="8">
        <v>1291</v>
      </c>
      <c r="N1683" s="8">
        <v>1298</v>
      </c>
      <c r="O1683" s="8">
        <v>1282</v>
      </c>
      <c r="P1683" s="18">
        <v>1286</v>
      </c>
    </row>
    <row r="1684" spans="1:17" x14ac:dyDescent="0.3">
      <c r="B1684" s="7">
        <v>41508</v>
      </c>
      <c r="C1684" s="8">
        <v>1287</v>
      </c>
      <c r="D1684" s="8">
        <v>1283.5</v>
      </c>
      <c r="E1684" s="8">
        <v>1299</v>
      </c>
      <c r="F1684" s="8">
        <v>1245</v>
      </c>
      <c r="G1684" s="18">
        <v>1260</v>
      </c>
      <c r="K1684" s="5">
        <v>41508</v>
      </c>
      <c r="L1684" s="6">
        <v>1314.5</v>
      </c>
      <c r="M1684" s="6">
        <v>1312</v>
      </c>
      <c r="N1684" s="6">
        <v>1327.5</v>
      </c>
      <c r="O1684" s="6">
        <v>1277</v>
      </c>
      <c r="P1684" s="17">
        <v>1286</v>
      </c>
    </row>
    <row r="1685" spans="1:17" x14ac:dyDescent="0.3">
      <c r="B1685" s="5">
        <v>41507</v>
      </c>
      <c r="C1685" s="6">
        <v>1266</v>
      </c>
      <c r="D1685" s="6">
        <v>1270</v>
      </c>
      <c r="E1685" s="6">
        <v>1290</v>
      </c>
      <c r="F1685" s="6">
        <v>1258</v>
      </c>
      <c r="G1685" s="17">
        <v>1287</v>
      </c>
      <c r="K1685" s="9">
        <v>41507</v>
      </c>
      <c r="L1685" s="10">
        <v>1294</v>
      </c>
      <c r="M1685" s="10">
        <v>1295</v>
      </c>
      <c r="N1685" s="10">
        <v>1318.5</v>
      </c>
      <c r="O1685" s="10">
        <v>1286</v>
      </c>
      <c r="P1685" s="19">
        <v>1314.5</v>
      </c>
    </row>
    <row r="1686" spans="1:17" x14ac:dyDescent="0.3">
      <c r="B1686" s="7">
        <v>41506</v>
      </c>
      <c r="C1686" s="8">
        <v>1262.5</v>
      </c>
      <c r="D1686" s="8">
        <v>1265</v>
      </c>
      <c r="E1686" s="8">
        <v>1269</v>
      </c>
      <c r="F1686" s="8">
        <v>1252.5</v>
      </c>
      <c r="G1686" s="18">
        <v>1266</v>
      </c>
      <c r="K1686" s="5">
        <v>41506</v>
      </c>
      <c r="L1686" s="6">
        <v>1290</v>
      </c>
      <c r="M1686" s="6">
        <v>1283</v>
      </c>
      <c r="N1686" s="6">
        <v>1297</v>
      </c>
      <c r="O1686" s="6">
        <v>1281.5</v>
      </c>
      <c r="P1686" s="17">
        <v>1294</v>
      </c>
    </row>
    <row r="1687" spans="1:17" x14ac:dyDescent="0.3">
      <c r="B1687" s="5">
        <v>41505</v>
      </c>
      <c r="C1687" s="6">
        <v>1280</v>
      </c>
      <c r="D1687" s="6">
        <v>1285</v>
      </c>
      <c r="E1687" s="6">
        <v>1287.5</v>
      </c>
      <c r="F1687" s="6">
        <v>1246</v>
      </c>
      <c r="G1687" s="17">
        <v>1262.5</v>
      </c>
      <c r="K1687" s="7">
        <v>41505</v>
      </c>
      <c r="L1687" s="8">
        <v>1309</v>
      </c>
      <c r="M1687" s="8">
        <v>1315</v>
      </c>
      <c r="N1687" s="8">
        <v>1315</v>
      </c>
      <c r="O1687" s="8">
        <v>1273.5</v>
      </c>
      <c r="P1687" s="18">
        <v>1290</v>
      </c>
    </row>
    <row r="1691" spans="1:17" x14ac:dyDescent="0.3">
      <c r="A1691" s="11">
        <v>41565</v>
      </c>
      <c r="J1691" s="11">
        <v>41598</v>
      </c>
    </row>
    <row r="1692" spans="1:17" x14ac:dyDescent="0.3">
      <c r="B1692" s="7">
        <v>41564</v>
      </c>
      <c r="C1692" s="8">
        <v>1222.5</v>
      </c>
      <c r="D1692" s="8">
        <v>1223</v>
      </c>
      <c r="E1692" s="8">
        <v>1223</v>
      </c>
      <c r="F1692" s="8">
        <v>1200</v>
      </c>
      <c r="G1692" s="18">
        <v>1215</v>
      </c>
      <c r="H1692" s="21">
        <f>G1692/G1714</f>
        <v>0.95256762054096433</v>
      </c>
      <c r="K1692" s="9">
        <v>41564</v>
      </c>
      <c r="L1692" s="10">
        <v>1278.5</v>
      </c>
      <c r="M1692" s="10">
        <v>1280</v>
      </c>
      <c r="N1692" s="10">
        <v>1283.5</v>
      </c>
      <c r="O1692" s="10">
        <v>1262.5</v>
      </c>
      <c r="P1692" s="19">
        <v>1266.5</v>
      </c>
      <c r="Q1692" s="28">
        <f>P1692/P1714</f>
        <v>0.95874337623012873</v>
      </c>
    </row>
    <row r="1693" spans="1:17" x14ac:dyDescent="0.3">
      <c r="B1693" s="5">
        <v>41563</v>
      </c>
      <c r="C1693" s="6">
        <v>1222.5</v>
      </c>
      <c r="D1693" s="6">
        <v>0</v>
      </c>
      <c r="E1693" s="6">
        <v>0</v>
      </c>
      <c r="F1693" s="6">
        <v>0</v>
      </c>
      <c r="G1693" s="17">
        <v>1222.5</v>
      </c>
      <c r="K1693" s="5">
        <v>41563</v>
      </c>
      <c r="L1693" s="6">
        <v>1278.5</v>
      </c>
      <c r="M1693" s="6">
        <v>0</v>
      </c>
      <c r="N1693" s="6">
        <v>0</v>
      </c>
      <c r="O1693" s="6">
        <v>0</v>
      </c>
      <c r="P1693" s="17">
        <v>1278.5</v>
      </c>
    </row>
    <row r="1694" spans="1:17" x14ac:dyDescent="0.3">
      <c r="B1694" s="7">
        <v>41562</v>
      </c>
      <c r="C1694" s="8">
        <v>1226</v>
      </c>
      <c r="D1694" s="8">
        <v>1230</v>
      </c>
      <c r="E1694" s="8">
        <v>1235</v>
      </c>
      <c r="F1694" s="8">
        <v>1216</v>
      </c>
      <c r="G1694" s="18">
        <v>1222.5</v>
      </c>
      <c r="K1694" s="7">
        <v>41562</v>
      </c>
      <c r="L1694" s="8">
        <v>1276.5</v>
      </c>
      <c r="M1694" s="8">
        <v>1277</v>
      </c>
      <c r="N1694" s="8">
        <v>1283</v>
      </c>
      <c r="O1694" s="8">
        <v>1274</v>
      </c>
      <c r="P1694" s="18">
        <v>1278.5</v>
      </c>
    </row>
    <row r="1695" spans="1:17" x14ac:dyDescent="0.3">
      <c r="B1695" s="5">
        <v>41561</v>
      </c>
      <c r="C1695" s="6">
        <v>1218.5</v>
      </c>
      <c r="D1695" s="6">
        <v>1220</v>
      </c>
      <c r="E1695" s="6">
        <v>1230</v>
      </c>
      <c r="F1695" s="6">
        <v>1218</v>
      </c>
      <c r="G1695" s="17">
        <v>1226</v>
      </c>
      <c r="K1695" s="5">
        <v>41561</v>
      </c>
      <c r="L1695" s="6">
        <v>1274.5</v>
      </c>
      <c r="M1695" s="6">
        <v>1273</v>
      </c>
      <c r="N1695" s="6">
        <v>1280</v>
      </c>
      <c r="O1695" s="6">
        <v>1270</v>
      </c>
      <c r="P1695" s="17">
        <v>1276.5</v>
      </c>
    </row>
    <row r="1696" spans="1:17" x14ac:dyDescent="0.3">
      <c r="B1696" s="7">
        <v>41559</v>
      </c>
      <c r="C1696" s="8">
        <v>1210.5</v>
      </c>
      <c r="D1696" s="8">
        <v>1219</v>
      </c>
      <c r="E1696" s="8">
        <v>1222</v>
      </c>
      <c r="F1696" s="8">
        <v>1217</v>
      </c>
      <c r="G1696" s="18">
        <v>1218.5</v>
      </c>
      <c r="K1696" s="7">
        <v>41559</v>
      </c>
      <c r="L1696" s="8">
        <v>1269</v>
      </c>
      <c r="M1696" s="8">
        <v>1270</v>
      </c>
      <c r="N1696" s="8">
        <v>1280</v>
      </c>
      <c r="O1696" s="8">
        <v>1270</v>
      </c>
      <c r="P1696" s="18">
        <v>1274.5</v>
      </c>
    </row>
    <row r="1697" spans="2:16" x14ac:dyDescent="0.3">
      <c r="B1697" s="5">
        <v>41558</v>
      </c>
      <c r="C1697" s="6">
        <v>1201.5</v>
      </c>
      <c r="D1697" s="6">
        <v>1200</v>
      </c>
      <c r="E1697" s="6">
        <v>1212</v>
      </c>
      <c r="F1697" s="6">
        <v>1188</v>
      </c>
      <c r="G1697" s="17">
        <v>1210.5</v>
      </c>
      <c r="K1697" s="5">
        <v>41558</v>
      </c>
      <c r="L1697" s="6">
        <v>1258.5</v>
      </c>
      <c r="M1697" s="6">
        <v>1256</v>
      </c>
      <c r="N1697" s="6">
        <v>1278</v>
      </c>
      <c r="O1697" s="6">
        <v>1255</v>
      </c>
      <c r="P1697" s="17">
        <v>1269</v>
      </c>
    </row>
    <row r="1698" spans="2:16" x14ac:dyDescent="0.3">
      <c r="B1698" s="7">
        <v>41557</v>
      </c>
      <c r="C1698" s="8">
        <v>1209.5</v>
      </c>
      <c r="D1698" s="8">
        <v>1209</v>
      </c>
      <c r="E1698" s="8">
        <v>1219.5</v>
      </c>
      <c r="F1698" s="8">
        <v>1192</v>
      </c>
      <c r="G1698" s="18">
        <v>1201.5</v>
      </c>
      <c r="K1698" s="7">
        <v>41557</v>
      </c>
      <c r="L1698" s="8">
        <v>1264</v>
      </c>
      <c r="M1698" s="8">
        <v>1263</v>
      </c>
      <c r="N1698" s="8">
        <v>1275</v>
      </c>
      <c r="O1698" s="8">
        <v>1256</v>
      </c>
      <c r="P1698" s="18">
        <v>1258.5</v>
      </c>
    </row>
    <row r="1699" spans="2:16" x14ac:dyDescent="0.3">
      <c r="B1699" s="5">
        <v>41556</v>
      </c>
      <c r="C1699" s="6">
        <v>1218.5</v>
      </c>
      <c r="D1699" s="6">
        <v>1220</v>
      </c>
      <c r="E1699" s="6">
        <v>1224.5</v>
      </c>
      <c r="F1699" s="6">
        <v>1207</v>
      </c>
      <c r="G1699" s="17">
        <v>1209.5</v>
      </c>
      <c r="K1699" s="5">
        <v>41556</v>
      </c>
      <c r="L1699" s="6">
        <v>1272.5</v>
      </c>
      <c r="M1699" s="6">
        <v>1276</v>
      </c>
      <c r="N1699" s="6">
        <v>1280</v>
      </c>
      <c r="O1699" s="6">
        <v>1261</v>
      </c>
      <c r="P1699" s="17">
        <v>1264</v>
      </c>
    </row>
    <row r="1700" spans="2:16" x14ac:dyDescent="0.3">
      <c r="B1700" s="9">
        <v>41555</v>
      </c>
      <c r="C1700" s="10">
        <v>1216</v>
      </c>
      <c r="D1700" s="10">
        <v>1211</v>
      </c>
      <c r="E1700" s="10">
        <v>1221</v>
      </c>
      <c r="F1700" s="10">
        <v>1205</v>
      </c>
      <c r="G1700" s="19">
        <v>1218.5</v>
      </c>
      <c r="K1700" s="7">
        <v>41555</v>
      </c>
      <c r="L1700" s="8">
        <v>1266.5</v>
      </c>
      <c r="M1700" s="8">
        <v>1263.5</v>
      </c>
      <c r="N1700" s="8">
        <v>1275.5</v>
      </c>
      <c r="O1700" s="8">
        <v>1260.5</v>
      </c>
      <c r="P1700" s="18">
        <v>1272.5</v>
      </c>
    </row>
    <row r="1701" spans="2:16" x14ac:dyDescent="0.3">
      <c r="B1701" s="5">
        <v>41554</v>
      </c>
      <c r="C1701" s="6">
        <v>1220.5</v>
      </c>
      <c r="D1701" s="6">
        <v>1221.5</v>
      </c>
      <c r="E1701" s="6">
        <v>1222</v>
      </c>
      <c r="F1701" s="6">
        <v>1211</v>
      </c>
      <c r="G1701" s="17">
        <v>1216</v>
      </c>
      <c r="K1701" s="5">
        <v>41554</v>
      </c>
      <c r="L1701" s="6">
        <v>1269</v>
      </c>
      <c r="M1701" s="6">
        <v>1273.5</v>
      </c>
      <c r="N1701" s="6">
        <v>1273.5</v>
      </c>
      <c r="O1701" s="6">
        <v>1262.5</v>
      </c>
      <c r="P1701" s="17">
        <v>1266.5</v>
      </c>
    </row>
    <row r="1702" spans="2:16" x14ac:dyDescent="0.3">
      <c r="B1702" s="7">
        <v>41552</v>
      </c>
      <c r="C1702" s="8">
        <v>1218</v>
      </c>
      <c r="D1702" s="8">
        <v>1216</v>
      </c>
      <c r="E1702" s="8">
        <v>1225</v>
      </c>
      <c r="F1702" s="8">
        <v>1204.5</v>
      </c>
      <c r="G1702" s="18">
        <v>1220.5</v>
      </c>
      <c r="K1702" s="7">
        <v>41552</v>
      </c>
      <c r="L1702" s="8">
        <v>1274.5</v>
      </c>
      <c r="M1702" s="8">
        <v>1270.5</v>
      </c>
      <c r="N1702" s="8">
        <v>1275.5</v>
      </c>
      <c r="O1702" s="8">
        <v>1257.5</v>
      </c>
      <c r="P1702" s="18">
        <v>1269</v>
      </c>
    </row>
    <row r="1703" spans="2:16" x14ac:dyDescent="0.3">
      <c r="B1703" s="5">
        <v>41551</v>
      </c>
      <c r="C1703" s="6">
        <v>1242.5</v>
      </c>
      <c r="D1703" s="6">
        <v>1241</v>
      </c>
      <c r="E1703" s="6">
        <v>1246.5</v>
      </c>
      <c r="F1703" s="6">
        <v>1218</v>
      </c>
      <c r="G1703" s="17">
        <v>1218</v>
      </c>
      <c r="K1703" s="5">
        <v>41551</v>
      </c>
      <c r="L1703" s="6">
        <v>1291.5</v>
      </c>
      <c r="M1703" s="6">
        <v>1294</v>
      </c>
      <c r="N1703" s="6">
        <v>1294</v>
      </c>
      <c r="O1703" s="6">
        <v>1267</v>
      </c>
      <c r="P1703" s="17">
        <v>1274.5</v>
      </c>
    </row>
    <row r="1704" spans="2:16" x14ac:dyDescent="0.3">
      <c r="B1704" s="7">
        <v>41550</v>
      </c>
      <c r="C1704" s="8">
        <v>1258</v>
      </c>
      <c r="D1704" s="8">
        <v>1260</v>
      </c>
      <c r="E1704" s="8">
        <v>1261</v>
      </c>
      <c r="F1704" s="8">
        <v>1241</v>
      </c>
      <c r="G1704" s="18">
        <v>1242.5</v>
      </c>
      <c r="K1704" s="7">
        <v>41550</v>
      </c>
      <c r="L1704" s="8">
        <v>1298.5</v>
      </c>
      <c r="M1704" s="8">
        <v>1300</v>
      </c>
      <c r="N1704" s="8">
        <v>1304</v>
      </c>
      <c r="O1704" s="8">
        <v>1286</v>
      </c>
      <c r="P1704" s="18">
        <v>1291.5</v>
      </c>
    </row>
    <row r="1705" spans="2:16" x14ac:dyDescent="0.3">
      <c r="B1705" s="5">
        <v>41548</v>
      </c>
      <c r="C1705" s="6">
        <v>1252</v>
      </c>
      <c r="D1705" s="6">
        <v>1250</v>
      </c>
      <c r="E1705" s="6">
        <v>1274</v>
      </c>
      <c r="F1705" s="6">
        <v>1250</v>
      </c>
      <c r="G1705" s="17">
        <v>1258</v>
      </c>
      <c r="K1705" s="5">
        <v>41548</v>
      </c>
      <c r="L1705" s="6">
        <v>1297.5</v>
      </c>
      <c r="M1705" s="6">
        <v>1297.5</v>
      </c>
      <c r="N1705" s="6">
        <v>1314.5</v>
      </c>
      <c r="O1705" s="6">
        <v>1295.5</v>
      </c>
      <c r="P1705" s="17">
        <v>1298.5</v>
      </c>
    </row>
    <row r="1706" spans="2:16" x14ac:dyDescent="0.3">
      <c r="B1706" s="7">
        <v>41547</v>
      </c>
      <c r="C1706" s="8">
        <v>1241.5</v>
      </c>
      <c r="D1706" s="8">
        <v>1237.5</v>
      </c>
      <c r="E1706" s="8">
        <v>1258</v>
      </c>
      <c r="F1706" s="8">
        <v>1237.5</v>
      </c>
      <c r="G1706" s="18">
        <v>1252</v>
      </c>
      <c r="K1706" s="7">
        <v>41547</v>
      </c>
      <c r="L1706" s="8">
        <v>1287.5</v>
      </c>
      <c r="M1706" s="8">
        <v>1287</v>
      </c>
      <c r="N1706" s="8">
        <v>1301.5</v>
      </c>
      <c r="O1706" s="8">
        <v>1281.5</v>
      </c>
      <c r="P1706" s="18">
        <v>1297.5</v>
      </c>
    </row>
    <row r="1707" spans="2:16" x14ac:dyDescent="0.3">
      <c r="B1707" s="5">
        <v>41545</v>
      </c>
      <c r="C1707" s="6">
        <v>1244.5</v>
      </c>
      <c r="D1707" s="6">
        <v>1244</v>
      </c>
      <c r="E1707" s="6">
        <v>1252.5</v>
      </c>
      <c r="F1707" s="6">
        <v>1237.5</v>
      </c>
      <c r="G1707" s="17">
        <v>1241.5</v>
      </c>
      <c r="K1707" s="5">
        <v>41545</v>
      </c>
      <c r="L1707" s="6">
        <v>1290</v>
      </c>
      <c r="M1707" s="6">
        <v>1289</v>
      </c>
      <c r="N1707" s="6">
        <v>1295.5</v>
      </c>
      <c r="O1707" s="6">
        <v>1283.5</v>
      </c>
      <c r="P1707" s="17">
        <v>1287.5</v>
      </c>
    </row>
    <row r="1708" spans="2:16" x14ac:dyDescent="0.3">
      <c r="B1708" s="7">
        <v>41544</v>
      </c>
      <c r="C1708" s="8">
        <v>1240.5</v>
      </c>
      <c r="D1708" s="8">
        <v>1235</v>
      </c>
      <c r="E1708" s="8">
        <v>1253.5</v>
      </c>
      <c r="F1708" s="8">
        <v>1222</v>
      </c>
      <c r="G1708" s="18">
        <v>1244.5</v>
      </c>
      <c r="K1708" s="7">
        <v>41544</v>
      </c>
      <c r="L1708" s="8">
        <v>1286.5</v>
      </c>
      <c r="M1708" s="8">
        <v>1285.5</v>
      </c>
      <c r="N1708" s="8">
        <v>1297.5</v>
      </c>
      <c r="O1708" s="8">
        <v>1284</v>
      </c>
      <c r="P1708" s="18">
        <v>1290</v>
      </c>
    </row>
    <row r="1709" spans="2:16" x14ac:dyDescent="0.3">
      <c r="B1709" s="5">
        <v>41543</v>
      </c>
      <c r="C1709" s="6">
        <v>1258</v>
      </c>
      <c r="D1709" s="6">
        <v>1258</v>
      </c>
      <c r="E1709" s="6">
        <v>1263.5</v>
      </c>
      <c r="F1709" s="6">
        <v>1235.5</v>
      </c>
      <c r="G1709" s="17">
        <v>1240.5</v>
      </c>
      <c r="K1709" s="5">
        <v>41543</v>
      </c>
      <c r="L1709" s="6">
        <v>1293.5</v>
      </c>
      <c r="M1709" s="6">
        <v>1299</v>
      </c>
      <c r="N1709" s="6">
        <v>1306</v>
      </c>
      <c r="O1709" s="6">
        <v>1281.5</v>
      </c>
      <c r="P1709" s="17">
        <v>1286.5</v>
      </c>
    </row>
    <row r="1710" spans="2:16" x14ac:dyDescent="0.3">
      <c r="B1710" s="9">
        <v>41542</v>
      </c>
      <c r="C1710" s="10">
        <v>1254.5</v>
      </c>
      <c r="D1710" s="10">
        <v>1252</v>
      </c>
      <c r="E1710" s="10">
        <v>1263</v>
      </c>
      <c r="F1710" s="10">
        <v>1242</v>
      </c>
      <c r="G1710" s="19">
        <v>1258</v>
      </c>
      <c r="K1710" s="7">
        <v>41542</v>
      </c>
      <c r="L1710" s="8">
        <v>1296.5</v>
      </c>
      <c r="M1710" s="8">
        <v>1294</v>
      </c>
      <c r="N1710" s="8">
        <v>1306</v>
      </c>
      <c r="O1710" s="8">
        <v>1286</v>
      </c>
      <c r="P1710" s="18">
        <v>1293.5</v>
      </c>
    </row>
    <row r="1711" spans="2:16" x14ac:dyDescent="0.3">
      <c r="B1711" s="5">
        <v>41541</v>
      </c>
      <c r="C1711" s="6">
        <v>1266</v>
      </c>
      <c r="D1711" s="6">
        <v>1268</v>
      </c>
      <c r="E1711" s="6">
        <v>1268.5</v>
      </c>
      <c r="F1711" s="6">
        <v>1248.5</v>
      </c>
      <c r="G1711" s="17">
        <v>1254.5</v>
      </c>
      <c r="K1711" s="5">
        <v>41541</v>
      </c>
      <c r="L1711" s="6">
        <v>1308</v>
      </c>
      <c r="M1711" s="6">
        <v>1307</v>
      </c>
      <c r="N1711" s="6">
        <v>1311</v>
      </c>
      <c r="O1711" s="6">
        <v>1290.5</v>
      </c>
      <c r="P1711" s="17">
        <v>1296.5</v>
      </c>
    </row>
    <row r="1712" spans="2:16" x14ac:dyDescent="0.3">
      <c r="B1712" s="7">
        <v>41540</v>
      </c>
      <c r="C1712" s="8">
        <v>1268.5</v>
      </c>
      <c r="D1712" s="8">
        <v>1265</v>
      </c>
      <c r="E1712" s="8">
        <v>1279</v>
      </c>
      <c r="F1712" s="8">
        <v>1260</v>
      </c>
      <c r="G1712" s="18">
        <v>1266</v>
      </c>
      <c r="K1712" s="9">
        <v>41540</v>
      </c>
      <c r="L1712" s="10">
        <v>1308.5</v>
      </c>
      <c r="M1712" s="10">
        <v>1304</v>
      </c>
      <c r="N1712" s="10">
        <v>1323</v>
      </c>
      <c r="O1712" s="10">
        <v>1299</v>
      </c>
      <c r="P1712" s="19">
        <v>1308</v>
      </c>
    </row>
    <row r="1713" spans="1:17" x14ac:dyDescent="0.3">
      <c r="B1713" s="5">
        <v>41538</v>
      </c>
      <c r="C1713" s="6">
        <v>1275.5</v>
      </c>
      <c r="D1713" s="6">
        <v>1278.5</v>
      </c>
      <c r="E1713" s="6">
        <v>1278.5</v>
      </c>
      <c r="F1713" s="6">
        <v>1265.5</v>
      </c>
      <c r="G1713" s="17">
        <v>1268.5</v>
      </c>
      <c r="K1713" s="5">
        <v>41538</v>
      </c>
      <c r="L1713" s="6">
        <v>1321</v>
      </c>
      <c r="M1713" s="6">
        <v>1310.5</v>
      </c>
      <c r="N1713" s="6">
        <v>1313</v>
      </c>
      <c r="O1713" s="6">
        <v>1305</v>
      </c>
      <c r="P1713" s="17">
        <v>1308.5</v>
      </c>
    </row>
    <row r="1714" spans="1:17" x14ac:dyDescent="0.3">
      <c r="B1714" s="7">
        <v>41537</v>
      </c>
      <c r="C1714" s="8">
        <v>1282</v>
      </c>
      <c r="D1714" s="8">
        <v>1279.5</v>
      </c>
      <c r="E1714" s="8">
        <v>1289</v>
      </c>
      <c r="F1714" s="8">
        <v>1273.5</v>
      </c>
      <c r="G1714" s="18">
        <v>1275.5</v>
      </c>
      <c r="K1714" s="9">
        <v>41537</v>
      </c>
      <c r="L1714" s="10">
        <v>1320.5</v>
      </c>
      <c r="M1714" s="10">
        <v>1327</v>
      </c>
      <c r="N1714" s="10">
        <v>1327.5</v>
      </c>
      <c r="O1714" s="10">
        <v>1312</v>
      </c>
      <c r="P1714" s="19">
        <v>1321</v>
      </c>
    </row>
    <row r="1718" spans="1:17" x14ac:dyDescent="0.3">
      <c r="A1718" s="11">
        <v>41598</v>
      </c>
      <c r="J1718" s="11">
        <v>41628</v>
      </c>
    </row>
    <row r="1719" spans="1:17" x14ac:dyDescent="0.3">
      <c r="B1719" s="7">
        <v>41597</v>
      </c>
      <c r="C1719" s="8">
        <v>1295</v>
      </c>
      <c r="D1719" s="8">
        <v>1282</v>
      </c>
      <c r="E1719" s="8">
        <v>1282</v>
      </c>
      <c r="F1719" s="8">
        <v>1282</v>
      </c>
      <c r="G1719" s="18">
        <v>1282</v>
      </c>
      <c r="H1719" s="21">
        <f>G1719/G1746</f>
        <v>1.0146418678274634</v>
      </c>
      <c r="K1719" s="7">
        <v>41597</v>
      </c>
      <c r="L1719" s="8">
        <v>1392.5</v>
      </c>
      <c r="M1719" s="8">
        <v>1395</v>
      </c>
      <c r="N1719" s="8">
        <v>1398</v>
      </c>
      <c r="O1719" s="8">
        <v>1367.5</v>
      </c>
      <c r="P1719" s="18">
        <v>1378.5</v>
      </c>
      <c r="Q1719" s="28">
        <f>P1719/P1746</f>
        <v>1.0547054322876817</v>
      </c>
    </row>
    <row r="1720" spans="1:17" x14ac:dyDescent="0.3">
      <c r="B1720" s="5">
        <v>41596</v>
      </c>
      <c r="C1720" s="6">
        <v>1292.5</v>
      </c>
      <c r="D1720" s="6">
        <v>1295</v>
      </c>
      <c r="E1720" s="6">
        <v>1300</v>
      </c>
      <c r="F1720" s="6">
        <v>1292</v>
      </c>
      <c r="G1720" s="17">
        <v>1295</v>
      </c>
      <c r="K1720" s="5">
        <v>41596</v>
      </c>
      <c r="L1720" s="6">
        <v>1379</v>
      </c>
      <c r="M1720" s="6">
        <v>1384.5</v>
      </c>
      <c r="N1720" s="6">
        <v>1400</v>
      </c>
      <c r="O1720" s="6">
        <v>1384</v>
      </c>
      <c r="P1720" s="17">
        <v>1392.5</v>
      </c>
    </row>
    <row r="1721" spans="1:17" x14ac:dyDescent="0.3">
      <c r="B1721" s="7">
        <v>41594</v>
      </c>
      <c r="C1721" s="8">
        <v>1272.5</v>
      </c>
      <c r="D1721" s="8">
        <v>1281</v>
      </c>
      <c r="E1721" s="8">
        <v>1295</v>
      </c>
      <c r="F1721" s="8">
        <v>1281</v>
      </c>
      <c r="G1721" s="18">
        <v>1292.5</v>
      </c>
      <c r="K1721" s="7">
        <v>41594</v>
      </c>
      <c r="L1721" s="8">
        <v>1354</v>
      </c>
      <c r="M1721" s="8">
        <v>1353</v>
      </c>
      <c r="N1721" s="8">
        <v>1404</v>
      </c>
      <c r="O1721" s="8">
        <v>1353</v>
      </c>
      <c r="P1721" s="18">
        <v>1379</v>
      </c>
    </row>
    <row r="1722" spans="1:17" x14ac:dyDescent="0.3">
      <c r="B1722" s="5">
        <v>41593</v>
      </c>
      <c r="C1722" s="6">
        <v>1272.5</v>
      </c>
      <c r="D1722" s="6">
        <v>0</v>
      </c>
      <c r="E1722" s="6">
        <v>0</v>
      </c>
      <c r="F1722" s="6">
        <v>0</v>
      </c>
      <c r="G1722" s="17">
        <v>1272.5</v>
      </c>
      <c r="K1722" s="5">
        <v>41593</v>
      </c>
      <c r="L1722" s="6">
        <v>1354</v>
      </c>
      <c r="M1722" s="6">
        <v>0</v>
      </c>
      <c r="N1722" s="6">
        <v>0</v>
      </c>
      <c r="O1722" s="6">
        <v>0</v>
      </c>
      <c r="P1722" s="17">
        <v>1354</v>
      </c>
    </row>
    <row r="1723" spans="1:17" x14ac:dyDescent="0.3">
      <c r="B1723" s="7">
        <v>41592</v>
      </c>
      <c r="C1723" s="8">
        <v>1277</v>
      </c>
      <c r="D1723" s="8">
        <v>1270</v>
      </c>
      <c r="E1723" s="8">
        <v>1290</v>
      </c>
      <c r="F1723" s="8">
        <v>1270</v>
      </c>
      <c r="G1723" s="18">
        <v>1272.5</v>
      </c>
      <c r="K1723" s="7">
        <v>41592</v>
      </c>
      <c r="L1723" s="8">
        <v>1349.5</v>
      </c>
      <c r="M1723" s="8">
        <v>1346.5</v>
      </c>
      <c r="N1723" s="8">
        <v>1358</v>
      </c>
      <c r="O1723" s="8">
        <v>1346.5</v>
      </c>
      <c r="P1723" s="18">
        <v>1354</v>
      </c>
    </row>
    <row r="1724" spans="1:17" x14ac:dyDescent="0.3">
      <c r="B1724" s="5">
        <v>41591</v>
      </c>
      <c r="C1724" s="6">
        <v>1289.5</v>
      </c>
      <c r="D1724" s="6">
        <v>1290</v>
      </c>
      <c r="E1724" s="6">
        <v>1290</v>
      </c>
      <c r="F1724" s="6">
        <v>1273</v>
      </c>
      <c r="G1724" s="17">
        <v>1277</v>
      </c>
      <c r="K1724" s="5">
        <v>41591</v>
      </c>
      <c r="L1724" s="6">
        <v>1356</v>
      </c>
      <c r="M1724" s="6">
        <v>1358</v>
      </c>
      <c r="N1724" s="6">
        <v>1369</v>
      </c>
      <c r="O1724" s="6">
        <v>1345.5</v>
      </c>
      <c r="P1724" s="17">
        <v>1349.5</v>
      </c>
    </row>
    <row r="1725" spans="1:17" x14ac:dyDescent="0.3">
      <c r="B1725" s="7">
        <v>41590</v>
      </c>
      <c r="C1725" s="8">
        <v>1272.5</v>
      </c>
      <c r="D1725" s="8">
        <v>1288</v>
      </c>
      <c r="E1725" s="8">
        <v>1290</v>
      </c>
      <c r="F1725" s="8">
        <v>1285</v>
      </c>
      <c r="G1725" s="18">
        <v>1289.5</v>
      </c>
      <c r="K1725" s="7">
        <v>41590</v>
      </c>
      <c r="L1725" s="8">
        <v>1334</v>
      </c>
      <c r="M1725" s="8">
        <v>1337</v>
      </c>
      <c r="N1725" s="8">
        <v>1358</v>
      </c>
      <c r="O1725" s="8">
        <v>1337</v>
      </c>
      <c r="P1725" s="18">
        <v>1356</v>
      </c>
    </row>
    <row r="1726" spans="1:17" x14ac:dyDescent="0.3">
      <c r="B1726" s="5">
        <v>41589</v>
      </c>
      <c r="C1726" s="6">
        <v>1277</v>
      </c>
      <c r="D1726" s="6">
        <v>1270</v>
      </c>
      <c r="E1726" s="6">
        <v>1283.5</v>
      </c>
      <c r="F1726" s="6">
        <v>1263</v>
      </c>
      <c r="G1726" s="17">
        <v>1272.5</v>
      </c>
      <c r="K1726" s="5">
        <v>41589</v>
      </c>
      <c r="L1726" s="6">
        <v>1321.5</v>
      </c>
      <c r="M1726" s="6">
        <v>1320</v>
      </c>
      <c r="N1726" s="6">
        <v>1347</v>
      </c>
      <c r="O1726" s="6">
        <v>1319.5</v>
      </c>
      <c r="P1726" s="17">
        <v>1334</v>
      </c>
    </row>
    <row r="1727" spans="1:17" x14ac:dyDescent="0.3">
      <c r="B1727" s="9">
        <v>41587</v>
      </c>
      <c r="C1727" s="10">
        <v>1278.5</v>
      </c>
      <c r="D1727" s="10">
        <v>1278</v>
      </c>
      <c r="E1727" s="10">
        <v>1279</v>
      </c>
      <c r="F1727" s="10">
        <v>1269</v>
      </c>
      <c r="G1727" s="19">
        <v>1277</v>
      </c>
      <c r="K1727" s="7">
        <v>41587</v>
      </c>
      <c r="L1727" s="8">
        <v>1319</v>
      </c>
      <c r="M1727" s="8">
        <v>1320</v>
      </c>
      <c r="N1727" s="8">
        <v>1325</v>
      </c>
      <c r="O1727" s="8">
        <v>1315</v>
      </c>
      <c r="P1727" s="18">
        <v>1321.5</v>
      </c>
    </row>
    <row r="1728" spans="1:17" x14ac:dyDescent="0.3">
      <c r="B1728" s="5">
        <v>41586</v>
      </c>
      <c r="C1728" s="6">
        <v>1287</v>
      </c>
      <c r="D1728" s="6">
        <v>1285</v>
      </c>
      <c r="E1728" s="6">
        <v>1285</v>
      </c>
      <c r="F1728" s="6">
        <v>1267.5</v>
      </c>
      <c r="G1728" s="17">
        <v>1278.5</v>
      </c>
      <c r="K1728" s="5">
        <v>41586</v>
      </c>
      <c r="L1728" s="6">
        <v>1330.5</v>
      </c>
      <c r="M1728" s="6">
        <v>1329</v>
      </c>
      <c r="N1728" s="6">
        <v>1334</v>
      </c>
      <c r="O1728" s="6">
        <v>1311</v>
      </c>
      <c r="P1728" s="17">
        <v>1319</v>
      </c>
    </row>
    <row r="1729" spans="2:16" x14ac:dyDescent="0.3">
      <c r="B1729" s="7">
        <v>41585</v>
      </c>
      <c r="C1729" s="8">
        <v>1287</v>
      </c>
      <c r="D1729" s="8">
        <v>1285</v>
      </c>
      <c r="E1729" s="8">
        <v>1291</v>
      </c>
      <c r="F1729" s="8">
        <v>1282</v>
      </c>
      <c r="G1729" s="18">
        <v>1287</v>
      </c>
      <c r="K1729" s="7">
        <v>41585</v>
      </c>
      <c r="L1729" s="8">
        <v>1335.5</v>
      </c>
      <c r="M1729" s="8">
        <v>1334.5</v>
      </c>
      <c r="N1729" s="8">
        <v>1340</v>
      </c>
      <c r="O1729" s="8">
        <v>1328</v>
      </c>
      <c r="P1729" s="18">
        <v>1330.5</v>
      </c>
    </row>
    <row r="1730" spans="2:16" x14ac:dyDescent="0.3">
      <c r="B1730" s="5">
        <v>41584</v>
      </c>
      <c r="C1730" s="6">
        <v>1280</v>
      </c>
      <c r="D1730" s="6">
        <v>1285</v>
      </c>
      <c r="E1730" s="6">
        <v>1291.5</v>
      </c>
      <c r="F1730" s="6">
        <v>1281</v>
      </c>
      <c r="G1730" s="17">
        <v>1287</v>
      </c>
      <c r="K1730" s="5">
        <v>41584</v>
      </c>
      <c r="L1730" s="6">
        <v>1331.5</v>
      </c>
      <c r="M1730" s="6">
        <v>1325</v>
      </c>
      <c r="N1730" s="6">
        <v>1340</v>
      </c>
      <c r="O1730" s="6">
        <v>1325</v>
      </c>
      <c r="P1730" s="17">
        <v>1335.5</v>
      </c>
    </row>
    <row r="1731" spans="2:16" x14ac:dyDescent="0.3">
      <c r="B1731" s="7">
        <v>41583</v>
      </c>
      <c r="C1731" s="8">
        <v>1272</v>
      </c>
      <c r="D1731" s="8">
        <v>1275</v>
      </c>
      <c r="E1731" s="8">
        <v>1285</v>
      </c>
      <c r="F1731" s="8">
        <v>1272.5</v>
      </c>
      <c r="G1731" s="18">
        <v>1280</v>
      </c>
      <c r="K1731" s="7">
        <v>41583</v>
      </c>
      <c r="L1731" s="8">
        <v>1327</v>
      </c>
      <c r="M1731" s="8">
        <v>1325</v>
      </c>
      <c r="N1731" s="8">
        <v>1334</v>
      </c>
      <c r="O1731" s="8">
        <v>1316</v>
      </c>
      <c r="P1731" s="18">
        <v>1331.5</v>
      </c>
    </row>
    <row r="1732" spans="2:16" x14ac:dyDescent="0.3">
      <c r="B1732" s="5">
        <v>41581</v>
      </c>
      <c r="C1732" s="6">
        <v>1277.5</v>
      </c>
      <c r="D1732" s="6">
        <v>1274.5</v>
      </c>
      <c r="E1732" s="6">
        <v>1275</v>
      </c>
      <c r="F1732" s="6">
        <v>1270</v>
      </c>
      <c r="G1732" s="17">
        <v>1272</v>
      </c>
      <c r="K1732" s="5">
        <v>41581</v>
      </c>
      <c r="L1732" s="6">
        <v>1327</v>
      </c>
      <c r="M1732" s="6">
        <v>1325</v>
      </c>
      <c r="N1732" s="6">
        <v>1328</v>
      </c>
      <c r="O1732" s="6">
        <v>1325</v>
      </c>
      <c r="P1732" s="17">
        <v>1327</v>
      </c>
    </row>
    <row r="1733" spans="2:16" x14ac:dyDescent="0.3">
      <c r="B1733" s="7">
        <v>41580</v>
      </c>
      <c r="C1733" s="8">
        <v>1278.5</v>
      </c>
      <c r="D1733" s="8">
        <v>1282</v>
      </c>
      <c r="E1733" s="8">
        <v>1283.5</v>
      </c>
      <c r="F1733" s="8">
        <v>1275</v>
      </c>
      <c r="G1733" s="18">
        <v>1277.5</v>
      </c>
      <c r="K1733" s="7">
        <v>41580</v>
      </c>
      <c r="L1733" s="8">
        <v>1328</v>
      </c>
      <c r="M1733" s="8">
        <v>1325</v>
      </c>
      <c r="N1733" s="8">
        <v>1329</v>
      </c>
      <c r="O1733" s="8">
        <v>1322</v>
      </c>
      <c r="P1733" s="18">
        <v>1327</v>
      </c>
    </row>
    <row r="1734" spans="2:16" x14ac:dyDescent="0.3">
      <c r="B1734" s="5">
        <v>41579</v>
      </c>
      <c r="C1734" s="6">
        <v>1281</v>
      </c>
      <c r="D1734" s="6">
        <v>1277.5</v>
      </c>
      <c r="E1734" s="6">
        <v>1283</v>
      </c>
      <c r="F1734" s="6">
        <v>1273</v>
      </c>
      <c r="G1734" s="17">
        <v>1278.5</v>
      </c>
      <c r="K1734" s="5">
        <v>41579</v>
      </c>
      <c r="L1734" s="6">
        <v>1331</v>
      </c>
      <c r="M1734" s="6">
        <v>1320</v>
      </c>
      <c r="N1734" s="6">
        <v>1340</v>
      </c>
      <c r="O1734" s="6">
        <v>1320</v>
      </c>
      <c r="P1734" s="17">
        <v>1328</v>
      </c>
    </row>
    <row r="1735" spans="2:16" x14ac:dyDescent="0.3">
      <c r="B1735" s="7">
        <v>41578</v>
      </c>
      <c r="C1735" s="8">
        <v>1277</v>
      </c>
      <c r="D1735" s="8">
        <v>1280</v>
      </c>
      <c r="E1735" s="8">
        <v>1284.5</v>
      </c>
      <c r="F1735" s="8">
        <v>1277</v>
      </c>
      <c r="G1735" s="18">
        <v>1281</v>
      </c>
      <c r="K1735" s="7">
        <v>41578</v>
      </c>
      <c r="L1735" s="8">
        <v>1330.5</v>
      </c>
      <c r="M1735" s="8">
        <v>1330.5</v>
      </c>
      <c r="N1735" s="8">
        <v>1335</v>
      </c>
      <c r="O1735" s="8">
        <v>1323</v>
      </c>
      <c r="P1735" s="18">
        <v>1331</v>
      </c>
    </row>
    <row r="1736" spans="2:16" x14ac:dyDescent="0.3">
      <c r="B1736" s="5">
        <v>41577</v>
      </c>
      <c r="C1736" s="6">
        <v>1276</v>
      </c>
      <c r="D1736" s="6">
        <v>1276</v>
      </c>
      <c r="E1736" s="6">
        <v>1285</v>
      </c>
      <c r="F1736" s="6">
        <v>1267</v>
      </c>
      <c r="G1736" s="17">
        <v>1277</v>
      </c>
      <c r="K1736" s="5">
        <v>41577</v>
      </c>
      <c r="L1736" s="6">
        <v>1328</v>
      </c>
      <c r="M1736" s="6">
        <v>1336</v>
      </c>
      <c r="N1736" s="6">
        <v>1338</v>
      </c>
      <c r="O1736" s="6">
        <v>1323.5</v>
      </c>
      <c r="P1736" s="17">
        <v>1330.5</v>
      </c>
    </row>
    <row r="1737" spans="2:16" x14ac:dyDescent="0.3">
      <c r="B1737" s="9">
        <v>41576</v>
      </c>
      <c r="C1737" s="10">
        <v>1308</v>
      </c>
      <c r="D1737" s="10">
        <v>1309</v>
      </c>
      <c r="E1737" s="10">
        <v>1313.5</v>
      </c>
      <c r="F1737" s="10">
        <v>1273</v>
      </c>
      <c r="G1737" s="19">
        <v>1276</v>
      </c>
      <c r="K1737" s="7">
        <v>41576</v>
      </c>
      <c r="L1737" s="8">
        <v>1353.5</v>
      </c>
      <c r="M1737" s="8">
        <v>1355</v>
      </c>
      <c r="N1737" s="8">
        <v>1355</v>
      </c>
      <c r="O1737" s="8">
        <v>1326.5</v>
      </c>
      <c r="P1737" s="18">
        <v>1328</v>
      </c>
    </row>
    <row r="1738" spans="2:16" x14ac:dyDescent="0.3">
      <c r="B1738" s="5">
        <v>41575</v>
      </c>
      <c r="C1738" s="6">
        <v>1301</v>
      </c>
      <c r="D1738" s="6">
        <v>1299</v>
      </c>
      <c r="E1738" s="6">
        <v>1324</v>
      </c>
      <c r="F1738" s="6">
        <v>1299</v>
      </c>
      <c r="G1738" s="17">
        <v>1308</v>
      </c>
      <c r="K1738" s="5">
        <v>41575</v>
      </c>
      <c r="L1738" s="6">
        <v>1342.5</v>
      </c>
      <c r="M1738" s="6">
        <v>1350</v>
      </c>
      <c r="N1738" s="6">
        <v>1367</v>
      </c>
      <c r="O1738" s="6">
        <v>1347.5</v>
      </c>
      <c r="P1738" s="17">
        <v>1353.5</v>
      </c>
    </row>
    <row r="1739" spans="2:16" x14ac:dyDescent="0.3">
      <c r="B1739" s="7">
        <v>41573</v>
      </c>
      <c r="C1739" s="8">
        <v>1312</v>
      </c>
      <c r="D1739" s="8">
        <v>1307.5</v>
      </c>
      <c r="E1739" s="8">
        <v>1311.5</v>
      </c>
      <c r="F1739" s="8">
        <v>1297</v>
      </c>
      <c r="G1739" s="18">
        <v>1301</v>
      </c>
      <c r="K1739" s="7">
        <v>41573</v>
      </c>
      <c r="L1739" s="8">
        <v>1354</v>
      </c>
      <c r="M1739" s="8">
        <v>1354</v>
      </c>
      <c r="N1739" s="8">
        <v>1357</v>
      </c>
      <c r="O1739" s="8">
        <v>1340</v>
      </c>
      <c r="P1739" s="18">
        <v>1342.5</v>
      </c>
    </row>
    <row r="1740" spans="2:16" x14ac:dyDescent="0.3">
      <c r="B1740" s="5">
        <v>41572</v>
      </c>
      <c r="C1740" s="6">
        <v>1307.5</v>
      </c>
      <c r="D1740" s="6">
        <v>1311</v>
      </c>
      <c r="E1740" s="6">
        <v>1318.5</v>
      </c>
      <c r="F1740" s="6">
        <v>1304</v>
      </c>
      <c r="G1740" s="17">
        <v>1312</v>
      </c>
      <c r="K1740" s="5">
        <v>41572</v>
      </c>
      <c r="L1740" s="6">
        <v>1352</v>
      </c>
      <c r="M1740" s="6">
        <v>1357</v>
      </c>
      <c r="N1740" s="6">
        <v>1362</v>
      </c>
      <c r="O1740" s="6">
        <v>1344</v>
      </c>
      <c r="P1740" s="17">
        <v>1354</v>
      </c>
    </row>
    <row r="1741" spans="2:16" x14ac:dyDescent="0.3">
      <c r="B1741" s="7">
        <v>41571</v>
      </c>
      <c r="C1741" s="8">
        <v>1288.5</v>
      </c>
      <c r="D1741" s="8">
        <v>1286</v>
      </c>
      <c r="E1741" s="8">
        <v>1325</v>
      </c>
      <c r="F1741" s="8">
        <v>1284</v>
      </c>
      <c r="G1741" s="18">
        <v>1307.5</v>
      </c>
      <c r="K1741" s="9">
        <v>41571</v>
      </c>
      <c r="L1741" s="10">
        <v>1337</v>
      </c>
      <c r="M1741" s="10">
        <v>1333</v>
      </c>
      <c r="N1741" s="10">
        <v>1363.5</v>
      </c>
      <c r="O1741" s="10">
        <v>1333</v>
      </c>
      <c r="P1741" s="19">
        <v>1352</v>
      </c>
    </row>
    <row r="1742" spans="2:16" x14ac:dyDescent="0.3">
      <c r="B1742" s="5">
        <v>41570</v>
      </c>
      <c r="C1742" s="6">
        <v>1264</v>
      </c>
      <c r="D1742" s="6">
        <v>1262</v>
      </c>
      <c r="E1742" s="6">
        <v>1307</v>
      </c>
      <c r="F1742" s="6">
        <v>1261.5</v>
      </c>
      <c r="G1742" s="17">
        <v>1288.5</v>
      </c>
      <c r="K1742" s="5">
        <v>41570</v>
      </c>
      <c r="L1742" s="6">
        <v>1313</v>
      </c>
      <c r="M1742" s="6">
        <v>1309</v>
      </c>
      <c r="N1742" s="6">
        <v>1348</v>
      </c>
      <c r="O1742" s="6">
        <v>1309</v>
      </c>
      <c r="P1742" s="17">
        <v>1337</v>
      </c>
    </row>
    <row r="1743" spans="2:16" x14ac:dyDescent="0.3">
      <c r="B1743" s="7">
        <v>41569</v>
      </c>
      <c r="C1743" s="8">
        <v>1267</v>
      </c>
      <c r="D1743" s="8">
        <v>1268</v>
      </c>
      <c r="E1743" s="8">
        <v>1268.5</v>
      </c>
      <c r="F1743" s="8">
        <v>1261.5</v>
      </c>
      <c r="G1743" s="18">
        <v>1264</v>
      </c>
      <c r="K1743" s="7">
        <v>41569</v>
      </c>
      <c r="L1743" s="8">
        <v>1312</v>
      </c>
      <c r="M1743" s="8">
        <v>1309.5</v>
      </c>
      <c r="N1743" s="8">
        <v>1315</v>
      </c>
      <c r="O1743" s="8">
        <v>1309</v>
      </c>
      <c r="P1743" s="18">
        <v>1313</v>
      </c>
    </row>
    <row r="1744" spans="2:16" x14ac:dyDescent="0.3">
      <c r="B1744" s="5">
        <v>41568</v>
      </c>
      <c r="C1744" s="6">
        <v>1269</v>
      </c>
      <c r="D1744" s="6">
        <v>1266.5</v>
      </c>
      <c r="E1744" s="6">
        <v>1273</v>
      </c>
      <c r="F1744" s="6">
        <v>1262.5</v>
      </c>
      <c r="G1744" s="17">
        <v>1267</v>
      </c>
      <c r="K1744" s="5">
        <v>41568</v>
      </c>
      <c r="L1744" s="6">
        <v>1313</v>
      </c>
      <c r="M1744" s="6">
        <v>1307</v>
      </c>
      <c r="N1744" s="6">
        <v>1315</v>
      </c>
      <c r="O1744" s="6">
        <v>1307</v>
      </c>
      <c r="P1744" s="17">
        <v>1312</v>
      </c>
    </row>
    <row r="1745" spans="1:17" x14ac:dyDescent="0.3">
      <c r="B1745" s="7">
        <v>41566</v>
      </c>
      <c r="C1745" s="8">
        <v>1263.5</v>
      </c>
      <c r="D1745" s="8">
        <v>1266</v>
      </c>
      <c r="E1745" s="8">
        <v>1271.5</v>
      </c>
      <c r="F1745" s="8">
        <v>1266</v>
      </c>
      <c r="G1745" s="18">
        <v>1269</v>
      </c>
      <c r="K1745" s="7">
        <v>41566</v>
      </c>
      <c r="L1745" s="8">
        <v>1307</v>
      </c>
      <c r="M1745" s="8">
        <v>1312.5</v>
      </c>
      <c r="N1745" s="8">
        <v>1314</v>
      </c>
      <c r="O1745" s="8">
        <v>1312</v>
      </c>
      <c r="P1745" s="18">
        <v>1313</v>
      </c>
    </row>
    <row r="1746" spans="1:17" x14ac:dyDescent="0.3">
      <c r="B1746" s="9">
        <v>41565</v>
      </c>
      <c r="C1746" s="10">
        <v>1266.5</v>
      </c>
      <c r="D1746" s="10">
        <v>1265</v>
      </c>
      <c r="E1746" s="10">
        <v>1269.5</v>
      </c>
      <c r="F1746" s="10">
        <v>1262</v>
      </c>
      <c r="G1746" s="19">
        <v>1263.5</v>
      </c>
      <c r="K1746" s="9">
        <v>41565</v>
      </c>
      <c r="L1746" s="10">
        <v>1312</v>
      </c>
      <c r="M1746" s="10">
        <v>1308</v>
      </c>
      <c r="N1746" s="10">
        <v>1311</v>
      </c>
      <c r="O1746" s="10">
        <v>1305</v>
      </c>
      <c r="P1746" s="19">
        <v>1307</v>
      </c>
    </row>
    <row r="1750" spans="1:17" x14ac:dyDescent="0.3">
      <c r="A1750" s="11">
        <v>41628</v>
      </c>
      <c r="J1750" s="11">
        <v>41659</v>
      </c>
    </row>
    <row r="1751" spans="1:17" x14ac:dyDescent="0.3">
      <c r="B1751" s="7">
        <v>41627</v>
      </c>
      <c r="C1751" s="8">
        <v>1448</v>
      </c>
      <c r="D1751" s="8">
        <v>1455</v>
      </c>
      <c r="E1751" s="8">
        <v>1456</v>
      </c>
      <c r="F1751" s="8">
        <v>1444.5</v>
      </c>
      <c r="G1751" s="18">
        <v>1450</v>
      </c>
      <c r="H1751" s="21">
        <f>G1751/G1776</f>
        <v>1.0526315789473684</v>
      </c>
      <c r="K1751" s="5">
        <v>41627</v>
      </c>
      <c r="L1751" s="6">
        <v>1451</v>
      </c>
      <c r="M1751" s="6">
        <v>1453</v>
      </c>
      <c r="N1751" s="6">
        <v>1463</v>
      </c>
      <c r="O1751" s="6">
        <v>1452</v>
      </c>
      <c r="P1751" s="17">
        <v>1457</v>
      </c>
      <c r="Q1751" s="28">
        <f>P1751/P1776</f>
        <v>1.025695177754312</v>
      </c>
    </row>
    <row r="1752" spans="1:17" x14ac:dyDescent="0.3">
      <c r="B1752" s="5">
        <v>41626</v>
      </c>
      <c r="C1752" s="6">
        <v>1443</v>
      </c>
      <c r="D1752" s="6">
        <v>1456</v>
      </c>
      <c r="E1752" s="6">
        <v>1456</v>
      </c>
      <c r="F1752" s="6">
        <v>1445</v>
      </c>
      <c r="G1752" s="17">
        <v>1448</v>
      </c>
      <c r="K1752" s="7">
        <v>41626</v>
      </c>
      <c r="L1752" s="8">
        <v>1457.5</v>
      </c>
      <c r="M1752" s="8">
        <v>1452</v>
      </c>
      <c r="N1752" s="8">
        <v>1457</v>
      </c>
      <c r="O1752" s="8">
        <v>1446</v>
      </c>
      <c r="P1752" s="18">
        <v>1451</v>
      </c>
    </row>
    <row r="1753" spans="1:17" x14ac:dyDescent="0.3">
      <c r="B1753" s="7">
        <v>41625</v>
      </c>
      <c r="C1753" s="8">
        <v>1441.5</v>
      </c>
      <c r="D1753" s="8">
        <v>1416</v>
      </c>
      <c r="E1753" s="8">
        <v>1446.5</v>
      </c>
      <c r="F1753" s="8">
        <v>1416</v>
      </c>
      <c r="G1753" s="18">
        <v>1443</v>
      </c>
      <c r="K1753" s="5">
        <v>41625</v>
      </c>
      <c r="L1753" s="6">
        <v>1456.5</v>
      </c>
      <c r="M1753" s="6">
        <v>1449</v>
      </c>
      <c r="N1753" s="6">
        <v>1464</v>
      </c>
      <c r="O1753" s="6">
        <v>1437</v>
      </c>
      <c r="P1753" s="17">
        <v>1457.5</v>
      </c>
    </row>
    <row r="1754" spans="1:17" x14ac:dyDescent="0.3">
      <c r="B1754" s="5">
        <v>41624</v>
      </c>
      <c r="C1754" s="6">
        <v>1442.5</v>
      </c>
      <c r="D1754" s="6">
        <v>1448</v>
      </c>
      <c r="E1754" s="6">
        <v>1448</v>
      </c>
      <c r="F1754" s="6">
        <v>1438</v>
      </c>
      <c r="G1754" s="17">
        <v>1441.5</v>
      </c>
      <c r="K1754" s="7">
        <v>41624</v>
      </c>
      <c r="L1754" s="8">
        <v>1470</v>
      </c>
      <c r="M1754" s="8">
        <v>1467</v>
      </c>
      <c r="N1754" s="8">
        <v>1478</v>
      </c>
      <c r="O1754" s="8">
        <v>1451</v>
      </c>
      <c r="P1754" s="18">
        <v>1456.5</v>
      </c>
    </row>
    <row r="1755" spans="1:17" x14ac:dyDescent="0.3">
      <c r="B1755" s="7">
        <v>41622</v>
      </c>
      <c r="C1755" s="8">
        <v>1436</v>
      </c>
      <c r="D1755" s="8">
        <v>1440</v>
      </c>
      <c r="E1755" s="8">
        <v>1445</v>
      </c>
      <c r="F1755" s="8">
        <v>1440</v>
      </c>
      <c r="G1755" s="18">
        <v>1442.5</v>
      </c>
      <c r="K1755" s="5">
        <v>41622</v>
      </c>
      <c r="L1755" s="6">
        <v>1474</v>
      </c>
      <c r="M1755" s="6">
        <v>1466</v>
      </c>
      <c r="N1755" s="6">
        <v>1484</v>
      </c>
      <c r="O1755" s="6">
        <v>1462</v>
      </c>
      <c r="P1755" s="17">
        <v>1470</v>
      </c>
    </row>
    <row r="1756" spans="1:17" x14ac:dyDescent="0.3">
      <c r="B1756" s="5">
        <v>41621</v>
      </c>
      <c r="C1756" s="6">
        <v>1388</v>
      </c>
      <c r="D1756" s="6">
        <v>1386</v>
      </c>
      <c r="E1756" s="6">
        <v>1439.5</v>
      </c>
      <c r="F1756" s="6">
        <v>1370</v>
      </c>
      <c r="G1756" s="17">
        <v>1436</v>
      </c>
      <c r="K1756" s="7">
        <v>41621</v>
      </c>
      <c r="L1756" s="8">
        <v>1436.5</v>
      </c>
      <c r="M1756" s="8">
        <v>1432</v>
      </c>
      <c r="N1756" s="8">
        <v>1477</v>
      </c>
      <c r="O1756" s="8">
        <v>1419.5</v>
      </c>
      <c r="P1756" s="18">
        <v>1474</v>
      </c>
    </row>
    <row r="1757" spans="1:17" x14ac:dyDescent="0.3">
      <c r="B1757" s="7">
        <v>41620</v>
      </c>
      <c r="C1757" s="8">
        <v>1382.5</v>
      </c>
      <c r="D1757" s="8">
        <v>1387</v>
      </c>
      <c r="E1757" s="8">
        <v>1389.5</v>
      </c>
      <c r="F1757" s="8">
        <v>1386</v>
      </c>
      <c r="G1757" s="18">
        <v>1388</v>
      </c>
      <c r="K1757" s="5">
        <v>41620</v>
      </c>
      <c r="L1757" s="6">
        <v>1442</v>
      </c>
      <c r="M1757" s="6">
        <v>1442.5</v>
      </c>
      <c r="N1757" s="6">
        <v>1444.5</v>
      </c>
      <c r="O1757" s="6">
        <v>1432</v>
      </c>
      <c r="P1757" s="17">
        <v>1436.5</v>
      </c>
    </row>
    <row r="1758" spans="1:17" x14ac:dyDescent="0.3">
      <c r="B1758" s="5">
        <v>41619</v>
      </c>
      <c r="C1758" s="6">
        <v>1378.5</v>
      </c>
      <c r="D1758" s="6">
        <v>1381</v>
      </c>
      <c r="E1758" s="6">
        <v>1393</v>
      </c>
      <c r="F1758" s="6">
        <v>1375</v>
      </c>
      <c r="G1758" s="17">
        <v>1382.5</v>
      </c>
      <c r="K1758" s="7">
        <v>41619</v>
      </c>
      <c r="L1758" s="8">
        <v>1457</v>
      </c>
      <c r="M1758" s="8">
        <v>1458</v>
      </c>
      <c r="N1758" s="8">
        <v>1464</v>
      </c>
      <c r="O1758" s="8">
        <v>1439</v>
      </c>
      <c r="P1758" s="18">
        <v>1442</v>
      </c>
    </row>
    <row r="1759" spans="1:17" x14ac:dyDescent="0.3">
      <c r="B1759" s="9">
        <v>41618</v>
      </c>
      <c r="C1759" s="10">
        <v>1380</v>
      </c>
      <c r="D1759" s="10">
        <v>1380</v>
      </c>
      <c r="E1759" s="10">
        <v>1392.5</v>
      </c>
      <c r="F1759" s="10">
        <v>1375</v>
      </c>
      <c r="G1759" s="19">
        <v>1378.5</v>
      </c>
      <c r="K1759" s="5">
        <v>41618</v>
      </c>
      <c r="L1759" s="6">
        <v>1448.5</v>
      </c>
      <c r="M1759" s="6">
        <v>1453</v>
      </c>
      <c r="N1759" s="6">
        <v>1463</v>
      </c>
      <c r="O1759" s="6">
        <v>1450</v>
      </c>
      <c r="P1759" s="17">
        <v>1457</v>
      </c>
    </row>
    <row r="1760" spans="1:17" x14ac:dyDescent="0.3">
      <c r="B1760" s="5">
        <v>41617</v>
      </c>
      <c r="C1760" s="6">
        <v>1382.5</v>
      </c>
      <c r="D1760" s="6">
        <v>1382</v>
      </c>
      <c r="E1760" s="6">
        <v>1394</v>
      </c>
      <c r="F1760" s="6">
        <v>1366.5</v>
      </c>
      <c r="G1760" s="17">
        <v>1380</v>
      </c>
      <c r="K1760" s="7">
        <v>41617</v>
      </c>
      <c r="L1760" s="8">
        <v>1428</v>
      </c>
      <c r="M1760" s="8">
        <v>1430.5</v>
      </c>
      <c r="N1760" s="8">
        <v>1455</v>
      </c>
      <c r="O1760" s="8">
        <v>1426.5</v>
      </c>
      <c r="P1760" s="18">
        <v>1448.5</v>
      </c>
    </row>
    <row r="1761" spans="2:16" x14ac:dyDescent="0.3">
      <c r="B1761" s="7">
        <v>41615</v>
      </c>
      <c r="C1761" s="8">
        <v>1358.5</v>
      </c>
      <c r="D1761" s="8">
        <v>1368.5</v>
      </c>
      <c r="E1761" s="8">
        <v>1385.5</v>
      </c>
      <c r="F1761" s="8">
        <v>1352.5</v>
      </c>
      <c r="G1761" s="18">
        <v>1382.5</v>
      </c>
      <c r="K1761" s="5">
        <v>41615</v>
      </c>
      <c r="L1761" s="6">
        <v>1406</v>
      </c>
      <c r="M1761" s="6">
        <v>1409</v>
      </c>
      <c r="N1761" s="6">
        <v>1434</v>
      </c>
      <c r="O1761" s="6">
        <v>1405</v>
      </c>
      <c r="P1761" s="17">
        <v>1428</v>
      </c>
    </row>
    <row r="1762" spans="2:16" x14ac:dyDescent="0.3">
      <c r="B1762" s="5">
        <v>41614</v>
      </c>
      <c r="C1762" s="6">
        <v>1351</v>
      </c>
      <c r="D1762" s="6">
        <v>1352</v>
      </c>
      <c r="E1762" s="6">
        <v>1362</v>
      </c>
      <c r="F1762" s="6">
        <v>1346.5</v>
      </c>
      <c r="G1762" s="17">
        <v>1358.5</v>
      </c>
      <c r="K1762" s="7">
        <v>41614</v>
      </c>
      <c r="L1762" s="8">
        <v>1397</v>
      </c>
      <c r="M1762" s="8">
        <v>1397</v>
      </c>
      <c r="N1762" s="8">
        <v>1412</v>
      </c>
      <c r="O1762" s="8">
        <v>1397</v>
      </c>
      <c r="P1762" s="18">
        <v>1406</v>
      </c>
    </row>
    <row r="1763" spans="2:16" x14ac:dyDescent="0.3">
      <c r="B1763" s="7">
        <v>41613</v>
      </c>
      <c r="C1763" s="8">
        <v>1344.5</v>
      </c>
      <c r="D1763" s="8">
        <v>1348</v>
      </c>
      <c r="E1763" s="8">
        <v>1363</v>
      </c>
      <c r="F1763" s="8">
        <v>1339</v>
      </c>
      <c r="G1763" s="18">
        <v>1351</v>
      </c>
      <c r="K1763" s="5">
        <v>41613</v>
      </c>
      <c r="L1763" s="6">
        <v>1388</v>
      </c>
      <c r="M1763" s="6">
        <v>1391</v>
      </c>
      <c r="N1763" s="6">
        <v>1409</v>
      </c>
      <c r="O1763" s="6">
        <v>1391</v>
      </c>
      <c r="P1763" s="17">
        <v>1397</v>
      </c>
    </row>
    <row r="1764" spans="2:16" x14ac:dyDescent="0.3">
      <c r="B1764" s="5">
        <v>41612</v>
      </c>
      <c r="C1764" s="6">
        <v>1323</v>
      </c>
      <c r="D1764" s="6">
        <v>1322</v>
      </c>
      <c r="E1764" s="6">
        <v>1349</v>
      </c>
      <c r="F1764" s="6">
        <v>1322</v>
      </c>
      <c r="G1764" s="17">
        <v>1344.5</v>
      </c>
      <c r="K1764" s="9">
        <v>41612</v>
      </c>
      <c r="L1764" s="10">
        <v>1378.5</v>
      </c>
      <c r="M1764" s="10">
        <v>1375</v>
      </c>
      <c r="N1764" s="10">
        <v>1400</v>
      </c>
      <c r="O1764" s="10">
        <v>1375</v>
      </c>
      <c r="P1764" s="19">
        <v>1388</v>
      </c>
    </row>
    <row r="1765" spans="2:16" x14ac:dyDescent="0.3">
      <c r="B1765" s="7">
        <v>41611</v>
      </c>
      <c r="C1765" s="8">
        <v>1349</v>
      </c>
      <c r="D1765" s="8">
        <v>1349</v>
      </c>
      <c r="E1765" s="8">
        <v>1349.5</v>
      </c>
      <c r="F1765" s="8">
        <v>1320</v>
      </c>
      <c r="G1765" s="18">
        <v>1323</v>
      </c>
      <c r="K1765" s="5">
        <v>41611</v>
      </c>
      <c r="L1765" s="6">
        <v>1399</v>
      </c>
      <c r="M1765" s="6">
        <v>1400.5</v>
      </c>
      <c r="N1765" s="6">
        <v>1400.5</v>
      </c>
      <c r="O1765" s="6">
        <v>1375</v>
      </c>
      <c r="P1765" s="17">
        <v>1378.5</v>
      </c>
    </row>
    <row r="1766" spans="2:16" x14ac:dyDescent="0.3">
      <c r="B1766" s="5">
        <v>41610</v>
      </c>
      <c r="C1766" s="6">
        <v>1350</v>
      </c>
      <c r="D1766" s="6">
        <v>1347.5</v>
      </c>
      <c r="E1766" s="6">
        <v>1352.5</v>
      </c>
      <c r="F1766" s="6">
        <v>1345</v>
      </c>
      <c r="G1766" s="17">
        <v>1349</v>
      </c>
      <c r="K1766" s="7">
        <v>41610</v>
      </c>
      <c r="L1766" s="8">
        <v>1400.5</v>
      </c>
      <c r="M1766" s="8">
        <v>1406</v>
      </c>
      <c r="N1766" s="8">
        <v>1406</v>
      </c>
      <c r="O1766" s="8">
        <v>1395</v>
      </c>
      <c r="P1766" s="18">
        <v>1399</v>
      </c>
    </row>
    <row r="1767" spans="2:16" x14ac:dyDescent="0.3">
      <c r="B1767" s="7">
        <v>41608</v>
      </c>
      <c r="C1767" s="8">
        <v>1349.5</v>
      </c>
      <c r="D1767" s="8">
        <v>1346</v>
      </c>
      <c r="E1767" s="8">
        <v>1355.5</v>
      </c>
      <c r="F1767" s="8">
        <v>1346</v>
      </c>
      <c r="G1767" s="18">
        <v>1350</v>
      </c>
      <c r="K1767" s="5">
        <v>41608</v>
      </c>
      <c r="L1767" s="6">
        <v>1397</v>
      </c>
      <c r="M1767" s="6">
        <v>1399</v>
      </c>
      <c r="N1767" s="6">
        <v>1407</v>
      </c>
      <c r="O1767" s="6">
        <v>1397</v>
      </c>
      <c r="P1767" s="17">
        <v>1400.5</v>
      </c>
    </row>
    <row r="1768" spans="2:16" x14ac:dyDescent="0.3">
      <c r="B1768" s="5">
        <v>41607</v>
      </c>
      <c r="C1768" s="6">
        <v>1359</v>
      </c>
      <c r="D1768" s="6">
        <v>1356</v>
      </c>
      <c r="E1768" s="6">
        <v>1356</v>
      </c>
      <c r="F1768" s="6">
        <v>1337</v>
      </c>
      <c r="G1768" s="17">
        <v>1349.5</v>
      </c>
      <c r="K1768" s="7">
        <v>41607</v>
      </c>
      <c r="L1768" s="8">
        <v>1412</v>
      </c>
      <c r="M1768" s="8">
        <v>1407</v>
      </c>
      <c r="N1768" s="8">
        <v>1407</v>
      </c>
      <c r="O1768" s="8">
        <v>1390</v>
      </c>
      <c r="P1768" s="18">
        <v>1397</v>
      </c>
    </row>
    <row r="1769" spans="2:16" x14ac:dyDescent="0.3">
      <c r="B1769" s="7">
        <v>41606</v>
      </c>
      <c r="C1769" s="8">
        <v>1372.5</v>
      </c>
      <c r="D1769" s="8">
        <v>1367</v>
      </c>
      <c r="E1769" s="8">
        <v>1370</v>
      </c>
      <c r="F1769" s="8">
        <v>1357</v>
      </c>
      <c r="G1769" s="18">
        <v>1359</v>
      </c>
      <c r="K1769" s="5">
        <v>41606</v>
      </c>
      <c r="L1769" s="6">
        <v>1422.5</v>
      </c>
      <c r="M1769" s="6">
        <v>1419.5</v>
      </c>
      <c r="N1769" s="6">
        <v>1420</v>
      </c>
      <c r="O1769" s="6">
        <v>1406</v>
      </c>
      <c r="P1769" s="17">
        <v>1412</v>
      </c>
    </row>
    <row r="1770" spans="2:16" x14ac:dyDescent="0.3">
      <c r="B1770" s="5">
        <v>41605</v>
      </c>
      <c r="C1770" s="6">
        <v>1374</v>
      </c>
      <c r="D1770" s="6">
        <v>1372</v>
      </c>
      <c r="E1770" s="6">
        <v>1378</v>
      </c>
      <c r="F1770" s="6">
        <v>1370</v>
      </c>
      <c r="G1770" s="17">
        <v>1372.5</v>
      </c>
      <c r="K1770" s="7">
        <v>41605</v>
      </c>
      <c r="L1770" s="8">
        <v>1424</v>
      </c>
      <c r="M1770" s="8">
        <v>1422</v>
      </c>
      <c r="N1770" s="8">
        <v>1428</v>
      </c>
      <c r="O1770" s="8">
        <v>1418.5</v>
      </c>
      <c r="P1770" s="18">
        <v>1422.5</v>
      </c>
    </row>
    <row r="1771" spans="2:16" x14ac:dyDescent="0.3">
      <c r="B1771" s="7">
        <v>41604</v>
      </c>
      <c r="C1771" s="8">
        <v>1372.5</v>
      </c>
      <c r="D1771" s="8">
        <v>1374</v>
      </c>
      <c r="E1771" s="8">
        <v>1378.5</v>
      </c>
      <c r="F1771" s="8">
        <v>1370.5</v>
      </c>
      <c r="G1771" s="18">
        <v>1374</v>
      </c>
      <c r="K1771" s="5">
        <v>41604</v>
      </c>
      <c r="L1771" s="6">
        <v>1421</v>
      </c>
      <c r="M1771" s="6">
        <v>1424</v>
      </c>
      <c r="N1771" s="6">
        <v>1427</v>
      </c>
      <c r="O1771" s="6">
        <v>1420.5</v>
      </c>
      <c r="P1771" s="17">
        <v>1424</v>
      </c>
    </row>
    <row r="1772" spans="2:16" x14ac:dyDescent="0.3">
      <c r="B1772" s="5">
        <v>41603</v>
      </c>
      <c r="C1772" s="6">
        <v>1385.5</v>
      </c>
      <c r="D1772" s="6">
        <v>1383</v>
      </c>
      <c r="E1772" s="6">
        <v>1383</v>
      </c>
      <c r="F1772" s="6">
        <v>1363</v>
      </c>
      <c r="G1772" s="17">
        <v>1372.5</v>
      </c>
      <c r="K1772" s="7">
        <v>41603</v>
      </c>
      <c r="L1772" s="8">
        <v>1433</v>
      </c>
      <c r="M1772" s="8">
        <v>1428</v>
      </c>
      <c r="N1772" s="8">
        <v>1428</v>
      </c>
      <c r="O1772" s="8">
        <v>1411</v>
      </c>
      <c r="P1772" s="18">
        <v>1421</v>
      </c>
    </row>
    <row r="1773" spans="2:16" x14ac:dyDescent="0.3">
      <c r="B1773" s="7">
        <v>41601</v>
      </c>
      <c r="C1773" s="8">
        <v>1379</v>
      </c>
      <c r="D1773" s="8">
        <v>1378</v>
      </c>
      <c r="E1773" s="8">
        <v>1387</v>
      </c>
      <c r="F1773" s="8">
        <v>1377</v>
      </c>
      <c r="G1773" s="18">
        <v>1385.5</v>
      </c>
      <c r="K1773" s="5">
        <v>41601</v>
      </c>
      <c r="L1773" s="6">
        <v>1425</v>
      </c>
      <c r="M1773" s="6">
        <v>1428</v>
      </c>
      <c r="N1773" s="6">
        <v>1436.5</v>
      </c>
      <c r="O1773" s="6">
        <v>1425.5</v>
      </c>
      <c r="P1773" s="17">
        <v>1433</v>
      </c>
    </row>
    <row r="1774" spans="2:16" x14ac:dyDescent="0.3">
      <c r="B1774" s="5">
        <v>41600</v>
      </c>
      <c r="C1774" s="6">
        <v>1387</v>
      </c>
      <c r="D1774" s="6">
        <v>1385.5</v>
      </c>
      <c r="E1774" s="6">
        <v>1385.5</v>
      </c>
      <c r="F1774" s="6">
        <v>1374</v>
      </c>
      <c r="G1774" s="17">
        <v>1379</v>
      </c>
      <c r="K1774" s="9">
        <v>41600</v>
      </c>
      <c r="L1774" s="10">
        <v>1430</v>
      </c>
      <c r="M1774" s="10">
        <v>1424</v>
      </c>
      <c r="N1774" s="10">
        <v>1429</v>
      </c>
      <c r="O1774" s="10">
        <v>1421</v>
      </c>
      <c r="P1774" s="19">
        <v>1425</v>
      </c>
    </row>
    <row r="1775" spans="2:16" x14ac:dyDescent="0.3">
      <c r="B1775" s="7">
        <v>41599</v>
      </c>
      <c r="C1775" s="8">
        <v>1377.5</v>
      </c>
      <c r="D1775" s="8">
        <v>1384.5</v>
      </c>
      <c r="E1775" s="8">
        <v>1395</v>
      </c>
      <c r="F1775" s="8">
        <v>1375.5</v>
      </c>
      <c r="G1775" s="18">
        <v>1387</v>
      </c>
      <c r="K1775" s="5">
        <v>41599</v>
      </c>
      <c r="L1775" s="6">
        <v>1420.5</v>
      </c>
      <c r="M1775" s="6">
        <v>1422</v>
      </c>
      <c r="N1775" s="6">
        <v>1440.5</v>
      </c>
      <c r="O1775" s="6">
        <v>1422</v>
      </c>
      <c r="P1775" s="17">
        <v>1430</v>
      </c>
    </row>
    <row r="1776" spans="2:16" x14ac:dyDescent="0.3">
      <c r="B1776" s="5">
        <v>41598</v>
      </c>
      <c r="C1776" s="6">
        <v>1378.5</v>
      </c>
      <c r="D1776" s="6">
        <v>1371.5</v>
      </c>
      <c r="E1776" s="6">
        <v>1386</v>
      </c>
      <c r="F1776" s="6">
        <v>1369</v>
      </c>
      <c r="G1776" s="17">
        <v>1377.5</v>
      </c>
      <c r="K1776" s="9">
        <v>41598</v>
      </c>
      <c r="L1776" s="10">
        <v>1421.5</v>
      </c>
      <c r="M1776" s="10">
        <v>1425.5</v>
      </c>
      <c r="N1776" s="10">
        <v>1438</v>
      </c>
      <c r="O1776" s="10">
        <v>1414</v>
      </c>
      <c r="P1776" s="19">
        <v>1420.5</v>
      </c>
    </row>
    <row r="1780" spans="1:17" x14ac:dyDescent="0.3">
      <c r="A1780" s="11">
        <v>41745</v>
      </c>
      <c r="J1780" s="11">
        <v>41779</v>
      </c>
    </row>
    <row r="1781" spans="1:17" x14ac:dyDescent="0.3">
      <c r="B1781" s="7">
        <v>41744</v>
      </c>
      <c r="C1781" s="8">
        <v>1217</v>
      </c>
      <c r="D1781" s="8">
        <v>1238</v>
      </c>
      <c r="E1781" s="8">
        <v>1254</v>
      </c>
      <c r="F1781" s="8">
        <v>1229</v>
      </c>
      <c r="G1781" s="18">
        <v>1238.5</v>
      </c>
      <c r="H1781" s="21">
        <f>G1781/G1804</f>
        <v>0.90699377517392898</v>
      </c>
      <c r="K1781" s="7">
        <v>41744</v>
      </c>
      <c r="L1781" s="8">
        <v>1238</v>
      </c>
      <c r="M1781" s="8">
        <v>1254</v>
      </c>
      <c r="N1781" s="8">
        <v>1287</v>
      </c>
      <c r="O1781" s="8">
        <v>1250</v>
      </c>
      <c r="P1781" s="18">
        <v>1286</v>
      </c>
      <c r="Q1781" s="28">
        <f>P1781/P1804</f>
        <v>0.92651296829971186</v>
      </c>
    </row>
    <row r="1782" spans="1:17" x14ac:dyDescent="0.3">
      <c r="B1782" s="5">
        <v>41743</v>
      </c>
      <c r="C1782" s="6">
        <v>1217</v>
      </c>
      <c r="D1782" s="6">
        <v>0</v>
      </c>
      <c r="E1782" s="6">
        <v>0</v>
      </c>
      <c r="F1782" s="6">
        <v>0</v>
      </c>
      <c r="G1782" s="17">
        <v>1217</v>
      </c>
      <c r="K1782" s="5">
        <v>41743</v>
      </c>
      <c r="L1782" s="6">
        <v>1238</v>
      </c>
      <c r="M1782" s="6">
        <v>0</v>
      </c>
      <c r="N1782" s="6">
        <v>0</v>
      </c>
      <c r="O1782" s="6">
        <v>0</v>
      </c>
      <c r="P1782" s="17">
        <v>1238</v>
      </c>
    </row>
    <row r="1783" spans="1:17" x14ac:dyDescent="0.3">
      <c r="B1783" s="7">
        <v>41740</v>
      </c>
      <c r="C1783" s="8">
        <v>1221.5</v>
      </c>
      <c r="D1783" s="8">
        <v>1217</v>
      </c>
      <c r="E1783" s="8">
        <v>1229</v>
      </c>
      <c r="F1783" s="8">
        <v>1215</v>
      </c>
      <c r="G1783" s="18">
        <v>1217</v>
      </c>
      <c r="K1783" s="7">
        <v>41740</v>
      </c>
      <c r="L1783" s="8">
        <v>1241</v>
      </c>
      <c r="M1783" s="8">
        <v>1239.5</v>
      </c>
      <c r="N1783" s="8">
        <v>1257</v>
      </c>
      <c r="O1783" s="8">
        <v>1236.5</v>
      </c>
      <c r="P1783" s="18">
        <v>1238</v>
      </c>
    </row>
    <row r="1784" spans="1:17" x14ac:dyDescent="0.3">
      <c r="B1784" s="5">
        <v>41739</v>
      </c>
      <c r="C1784" s="6">
        <v>1214.5</v>
      </c>
      <c r="D1784" s="6">
        <v>1208</v>
      </c>
      <c r="E1784" s="6">
        <v>1227</v>
      </c>
      <c r="F1784" s="6">
        <v>1207</v>
      </c>
      <c r="G1784" s="17">
        <v>1221.5</v>
      </c>
      <c r="K1784" s="5">
        <v>41739</v>
      </c>
      <c r="L1784" s="6">
        <v>1238.5</v>
      </c>
      <c r="M1784" s="6">
        <v>1235</v>
      </c>
      <c r="N1784" s="6">
        <v>1244.5</v>
      </c>
      <c r="O1784" s="6">
        <v>1226.5</v>
      </c>
      <c r="P1784" s="17">
        <v>1241</v>
      </c>
    </row>
    <row r="1785" spans="1:17" x14ac:dyDescent="0.3">
      <c r="B1785" s="7">
        <v>41738</v>
      </c>
      <c r="C1785" s="8">
        <v>1262.5</v>
      </c>
      <c r="D1785" s="8">
        <v>1240</v>
      </c>
      <c r="E1785" s="8">
        <v>1240</v>
      </c>
      <c r="F1785" s="8">
        <v>1212</v>
      </c>
      <c r="G1785" s="18">
        <v>1214.5</v>
      </c>
      <c r="K1785" s="7">
        <v>41738</v>
      </c>
      <c r="L1785" s="8">
        <v>1255.5</v>
      </c>
      <c r="M1785" s="8">
        <v>1238</v>
      </c>
      <c r="N1785" s="8">
        <v>1254</v>
      </c>
      <c r="O1785" s="8">
        <v>1234</v>
      </c>
      <c r="P1785" s="18">
        <v>1238.5</v>
      </c>
    </row>
    <row r="1786" spans="1:17" x14ac:dyDescent="0.3">
      <c r="B1786" s="5">
        <v>41737</v>
      </c>
      <c r="C1786" s="6">
        <v>1262.5</v>
      </c>
      <c r="D1786" s="6">
        <v>0</v>
      </c>
      <c r="E1786" s="6">
        <v>0</v>
      </c>
      <c r="F1786" s="6">
        <v>0</v>
      </c>
      <c r="G1786" s="17">
        <v>1262.5</v>
      </c>
      <c r="K1786" s="5">
        <v>41737</v>
      </c>
      <c r="L1786" s="6">
        <v>1255.5</v>
      </c>
      <c r="M1786" s="6">
        <v>0</v>
      </c>
      <c r="N1786" s="6">
        <v>0</v>
      </c>
      <c r="O1786" s="6">
        <v>0</v>
      </c>
      <c r="P1786" s="17">
        <v>1255.5</v>
      </c>
    </row>
    <row r="1787" spans="1:17" x14ac:dyDescent="0.3">
      <c r="B1787" s="7">
        <v>41736</v>
      </c>
      <c r="C1787" s="8">
        <v>1299.5</v>
      </c>
      <c r="D1787" s="8">
        <v>1292</v>
      </c>
      <c r="E1787" s="8">
        <v>1292</v>
      </c>
      <c r="F1787" s="8">
        <v>1248</v>
      </c>
      <c r="G1787" s="18">
        <v>1262.5</v>
      </c>
      <c r="K1787" s="9">
        <v>41736</v>
      </c>
      <c r="L1787" s="10">
        <v>1307.5</v>
      </c>
      <c r="M1787" s="10">
        <v>1305</v>
      </c>
      <c r="N1787" s="10">
        <v>1305</v>
      </c>
      <c r="O1787" s="10">
        <v>1255.5</v>
      </c>
      <c r="P1787" s="19">
        <v>1255.5</v>
      </c>
    </row>
    <row r="1788" spans="1:17" x14ac:dyDescent="0.3">
      <c r="B1788" s="5">
        <v>41733</v>
      </c>
      <c r="C1788" s="6">
        <v>1298</v>
      </c>
      <c r="D1788" s="6">
        <v>1300</v>
      </c>
      <c r="E1788" s="6">
        <v>1308</v>
      </c>
      <c r="F1788" s="6">
        <v>1278</v>
      </c>
      <c r="G1788" s="17">
        <v>1299.5</v>
      </c>
      <c r="K1788" s="5">
        <v>41733</v>
      </c>
      <c r="L1788" s="6">
        <v>1309.5</v>
      </c>
      <c r="M1788" s="6">
        <v>1304</v>
      </c>
      <c r="N1788" s="6">
        <v>1323</v>
      </c>
      <c r="O1788" s="6">
        <v>1300</v>
      </c>
      <c r="P1788" s="17">
        <v>1307.5</v>
      </c>
    </row>
    <row r="1789" spans="1:17" x14ac:dyDescent="0.3">
      <c r="B1789" s="9">
        <v>41732</v>
      </c>
      <c r="C1789" s="10">
        <v>1313.5</v>
      </c>
      <c r="D1789" s="10">
        <v>1312</v>
      </c>
      <c r="E1789" s="10">
        <v>1317</v>
      </c>
      <c r="F1789" s="10">
        <v>1294</v>
      </c>
      <c r="G1789" s="19">
        <v>1298</v>
      </c>
      <c r="K1789" s="7">
        <v>41732</v>
      </c>
      <c r="L1789" s="8">
        <v>1327</v>
      </c>
      <c r="M1789" s="8">
        <v>1323</v>
      </c>
      <c r="N1789" s="8">
        <v>1329.5</v>
      </c>
      <c r="O1789" s="8">
        <v>1303.5</v>
      </c>
      <c r="P1789" s="18">
        <v>1309.5</v>
      </c>
    </row>
    <row r="1790" spans="1:17" x14ac:dyDescent="0.3">
      <c r="B1790" s="5">
        <v>41731</v>
      </c>
      <c r="C1790" s="6">
        <v>1322</v>
      </c>
      <c r="D1790" s="6">
        <v>1320</v>
      </c>
      <c r="E1790" s="6">
        <v>1321</v>
      </c>
      <c r="F1790" s="6">
        <v>1309</v>
      </c>
      <c r="G1790" s="17">
        <v>1313.5</v>
      </c>
      <c r="K1790" s="5">
        <v>41731</v>
      </c>
      <c r="L1790" s="6">
        <v>1336.5</v>
      </c>
      <c r="M1790" s="6">
        <v>1339</v>
      </c>
      <c r="N1790" s="6">
        <v>1341</v>
      </c>
      <c r="O1790" s="6">
        <v>1325</v>
      </c>
      <c r="P1790" s="17">
        <v>1327</v>
      </c>
    </row>
    <row r="1791" spans="1:17" x14ac:dyDescent="0.3">
      <c r="B1791" s="7">
        <v>41730</v>
      </c>
      <c r="C1791" s="8">
        <v>1327</v>
      </c>
      <c r="D1791" s="8">
        <v>1328.5</v>
      </c>
      <c r="E1791" s="8">
        <v>1329</v>
      </c>
      <c r="F1791" s="8">
        <v>1320</v>
      </c>
      <c r="G1791" s="18">
        <v>1322</v>
      </c>
      <c r="K1791" s="7">
        <v>41730</v>
      </c>
      <c r="L1791" s="8">
        <v>1347.5</v>
      </c>
      <c r="M1791" s="8">
        <v>1347.5</v>
      </c>
      <c r="N1791" s="8">
        <v>1349.5</v>
      </c>
      <c r="O1791" s="8">
        <v>1334</v>
      </c>
      <c r="P1791" s="18">
        <v>1336.5</v>
      </c>
    </row>
    <row r="1792" spans="1:17" x14ac:dyDescent="0.3">
      <c r="B1792" s="5">
        <v>41729</v>
      </c>
      <c r="C1792" s="6">
        <v>1334</v>
      </c>
      <c r="D1792" s="6">
        <v>1332</v>
      </c>
      <c r="E1792" s="6">
        <v>1333</v>
      </c>
      <c r="F1792" s="6">
        <v>1324</v>
      </c>
      <c r="G1792" s="17">
        <v>1327</v>
      </c>
      <c r="K1792" s="5">
        <v>41729</v>
      </c>
      <c r="L1792" s="6">
        <v>1355</v>
      </c>
      <c r="M1792" s="6">
        <v>1353.5</v>
      </c>
      <c r="N1792" s="6">
        <v>1353.5</v>
      </c>
      <c r="O1792" s="6">
        <v>1342.5</v>
      </c>
      <c r="P1792" s="17">
        <v>1347.5</v>
      </c>
    </row>
    <row r="1793" spans="1:16" x14ac:dyDescent="0.3">
      <c r="B1793" s="7">
        <v>41727</v>
      </c>
      <c r="C1793" s="8">
        <v>1335</v>
      </c>
      <c r="D1793" s="8">
        <v>1334.5</v>
      </c>
      <c r="E1793" s="8">
        <v>1336.5</v>
      </c>
      <c r="F1793" s="8">
        <v>1330.5</v>
      </c>
      <c r="G1793" s="18">
        <v>1334</v>
      </c>
      <c r="K1793" s="7">
        <v>41727</v>
      </c>
      <c r="L1793" s="8">
        <v>1352</v>
      </c>
      <c r="M1793" s="8">
        <v>1355.5</v>
      </c>
      <c r="N1793" s="8">
        <v>1357</v>
      </c>
      <c r="O1793" s="8">
        <v>1348</v>
      </c>
      <c r="P1793" s="18">
        <v>1355</v>
      </c>
    </row>
    <row r="1794" spans="1:16" x14ac:dyDescent="0.3">
      <c r="B1794" s="5">
        <v>41726</v>
      </c>
      <c r="C1794" s="6">
        <v>1328.5</v>
      </c>
      <c r="D1794" s="6">
        <v>1328.5</v>
      </c>
      <c r="E1794" s="6">
        <v>1341.5</v>
      </c>
      <c r="F1794" s="6">
        <v>1326</v>
      </c>
      <c r="G1794" s="17">
        <v>1335</v>
      </c>
      <c r="K1794" s="5">
        <v>41726</v>
      </c>
      <c r="L1794" s="6">
        <v>1349</v>
      </c>
      <c r="M1794" s="6">
        <v>1350</v>
      </c>
      <c r="N1794" s="6">
        <v>1360</v>
      </c>
      <c r="O1794" s="6">
        <v>1348</v>
      </c>
      <c r="P1794" s="17">
        <v>1352</v>
      </c>
    </row>
    <row r="1795" spans="1:16" x14ac:dyDescent="0.3">
      <c r="B1795" s="7">
        <v>41725</v>
      </c>
      <c r="C1795" s="8">
        <v>1320</v>
      </c>
      <c r="D1795" s="8">
        <v>1323.5</v>
      </c>
      <c r="E1795" s="8">
        <v>1338</v>
      </c>
      <c r="F1795" s="8">
        <v>1320</v>
      </c>
      <c r="G1795" s="18">
        <v>1328.5</v>
      </c>
      <c r="K1795" s="7">
        <v>41725</v>
      </c>
      <c r="L1795" s="8">
        <v>1345.5</v>
      </c>
      <c r="M1795" s="8">
        <v>1348.5</v>
      </c>
      <c r="N1795" s="8">
        <v>1357</v>
      </c>
      <c r="O1795" s="8">
        <v>1340</v>
      </c>
      <c r="P1795" s="18">
        <v>1349</v>
      </c>
    </row>
    <row r="1796" spans="1:16" x14ac:dyDescent="0.3">
      <c r="B1796" s="5">
        <v>41724</v>
      </c>
      <c r="C1796" s="6">
        <v>1319</v>
      </c>
      <c r="D1796" s="6">
        <v>1319.5</v>
      </c>
      <c r="E1796" s="6">
        <v>1326</v>
      </c>
      <c r="F1796" s="6">
        <v>1317</v>
      </c>
      <c r="G1796" s="17">
        <v>1320</v>
      </c>
      <c r="K1796" s="5">
        <v>41724</v>
      </c>
      <c r="L1796" s="6">
        <v>1342</v>
      </c>
      <c r="M1796" s="6">
        <v>1345</v>
      </c>
      <c r="N1796" s="6">
        <v>1350</v>
      </c>
      <c r="O1796" s="6">
        <v>1336.5</v>
      </c>
      <c r="P1796" s="17">
        <v>1345.5</v>
      </c>
    </row>
    <row r="1797" spans="1:16" x14ac:dyDescent="0.3">
      <c r="B1797" s="7">
        <v>41723</v>
      </c>
      <c r="C1797" s="8">
        <v>1319</v>
      </c>
      <c r="D1797" s="8">
        <v>1323</v>
      </c>
      <c r="E1797" s="8">
        <v>1326</v>
      </c>
      <c r="F1797" s="8">
        <v>1313</v>
      </c>
      <c r="G1797" s="18">
        <v>1319</v>
      </c>
      <c r="K1797" s="9">
        <v>41723</v>
      </c>
      <c r="L1797" s="10">
        <v>1339</v>
      </c>
      <c r="M1797" s="10">
        <v>1346</v>
      </c>
      <c r="N1797" s="10">
        <v>1348</v>
      </c>
      <c r="O1797" s="10">
        <v>1336</v>
      </c>
      <c r="P1797" s="19">
        <v>1342</v>
      </c>
    </row>
    <row r="1798" spans="1:16" x14ac:dyDescent="0.3">
      <c r="B1798" s="5">
        <v>41722</v>
      </c>
      <c r="C1798" s="6">
        <v>1317</v>
      </c>
      <c r="D1798" s="6">
        <v>1324.5</v>
      </c>
      <c r="E1798" s="6">
        <v>1326.5</v>
      </c>
      <c r="F1798" s="6">
        <v>1312.5</v>
      </c>
      <c r="G1798" s="17">
        <v>1319</v>
      </c>
      <c r="K1798" s="5">
        <v>41722</v>
      </c>
      <c r="L1798" s="6">
        <v>1335</v>
      </c>
      <c r="M1798" s="6">
        <v>1336</v>
      </c>
      <c r="N1798" s="6">
        <v>1344</v>
      </c>
      <c r="O1798" s="6">
        <v>1335</v>
      </c>
      <c r="P1798" s="17">
        <v>1339</v>
      </c>
    </row>
    <row r="1799" spans="1:16" x14ac:dyDescent="0.3">
      <c r="B1799" s="7">
        <v>41720</v>
      </c>
      <c r="C1799" s="8">
        <v>1329</v>
      </c>
      <c r="D1799" s="8">
        <v>1327</v>
      </c>
      <c r="E1799" s="8">
        <v>1333.5</v>
      </c>
      <c r="F1799" s="8">
        <v>1314</v>
      </c>
      <c r="G1799" s="18">
        <v>1317</v>
      </c>
      <c r="K1799" s="7">
        <v>41720</v>
      </c>
      <c r="L1799" s="8">
        <v>1351</v>
      </c>
      <c r="M1799" s="8">
        <v>1341.5</v>
      </c>
      <c r="N1799" s="8">
        <v>1352.5</v>
      </c>
      <c r="O1799" s="8">
        <v>1330</v>
      </c>
      <c r="P1799" s="18">
        <v>1335</v>
      </c>
    </row>
    <row r="1800" spans="1:16" x14ac:dyDescent="0.3">
      <c r="B1800" s="5">
        <v>41719</v>
      </c>
      <c r="C1800" s="6">
        <v>1335.5</v>
      </c>
      <c r="D1800" s="6">
        <v>1334.5</v>
      </c>
      <c r="E1800" s="6">
        <v>1340</v>
      </c>
      <c r="F1800" s="6">
        <v>1323</v>
      </c>
      <c r="G1800" s="17">
        <v>1329</v>
      </c>
      <c r="K1800" s="5">
        <v>41719</v>
      </c>
      <c r="L1800" s="6">
        <v>1360</v>
      </c>
      <c r="M1800" s="6">
        <v>1355.5</v>
      </c>
      <c r="N1800" s="6">
        <v>1357</v>
      </c>
      <c r="O1800" s="6">
        <v>1346</v>
      </c>
      <c r="P1800" s="17">
        <v>1351</v>
      </c>
    </row>
    <row r="1801" spans="1:16" x14ac:dyDescent="0.3">
      <c r="B1801" s="7">
        <v>41718</v>
      </c>
      <c r="C1801" s="8">
        <v>1335.5</v>
      </c>
      <c r="D1801" s="8">
        <v>1334.5</v>
      </c>
      <c r="E1801" s="8">
        <v>1340</v>
      </c>
      <c r="F1801" s="8">
        <v>1333</v>
      </c>
      <c r="G1801" s="18">
        <v>1335.5</v>
      </c>
      <c r="K1801" s="7">
        <v>41718</v>
      </c>
      <c r="L1801" s="8">
        <v>1359</v>
      </c>
      <c r="M1801" s="8">
        <v>1360</v>
      </c>
      <c r="N1801" s="8">
        <v>1366</v>
      </c>
      <c r="O1801" s="8">
        <v>1349</v>
      </c>
      <c r="P1801" s="18">
        <v>1360</v>
      </c>
    </row>
    <row r="1802" spans="1:16" x14ac:dyDescent="0.3">
      <c r="B1802" s="5">
        <v>41717</v>
      </c>
      <c r="C1802" s="6">
        <v>1336</v>
      </c>
      <c r="D1802" s="6">
        <v>1334.5</v>
      </c>
      <c r="E1802" s="6">
        <v>1344</v>
      </c>
      <c r="F1802" s="6">
        <v>1330</v>
      </c>
      <c r="G1802" s="17">
        <v>1335.5</v>
      </c>
      <c r="K1802" s="5">
        <v>41717</v>
      </c>
      <c r="L1802" s="6">
        <v>1352.5</v>
      </c>
      <c r="M1802" s="6">
        <v>1358.5</v>
      </c>
      <c r="N1802" s="6">
        <v>1365.5</v>
      </c>
      <c r="O1802" s="6">
        <v>1355</v>
      </c>
      <c r="P1802" s="17">
        <v>1359</v>
      </c>
    </row>
    <row r="1803" spans="1:16" x14ac:dyDescent="0.3">
      <c r="B1803" s="7">
        <v>41716</v>
      </c>
      <c r="C1803" s="8">
        <v>1365.5</v>
      </c>
      <c r="D1803" s="8">
        <v>1360</v>
      </c>
      <c r="E1803" s="8">
        <v>1361</v>
      </c>
      <c r="F1803" s="8">
        <v>1315.5</v>
      </c>
      <c r="G1803" s="18">
        <v>1336</v>
      </c>
      <c r="K1803" s="7">
        <v>41716</v>
      </c>
      <c r="L1803" s="8">
        <v>1388</v>
      </c>
      <c r="M1803" s="8">
        <v>1385</v>
      </c>
      <c r="N1803" s="8">
        <v>1385</v>
      </c>
      <c r="O1803" s="8">
        <v>1335</v>
      </c>
      <c r="P1803" s="18">
        <v>1352.5</v>
      </c>
    </row>
    <row r="1804" spans="1:16" x14ac:dyDescent="0.3">
      <c r="B1804" s="5">
        <v>41715</v>
      </c>
      <c r="C1804" s="6">
        <v>1365.5</v>
      </c>
      <c r="D1804" s="6">
        <v>0</v>
      </c>
      <c r="E1804" s="6">
        <v>0</v>
      </c>
      <c r="F1804" s="6">
        <v>0</v>
      </c>
      <c r="G1804" s="17">
        <v>1365.5</v>
      </c>
      <c r="K1804" s="5">
        <v>41715</v>
      </c>
      <c r="L1804" s="6">
        <v>1388</v>
      </c>
      <c r="M1804" s="6">
        <v>0</v>
      </c>
      <c r="N1804" s="6">
        <v>0</v>
      </c>
      <c r="O1804" s="6">
        <v>0</v>
      </c>
      <c r="P1804" s="17">
        <v>1388</v>
      </c>
    </row>
    <row r="1808" spans="1:16" x14ac:dyDescent="0.3">
      <c r="A1808" s="11">
        <v>41779</v>
      </c>
      <c r="J1808" s="11">
        <v>41810</v>
      </c>
    </row>
    <row r="1809" spans="2:17" x14ac:dyDescent="0.3">
      <c r="B1809" s="7">
        <v>41778</v>
      </c>
      <c r="C1809" s="8">
        <v>1290</v>
      </c>
      <c r="D1809" s="8">
        <v>1277</v>
      </c>
      <c r="E1809" s="8">
        <v>1280</v>
      </c>
      <c r="F1809" s="8">
        <v>1277</v>
      </c>
      <c r="G1809" s="18">
        <v>1280</v>
      </c>
      <c r="H1809" s="21">
        <f>G1809/G1830</f>
        <v>1</v>
      </c>
      <c r="K1809" s="5">
        <v>41778</v>
      </c>
      <c r="L1809" s="6">
        <v>1331.5</v>
      </c>
      <c r="M1809" s="6">
        <v>1327.5</v>
      </c>
      <c r="N1809" s="6">
        <v>1328</v>
      </c>
      <c r="O1809" s="6">
        <v>1305</v>
      </c>
      <c r="P1809" s="17">
        <v>1307</v>
      </c>
      <c r="Q1809" s="28">
        <f>P1809/P1830</f>
        <v>1.0003827018752391</v>
      </c>
    </row>
    <row r="1810" spans="2:17" x14ac:dyDescent="0.3">
      <c r="B1810" s="5">
        <v>41775</v>
      </c>
      <c r="C1810" s="6">
        <v>1283.5</v>
      </c>
      <c r="D1810" s="6">
        <v>1285</v>
      </c>
      <c r="E1810" s="6">
        <v>1300</v>
      </c>
      <c r="F1810" s="6">
        <v>1285</v>
      </c>
      <c r="G1810" s="17">
        <v>1290</v>
      </c>
      <c r="K1810" s="7">
        <v>41775</v>
      </c>
      <c r="L1810" s="8">
        <v>1310</v>
      </c>
      <c r="M1810" s="8">
        <v>1308</v>
      </c>
      <c r="N1810" s="8">
        <v>1334.5</v>
      </c>
      <c r="O1810" s="8">
        <v>1302</v>
      </c>
      <c r="P1810" s="18">
        <v>1331.5</v>
      </c>
    </row>
    <row r="1811" spans="2:17" x14ac:dyDescent="0.3">
      <c r="B1811" s="7">
        <v>41774</v>
      </c>
      <c r="C1811" s="8">
        <v>1303</v>
      </c>
      <c r="D1811" s="8">
        <v>1292</v>
      </c>
      <c r="E1811" s="8">
        <v>1296</v>
      </c>
      <c r="F1811" s="8">
        <v>1277</v>
      </c>
      <c r="G1811" s="18">
        <v>1283.5</v>
      </c>
      <c r="K1811" s="5">
        <v>41774</v>
      </c>
      <c r="L1811" s="6">
        <v>1330</v>
      </c>
      <c r="M1811" s="6">
        <v>1331</v>
      </c>
      <c r="N1811" s="6">
        <v>1333</v>
      </c>
      <c r="O1811" s="6">
        <v>1303.5</v>
      </c>
      <c r="P1811" s="17">
        <v>1310</v>
      </c>
    </row>
    <row r="1812" spans="2:17" x14ac:dyDescent="0.3">
      <c r="B1812" s="5">
        <v>41773</v>
      </c>
      <c r="C1812" s="6">
        <v>1303</v>
      </c>
      <c r="D1812" s="6">
        <v>0</v>
      </c>
      <c r="E1812" s="6">
        <v>0</v>
      </c>
      <c r="F1812" s="6">
        <v>0</v>
      </c>
      <c r="G1812" s="17">
        <v>1303</v>
      </c>
      <c r="K1812" s="7">
        <v>41773</v>
      </c>
      <c r="L1812" s="8">
        <v>1330</v>
      </c>
      <c r="M1812" s="8">
        <v>0</v>
      </c>
      <c r="N1812" s="8">
        <v>0</v>
      </c>
      <c r="O1812" s="8">
        <v>0</v>
      </c>
      <c r="P1812" s="18">
        <v>1330</v>
      </c>
    </row>
    <row r="1813" spans="2:17" x14ac:dyDescent="0.3">
      <c r="B1813" s="7">
        <v>41772</v>
      </c>
      <c r="C1813" s="8">
        <v>1314</v>
      </c>
      <c r="D1813" s="8">
        <v>1316.5</v>
      </c>
      <c r="E1813" s="8">
        <v>1316.5</v>
      </c>
      <c r="F1813" s="8">
        <v>1300</v>
      </c>
      <c r="G1813" s="18">
        <v>1303</v>
      </c>
      <c r="K1813" s="5">
        <v>41772</v>
      </c>
      <c r="L1813" s="6">
        <v>1342</v>
      </c>
      <c r="M1813" s="6">
        <v>1347</v>
      </c>
      <c r="N1813" s="6">
        <v>1347</v>
      </c>
      <c r="O1813" s="6">
        <v>1320</v>
      </c>
      <c r="P1813" s="17">
        <v>1330</v>
      </c>
    </row>
    <row r="1814" spans="2:17" x14ac:dyDescent="0.3">
      <c r="B1814" s="5">
        <v>41771</v>
      </c>
      <c r="C1814" s="6">
        <v>1303</v>
      </c>
      <c r="D1814" s="6">
        <v>1302</v>
      </c>
      <c r="E1814" s="6">
        <v>1325</v>
      </c>
      <c r="F1814" s="6">
        <v>1300</v>
      </c>
      <c r="G1814" s="17">
        <v>1314</v>
      </c>
      <c r="K1814" s="7">
        <v>41771</v>
      </c>
      <c r="L1814" s="8">
        <v>1334</v>
      </c>
      <c r="M1814" s="8">
        <v>1327</v>
      </c>
      <c r="N1814" s="8">
        <v>1351</v>
      </c>
      <c r="O1814" s="8">
        <v>1327</v>
      </c>
      <c r="P1814" s="18">
        <v>1342</v>
      </c>
    </row>
    <row r="1815" spans="2:17" x14ac:dyDescent="0.3">
      <c r="B1815" s="7">
        <v>41768</v>
      </c>
      <c r="C1815" s="8">
        <v>1319.5</v>
      </c>
      <c r="D1815" s="8">
        <v>1314.5</v>
      </c>
      <c r="E1815" s="8">
        <v>1315</v>
      </c>
      <c r="F1815" s="8">
        <v>1295.5</v>
      </c>
      <c r="G1815" s="18">
        <v>1303</v>
      </c>
      <c r="K1815" s="5">
        <v>41768</v>
      </c>
      <c r="L1815" s="6">
        <v>1342.5</v>
      </c>
      <c r="M1815" s="6">
        <v>1342</v>
      </c>
      <c r="N1815" s="6">
        <v>1342</v>
      </c>
      <c r="O1815" s="6">
        <v>1329</v>
      </c>
      <c r="P1815" s="17">
        <v>1334</v>
      </c>
    </row>
    <row r="1816" spans="2:17" x14ac:dyDescent="0.3">
      <c r="B1816" s="5">
        <v>41767</v>
      </c>
      <c r="C1816" s="6">
        <v>1317</v>
      </c>
      <c r="D1816" s="6">
        <v>1314.5</v>
      </c>
      <c r="E1816" s="6">
        <v>1322</v>
      </c>
      <c r="F1816" s="6">
        <v>1312.5</v>
      </c>
      <c r="G1816" s="17">
        <v>1319.5</v>
      </c>
      <c r="K1816" s="7">
        <v>41767</v>
      </c>
      <c r="L1816" s="8">
        <v>1343.5</v>
      </c>
      <c r="M1816" s="8">
        <v>1346.5</v>
      </c>
      <c r="N1816" s="8">
        <v>1346.5</v>
      </c>
      <c r="O1816" s="8">
        <v>1336.5</v>
      </c>
      <c r="P1816" s="18">
        <v>1342.5</v>
      </c>
    </row>
    <row r="1817" spans="2:17" x14ac:dyDescent="0.3">
      <c r="B1817" s="9">
        <v>41766</v>
      </c>
      <c r="C1817" s="10">
        <v>1313.5</v>
      </c>
      <c r="D1817" s="10">
        <v>1313.5</v>
      </c>
      <c r="E1817" s="10">
        <v>1323</v>
      </c>
      <c r="F1817" s="10">
        <v>1305</v>
      </c>
      <c r="G1817" s="19">
        <v>1317</v>
      </c>
      <c r="K1817" s="5">
        <v>41766</v>
      </c>
      <c r="L1817" s="6">
        <v>1345.5</v>
      </c>
      <c r="M1817" s="6">
        <v>1335.5</v>
      </c>
      <c r="N1817" s="6">
        <v>1349</v>
      </c>
      <c r="O1817" s="6">
        <v>1335.5</v>
      </c>
      <c r="P1817" s="17">
        <v>1343.5</v>
      </c>
    </row>
    <row r="1818" spans="2:17" x14ac:dyDescent="0.3">
      <c r="B1818" s="5">
        <v>41765</v>
      </c>
      <c r="C1818" s="6">
        <v>1335.5</v>
      </c>
      <c r="D1818" s="6">
        <v>1332</v>
      </c>
      <c r="E1818" s="6">
        <v>1333</v>
      </c>
      <c r="F1818" s="6">
        <v>1310</v>
      </c>
      <c r="G1818" s="17">
        <v>1313.5</v>
      </c>
      <c r="K1818" s="7">
        <v>41765</v>
      </c>
      <c r="L1818" s="8">
        <v>1360</v>
      </c>
      <c r="M1818" s="8">
        <v>1350</v>
      </c>
      <c r="N1818" s="8">
        <v>1355.5</v>
      </c>
      <c r="O1818" s="8">
        <v>1335</v>
      </c>
      <c r="P1818" s="18">
        <v>1345.5</v>
      </c>
    </row>
    <row r="1819" spans="2:17" x14ac:dyDescent="0.3">
      <c r="B1819" s="7">
        <v>41764</v>
      </c>
      <c r="C1819" s="8">
        <v>1340.5</v>
      </c>
      <c r="D1819" s="8">
        <v>1338</v>
      </c>
      <c r="E1819" s="8">
        <v>1353</v>
      </c>
      <c r="F1819" s="8">
        <v>1332</v>
      </c>
      <c r="G1819" s="18">
        <v>1335.5</v>
      </c>
      <c r="K1819" s="5">
        <v>41764</v>
      </c>
      <c r="L1819" s="6">
        <v>1363.5</v>
      </c>
      <c r="M1819" s="6">
        <v>1370</v>
      </c>
      <c r="N1819" s="6">
        <v>1381</v>
      </c>
      <c r="O1819" s="6">
        <v>1354</v>
      </c>
      <c r="P1819" s="17">
        <v>1360</v>
      </c>
    </row>
    <row r="1820" spans="2:17" x14ac:dyDescent="0.3">
      <c r="B1820" s="5">
        <v>41761</v>
      </c>
      <c r="C1820" s="6">
        <v>1336.5</v>
      </c>
      <c r="D1820" s="6">
        <v>1337</v>
      </c>
      <c r="E1820" s="6">
        <v>1343</v>
      </c>
      <c r="F1820" s="6">
        <v>1333.5</v>
      </c>
      <c r="G1820" s="17">
        <v>1340.5</v>
      </c>
      <c r="K1820" s="7">
        <v>41761</v>
      </c>
      <c r="L1820" s="8">
        <v>1364</v>
      </c>
      <c r="M1820" s="8">
        <v>1362</v>
      </c>
      <c r="N1820" s="8">
        <v>1367</v>
      </c>
      <c r="O1820" s="8">
        <v>1359</v>
      </c>
      <c r="P1820" s="18">
        <v>1363.5</v>
      </c>
    </row>
    <row r="1821" spans="2:17" x14ac:dyDescent="0.3">
      <c r="B1821" s="7">
        <v>41760</v>
      </c>
      <c r="C1821" s="8">
        <v>1336.5</v>
      </c>
      <c r="D1821" s="8">
        <v>0</v>
      </c>
      <c r="E1821" s="8">
        <v>0</v>
      </c>
      <c r="F1821" s="8">
        <v>0</v>
      </c>
      <c r="G1821" s="18">
        <v>1336.5</v>
      </c>
      <c r="K1821" s="5">
        <v>41760</v>
      </c>
      <c r="L1821" s="6">
        <v>1364</v>
      </c>
      <c r="M1821" s="6">
        <v>0</v>
      </c>
      <c r="N1821" s="6">
        <v>0</v>
      </c>
      <c r="O1821" s="6">
        <v>0</v>
      </c>
      <c r="P1821" s="17">
        <v>1364</v>
      </c>
    </row>
    <row r="1822" spans="2:17" x14ac:dyDescent="0.3">
      <c r="B1822" s="5">
        <v>41759</v>
      </c>
      <c r="C1822" s="6">
        <v>1334</v>
      </c>
      <c r="D1822" s="6">
        <v>1331</v>
      </c>
      <c r="E1822" s="6">
        <v>1358.5</v>
      </c>
      <c r="F1822" s="6">
        <v>1331</v>
      </c>
      <c r="G1822" s="17">
        <v>1336.5</v>
      </c>
      <c r="K1822" s="7">
        <v>41759</v>
      </c>
      <c r="L1822" s="8">
        <v>1359</v>
      </c>
      <c r="M1822" s="8">
        <v>1362</v>
      </c>
      <c r="N1822" s="8">
        <v>1385</v>
      </c>
      <c r="O1822" s="8">
        <v>1360</v>
      </c>
      <c r="P1822" s="18">
        <v>1364</v>
      </c>
    </row>
    <row r="1823" spans="2:17" x14ac:dyDescent="0.3">
      <c r="B1823" s="7">
        <v>41758</v>
      </c>
      <c r="C1823" s="8">
        <v>1354</v>
      </c>
      <c r="D1823" s="8">
        <v>1350.5</v>
      </c>
      <c r="E1823" s="8">
        <v>1352</v>
      </c>
      <c r="F1823" s="8">
        <v>1331</v>
      </c>
      <c r="G1823" s="18">
        <v>1334</v>
      </c>
      <c r="K1823" s="5">
        <v>41758</v>
      </c>
      <c r="L1823" s="6">
        <v>1379</v>
      </c>
      <c r="M1823" s="6">
        <v>1377.5</v>
      </c>
      <c r="N1823" s="6">
        <v>1378</v>
      </c>
      <c r="O1823" s="6">
        <v>1355.5</v>
      </c>
      <c r="P1823" s="17">
        <v>1359</v>
      </c>
    </row>
    <row r="1824" spans="2:17" x14ac:dyDescent="0.3">
      <c r="B1824" s="5">
        <v>41757</v>
      </c>
      <c r="C1824" s="6">
        <v>1357.5</v>
      </c>
      <c r="D1824" s="6">
        <v>1361</v>
      </c>
      <c r="E1824" s="6">
        <v>1375</v>
      </c>
      <c r="F1824" s="6">
        <v>1350</v>
      </c>
      <c r="G1824" s="17">
        <v>1354</v>
      </c>
      <c r="K1824" s="9">
        <v>41757</v>
      </c>
      <c r="L1824" s="10">
        <v>1386</v>
      </c>
      <c r="M1824" s="10">
        <v>1391</v>
      </c>
      <c r="N1824" s="10">
        <v>1402.5</v>
      </c>
      <c r="O1824" s="10">
        <v>1377</v>
      </c>
      <c r="P1824" s="19">
        <v>1379</v>
      </c>
    </row>
    <row r="1825" spans="1:17" x14ac:dyDescent="0.3">
      <c r="B1825" s="7">
        <v>41754</v>
      </c>
      <c r="C1825" s="8">
        <v>1325.5</v>
      </c>
      <c r="D1825" s="8">
        <v>1332</v>
      </c>
      <c r="E1825" s="8">
        <v>1362</v>
      </c>
      <c r="F1825" s="8">
        <v>1328</v>
      </c>
      <c r="G1825" s="18">
        <v>1357.5</v>
      </c>
      <c r="K1825" s="5">
        <v>41754</v>
      </c>
      <c r="L1825" s="6">
        <v>1355</v>
      </c>
      <c r="M1825" s="6">
        <v>1361</v>
      </c>
      <c r="N1825" s="6">
        <v>1392</v>
      </c>
      <c r="O1825" s="6">
        <v>1361</v>
      </c>
      <c r="P1825" s="17">
        <v>1386</v>
      </c>
    </row>
    <row r="1826" spans="1:17" x14ac:dyDescent="0.3">
      <c r="B1826" s="5">
        <v>41752</v>
      </c>
      <c r="C1826" s="6">
        <v>1318.5</v>
      </c>
      <c r="D1826" s="6">
        <v>1321</v>
      </c>
      <c r="E1826" s="6">
        <v>1354</v>
      </c>
      <c r="F1826" s="6">
        <v>1313</v>
      </c>
      <c r="G1826" s="17">
        <v>1325.5</v>
      </c>
      <c r="K1826" s="7">
        <v>41752</v>
      </c>
      <c r="L1826" s="8">
        <v>1346.5</v>
      </c>
      <c r="M1826" s="8">
        <v>1341</v>
      </c>
      <c r="N1826" s="8">
        <v>1385</v>
      </c>
      <c r="O1826" s="8">
        <v>1341</v>
      </c>
      <c r="P1826" s="18">
        <v>1355</v>
      </c>
    </row>
    <row r="1827" spans="1:17" x14ac:dyDescent="0.3">
      <c r="B1827" s="9">
        <v>41751</v>
      </c>
      <c r="C1827" s="10">
        <v>1278</v>
      </c>
      <c r="D1827" s="10">
        <v>1285</v>
      </c>
      <c r="E1827" s="10">
        <v>1324</v>
      </c>
      <c r="F1827" s="10">
        <v>1282</v>
      </c>
      <c r="G1827" s="19">
        <v>1318.5</v>
      </c>
      <c r="K1827" s="5">
        <v>41751</v>
      </c>
      <c r="L1827" s="6">
        <v>1309</v>
      </c>
      <c r="M1827" s="6">
        <v>1313</v>
      </c>
      <c r="N1827" s="6">
        <v>1350.5</v>
      </c>
      <c r="O1827" s="6">
        <v>1311</v>
      </c>
      <c r="P1827" s="17">
        <v>1346.5</v>
      </c>
    </row>
    <row r="1828" spans="1:17" x14ac:dyDescent="0.3">
      <c r="B1828" s="5">
        <v>41750</v>
      </c>
      <c r="C1828" s="6">
        <v>1268</v>
      </c>
      <c r="D1828" s="6">
        <v>1274</v>
      </c>
      <c r="E1828" s="6">
        <v>1286</v>
      </c>
      <c r="F1828" s="6">
        <v>1273</v>
      </c>
      <c r="G1828" s="17">
        <v>1278</v>
      </c>
      <c r="K1828" s="7">
        <v>41750</v>
      </c>
      <c r="L1828" s="8">
        <v>1295</v>
      </c>
      <c r="M1828" s="8">
        <v>1305</v>
      </c>
      <c r="N1828" s="8">
        <v>1314</v>
      </c>
      <c r="O1828" s="8">
        <v>1301</v>
      </c>
      <c r="P1828" s="18">
        <v>1309</v>
      </c>
    </row>
    <row r="1829" spans="1:17" x14ac:dyDescent="0.3">
      <c r="B1829" s="7">
        <v>41746</v>
      </c>
      <c r="C1829" s="8">
        <v>1280</v>
      </c>
      <c r="D1829" s="8">
        <v>1280</v>
      </c>
      <c r="E1829" s="8">
        <v>1287</v>
      </c>
      <c r="F1829" s="8">
        <v>1265</v>
      </c>
      <c r="G1829" s="18">
        <v>1268</v>
      </c>
      <c r="K1829" s="5">
        <v>41746</v>
      </c>
      <c r="L1829" s="6">
        <v>1306.5</v>
      </c>
      <c r="M1829" s="6">
        <v>1308</v>
      </c>
      <c r="N1829" s="6">
        <v>1313</v>
      </c>
      <c r="O1829" s="6">
        <v>1291</v>
      </c>
      <c r="P1829" s="17">
        <v>1295</v>
      </c>
    </row>
    <row r="1830" spans="1:17" x14ac:dyDescent="0.3">
      <c r="B1830" s="9">
        <v>41745</v>
      </c>
      <c r="C1830" s="10">
        <v>1286</v>
      </c>
      <c r="D1830" s="10">
        <v>1285</v>
      </c>
      <c r="E1830" s="10">
        <v>1291</v>
      </c>
      <c r="F1830" s="10">
        <v>1270</v>
      </c>
      <c r="G1830" s="19">
        <v>1280</v>
      </c>
      <c r="K1830" s="9">
        <v>41745</v>
      </c>
      <c r="L1830" s="10">
        <v>1312.5</v>
      </c>
      <c r="M1830" s="10">
        <v>1315</v>
      </c>
      <c r="N1830" s="10">
        <v>1317.5</v>
      </c>
      <c r="O1830" s="10">
        <v>1299</v>
      </c>
      <c r="P1830" s="19">
        <v>1306.5</v>
      </c>
    </row>
    <row r="1834" spans="1:17" x14ac:dyDescent="0.3">
      <c r="A1834" s="11">
        <v>41810</v>
      </c>
      <c r="J1834" s="11">
        <v>41838</v>
      </c>
    </row>
    <row r="1835" spans="1:17" x14ac:dyDescent="0.3">
      <c r="B1835" s="7">
        <v>41809</v>
      </c>
      <c r="C1835" s="8">
        <v>1325</v>
      </c>
      <c r="D1835" s="8">
        <v>0</v>
      </c>
      <c r="E1835" s="8">
        <v>0</v>
      </c>
      <c r="F1835" s="8">
        <v>0</v>
      </c>
      <c r="G1835" s="18">
        <v>1326</v>
      </c>
      <c r="H1835" s="21">
        <f>G1835/G1857</f>
        <v>1.0095165588123334</v>
      </c>
      <c r="K1835" s="7">
        <v>41809</v>
      </c>
      <c r="L1835" s="8">
        <v>1346.5</v>
      </c>
      <c r="M1835" s="8">
        <v>1354</v>
      </c>
      <c r="N1835" s="8">
        <v>1360</v>
      </c>
      <c r="O1835" s="8">
        <v>1345</v>
      </c>
      <c r="P1835" s="18">
        <v>1352.5</v>
      </c>
      <c r="Q1835" s="28">
        <f>P1835/P1857</f>
        <v>1.0131086142322097</v>
      </c>
    </row>
    <row r="1836" spans="1:17" x14ac:dyDescent="0.3">
      <c r="B1836" s="5">
        <v>41808</v>
      </c>
      <c r="C1836" s="6">
        <v>1325</v>
      </c>
      <c r="D1836" s="6">
        <v>0</v>
      </c>
      <c r="E1836" s="6">
        <v>0</v>
      </c>
      <c r="F1836" s="6">
        <v>0</v>
      </c>
      <c r="G1836" s="17">
        <v>1325</v>
      </c>
      <c r="K1836" s="5">
        <v>41808</v>
      </c>
      <c r="L1836" s="6">
        <v>1341.5</v>
      </c>
      <c r="M1836" s="6">
        <v>1341</v>
      </c>
      <c r="N1836" s="6">
        <v>1353</v>
      </c>
      <c r="O1836" s="6">
        <v>1335.5</v>
      </c>
      <c r="P1836" s="17">
        <v>1346.5</v>
      </c>
    </row>
    <row r="1837" spans="1:17" x14ac:dyDescent="0.3">
      <c r="B1837" s="7">
        <v>41807</v>
      </c>
      <c r="C1837" s="8">
        <v>1310.5</v>
      </c>
      <c r="D1837" s="8">
        <v>1330</v>
      </c>
      <c r="E1837" s="8">
        <v>1330</v>
      </c>
      <c r="F1837" s="8">
        <v>1311</v>
      </c>
      <c r="G1837" s="18">
        <v>1325</v>
      </c>
      <c r="K1837" s="7">
        <v>41807</v>
      </c>
      <c r="L1837" s="8">
        <v>1357</v>
      </c>
      <c r="M1837" s="8">
        <v>1361</v>
      </c>
      <c r="N1837" s="8">
        <v>1374.5</v>
      </c>
      <c r="O1837" s="8">
        <v>1337</v>
      </c>
      <c r="P1837" s="18">
        <v>1341.5</v>
      </c>
    </row>
    <row r="1838" spans="1:17" x14ac:dyDescent="0.3">
      <c r="B1838" s="5">
        <v>41806</v>
      </c>
      <c r="C1838" s="6">
        <v>1306.5</v>
      </c>
      <c r="D1838" s="6">
        <v>1305</v>
      </c>
      <c r="E1838" s="6">
        <v>1320</v>
      </c>
      <c r="F1838" s="6">
        <v>1305</v>
      </c>
      <c r="G1838" s="17">
        <v>1310.5</v>
      </c>
      <c r="K1838" s="5">
        <v>41806</v>
      </c>
      <c r="L1838" s="6">
        <v>1327.5</v>
      </c>
      <c r="M1838" s="6">
        <v>1333</v>
      </c>
      <c r="N1838" s="6">
        <v>1360.5</v>
      </c>
      <c r="O1838" s="6">
        <v>1327.5</v>
      </c>
      <c r="P1838" s="17">
        <v>1357</v>
      </c>
    </row>
    <row r="1839" spans="1:17" x14ac:dyDescent="0.3">
      <c r="B1839" s="7">
        <v>41803</v>
      </c>
      <c r="C1839" s="8">
        <v>1301</v>
      </c>
      <c r="D1839" s="8">
        <v>1306</v>
      </c>
      <c r="E1839" s="8">
        <v>1310</v>
      </c>
      <c r="F1839" s="8">
        <v>1305</v>
      </c>
      <c r="G1839" s="18">
        <v>1306.5</v>
      </c>
      <c r="K1839" s="7">
        <v>41803</v>
      </c>
      <c r="L1839" s="8">
        <v>1325.5</v>
      </c>
      <c r="M1839" s="8">
        <v>1328.5</v>
      </c>
      <c r="N1839" s="8">
        <v>1341.5</v>
      </c>
      <c r="O1839" s="8">
        <v>1323.5</v>
      </c>
      <c r="P1839" s="18">
        <v>1327.5</v>
      </c>
    </row>
    <row r="1840" spans="1:17" x14ac:dyDescent="0.3">
      <c r="B1840" s="5">
        <v>41802</v>
      </c>
      <c r="C1840" s="6">
        <v>1282</v>
      </c>
      <c r="D1840" s="6">
        <v>1296</v>
      </c>
      <c r="E1840" s="6">
        <v>1305</v>
      </c>
      <c r="F1840" s="6">
        <v>1291</v>
      </c>
      <c r="G1840" s="17">
        <v>1301</v>
      </c>
      <c r="K1840" s="5">
        <v>41802</v>
      </c>
      <c r="L1840" s="6">
        <v>1309</v>
      </c>
      <c r="M1840" s="6">
        <v>1306</v>
      </c>
      <c r="N1840" s="6">
        <v>1335</v>
      </c>
      <c r="O1840" s="6">
        <v>1305.5</v>
      </c>
      <c r="P1840" s="17">
        <v>1325.5</v>
      </c>
    </row>
    <row r="1841" spans="2:16" x14ac:dyDescent="0.3">
      <c r="B1841" s="7">
        <v>41801</v>
      </c>
      <c r="C1841" s="8">
        <v>1273</v>
      </c>
      <c r="D1841" s="8">
        <v>1280</v>
      </c>
      <c r="E1841" s="8">
        <v>1290</v>
      </c>
      <c r="F1841" s="8">
        <v>1272.5</v>
      </c>
      <c r="G1841" s="18">
        <v>1282</v>
      </c>
      <c r="K1841" s="7">
        <v>41801</v>
      </c>
      <c r="L1841" s="8">
        <v>1304</v>
      </c>
      <c r="M1841" s="8">
        <v>1303.5</v>
      </c>
      <c r="N1841" s="8">
        <v>1312.5</v>
      </c>
      <c r="O1841" s="8">
        <v>1302</v>
      </c>
      <c r="P1841" s="18">
        <v>1309</v>
      </c>
    </row>
    <row r="1842" spans="2:16" x14ac:dyDescent="0.3">
      <c r="B1842" s="5">
        <v>41800</v>
      </c>
      <c r="C1842" s="6">
        <v>1272.5</v>
      </c>
      <c r="D1842" s="6">
        <v>1273</v>
      </c>
      <c r="E1842" s="6">
        <v>1281</v>
      </c>
      <c r="F1842" s="6">
        <v>1270</v>
      </c>
      <c r="G1842" s="17">
        <v>1273</v>
      </c>
      <c r="K1842" s="5">
        <v>41800</v>
      </c>
      <c r="L1842" s="6">
        <v>1302.5</v>
      </c>
      <c r="M1842" s="6">
        <v>1306</v>
      </c>
      <c r="N1842" s="6">
        <v>1323</v>
      </c>
      <c r="O1842" s="6">
        <v>1300</v>
      </c>
      <c r="P1842" s="17">
        <v>1304</v>
      </c>
    </row>
    <row r="1843" spans="2:16" x14ac:dyDescent="0.3">
      <c r="B1843" s="9">
        <v>41799</v>
      </c>
      <c r="C1843" s="10">
        <v>1281.5</v>
      </c>
      <c r="D1843" s="10">
        <v>1274</v>
      </c>
      <c r="E1843" s="10">
        <v>1280</v>
      </c>
      <c r="F1843" s="10">
        <v>1266.5</v>
      </c>
      <c r="G1843" s="19">
        <v>1272.5</v>
      </c>
      <c r="K1843" s="9">
        <v>41799</v>
      </c>
      <c r="L1843" s="10">
        <v>1306.5</v>
      </c>
      <c r="M1843" s="10">
        <v>1301</v>
      </c>
      <c r="N1843" s="10">
        <v>1306</v>
      </c>
      <c r="O1843" s="10">
        <v>1290</v>
      </c>
      <c r="P1843" s="19">
        <v>1302.5</v>
      </c>
    </row>
    <row r="1844" spans="2:16" x14ac:dyDescent="0.3">
      <c r="B1844" s="5">
        <v>41796</v>
      </c>
      <c r="C1844" s="6">
        <v>1288</v>
      </c>
      <c r="D1844" s="6">
        <v>1286</v>
      </c>
      <c r="E1844" s="6">
        <v>1287.5</v>
      </c>
      <c r="F1844" s="6">
        <v>1277</v>
      </c>
      <c r="G1844" s="17">
        <v>1281.5</v>
      </c>
      <c r="K1844" s="5">
        <v>41796</v>
      </c>
      <c r="L1844" s="6">
        <v>1317.5</v>
      </c>
      <c r="M1844" s="6">
        <v>1320</v>
      </c>
      <c r="N1844" s="6">
        <v>1320</v>
      </c>
      <c r="O1844" s="6">
        <v>1300</v>
      </c>
      <c r="P1844" s="17">
        <v>1306.5</v>
      </c>
    </row>
    <row r="1845" spans="2:16" x14ac:dyDescent="0.3">
      <c r="B1845" s="7">
        <v>41795</v>
      </c>
      <c r="C1845" s="8">
        <v>1296</v>
      </c>
      <c r="D1845" s="8">
        <v>1290</v>
      </c>
      <c r="E1845" s="8">
        <v>1294.5</v>
      </c>
      <c r="F1845" s="8">
        <v>1275</v>
      </c>
      <c r="G1845" s="18">
        <v>1288</v>
      </c>
      <c r="K1845" s="7">
        <v>41795</v>
      </c>
      <c r="L1845" s="8">
        <v>1322.5</v>
      </c>
      <c r="M1845" s="8">
        <v>1323.5</v>
      </c>
      <c r="N1845" s="8">
        <v>1323.5</v>
      </c>
      <c r="O1845" s="8">
        <v>1315</v>
      </c>
      <c r="P1845" s="18">
        <v>1317.5</v>
      </c>
    </row>
    <row r="1846" spans="2:16" x14ac:dyDescent="0.3">
      <c r="B1846" s="5">
        <v>41794</v>
      </c>
      <c r="C1846" s="6">
        <v>1297</v>
      </c>
      <c r="D1846" s="6">
        <v>1289</v>
      </c>
      <c r="E1846" s="6">
        <v>1299</v>
      </c>
      <c r="F1846" s="6">
        <v>1289</v>
      </c>
      <c r="G1846" s="17">
        <v>1296</v>
      </c>
      <c r="K1846" s="5">
        <v>41794</v>
      </c>
      <c r="L1846" s="6">
        <v>1322.5</v>
      </c>
      <c r="M1846" s="6">
        <v>1324</v>
      </c>
      <c r="N1846" s="6">
        <v>1324</v>
      </c>
      <c r="O1846" s="6">
        <v>1316.5</v>
      </c>
      <c r="P1846" s="17">
        <v>1322.5</v>
      </c>
    </row>
    <row r="1847" spans="2:16" x14ac:dyDescent="0.3">
      <c r="B1847" s="7">
        <v>41793</v>
      </c>
      <c r="C1847" s="8">
        <v>1298.5</v>
      </c>
      <c r="D1847" s="8">
        <v>1319</v>
      </c>
      <c r="E1847" s="8">
        <v>1319</v>
      </c>
      <c r="F1847" s="8">
        <v>1291</v>
      </c>
      <c r="G1847" s="18">
        <v>1297</v>
      </c>
      <c r="K1847" s="7">
        <v>41793</v>
      </c>
      <c r="L1847" s="8">
        <v>1322</v>
      </c>
      <c r="M1847" s="8">
        <v>1327.5</v>
      </c>
      <c r="N1847" s="8">
        <v>1327.5</v>
      </c>
      <c r="O1847" s="8">
        <v>1316</v>
      </c>
      <c r="P1847" s="18">
        <v>1322.5</v>
      </c>
    </row>
    <row r="1848" spans="2:16" x14ac:dyDescent="0.3">
      <c r="B1848" s="5">
        <v>41792</v>
      </c>
      <c r="C1848" s="6">
        <v>1306</v>
      </c>
      <c r="D1848" s="6">
        <v>1294</v>
      </c>
      <c r="E1848" s="6">
        <v>1307</v>
      </c>
      <c r="F1848" s="6">
        <v>1292</v>
      </c>
      <c r="G1848" s="17">
        <v>1298.5</v>
      </c>
      <c r="K1848" s="5">
        <v>41792</v>
      </c>
      <c r="L1848" s="6">
        <v>1328.5</v>
      </c>
      <c r="M1848" s="6">
        <v>1321</v>
      </c>
      <c r="N1848" s="6">
        <v>1331</v>
      </c>
      <c r="O1848" s="6">
        <v>1315</v>
      </c>
      <c r="P1848" s="17">
        <v>1322</v>
      </c>
    </row>
    <row r="1849" spans="2:16" x14ac:dyDescent="0.3">
      <c r="B1849" s="7">
        <v>41789</v>
      </c>
      <c r="C1849" s="8">
        <v>1302.5</v>
      </c>
      <c r="D1849" s="8">
        <v>1299</v>
      </c>
      <c r="E1849" s="8">
        <v>1311</v>
      </c>
      <c r="F1849" s="8">
        <v>1296.5</v>
      </c>
      <c r="G1849" s="18">
        <v>1306</v>
      </c>
      <c r="K1849" s="7">
        <v>41789</v>
      </c>
      <c r="L1849" s="8">
        <v>1326.5</v>
      </c>
      <c r="M1849" s="8">
        <v>1328</v>
      </c>
      <c r="N1849" s="8">
        <v>1335</v>
      </c>
      <c r="O1849" s="8">
        <v>1325</v>
      </c>
      <c r="P1849" s="18">
        <v>1328.5</v>
      </c>
    </row>
    <row r="1850" spans="2:16" x14ac:dyDescent="0.3">
      <c r="B1850" s="5">
        <v>41788</v>
      </c>
      <c r="C1850" s="6">
        <v>1306</v>
      </c>
      <c r="D1850" s="6">
        <v>1311</v>
      </c>
      <c r="E1850" s="6">
        <v>1311</v>
      </c>
      <c r="F1850" s="6">
        <v>1298.5</v>
      </c>
      <c r="G1850" s="17">
        <v>1302.5</v>
      </c>
      <c r="K1850" s="5">
        <v>41788</v>
      </c>
      <c r="L1850" s="6">
        <v>1333.5</v>
      </c>
      <c r="M1850" s="6">
        <v>1336</v>
      </c>
      <c r="N1850" s="6">
        <v>1336</v>
      </c>
      <c r="O1850" s="6">
        <v>1325</v>
      </c>
      <c r="P1850" s="17">
        <v>1326.5</v>
      </c>
    </row>
    <row r="1851" spans="2:16" x14ac:dyDescent="0.3">
      <c r="B1851" s="7">
        <v>41787</v>
      </c>
      <c r="C1851" s="8">
        <v>1306.5</v>
      </c>
      <c r="D1851" s="8">
        <v>1298.5</v>
      </c>
      <c r="E1851" s="8">
        <v>1312.5</v>
      </c>
      <c r="F1851" s="8">
        <v>1285</v>
      </c>
      <c r="G1851" s="18">
        <v>1306</v>
      </c>
      <c r="K1851" s="7">
        <v>41787</v>
      </c>
      <c r="L1851" s="8">
        <v>1335</v>
      </c>
      <c r="M1851" s="8">
        <v>1321</v>
      </c>
      <c r="N1851" s="8">
        <v>1336</v>
      </c>
      <c r="O1851" s="8">
        <v>1311</v>
      </c>
      <c r="P1851" s="18">
        <v>1333.5</v>
      </c>
    </row>
    <row r="1852" spans="2:16" x14ac:dyDescent="0.3">
      <c r="B1852" s="5">
        <v>41786</v>
      </c>
      <c r="C1852" s="6">
        <v>1307</v>
      </c>
      <c r="D1852" s="6">
        <v>1311</v>
      </c>
      <c r="E1852" s="6">
        <v>1311</v>
      </c>
      <c r="F1852" s="6">
        <v>1298.5</v>
      </c>
      <c r="G1852" s="17">
        <v>1306.5</v>
      </c>
      <c r="K1852" s="5">
        <v>41786</v>
      </c>
      <c r="L1852" s="6">
        <v>1336</v>
      </c>
      <c r="M1852" s="6">
        <v>1332.5</v>
      </c>
      <c r="N1852" s="6">
        <v>1338</v>
      </c>
      <c r="O1852" s="6">
        <v>1330</v>
      </c>
      <c r="P1852" s="17">
        <v>1335</v>
      </c>
    </row>
    <row r="1853" spans="2:16" x14ac:dyDescent="0.3">
      <c r="B1853" s="9">
        <v>41785</v>
      </c>
      <c r="C1853" s="10">
        <v>1310.5</v>
      </c>
      <c r="D1853" s="10">
        <v>1314</v>
      </c>
      <c r="E1853" s="10">
        <v>1314</v>
      </c>
      <c r="F1853" s="10">
        <v>1300.5</v>
      </c>
      <c r="G1853" s="19">
        <v>1307</v>
      </c>
      <c r="K1853" s="9">
        <v>41785</v>
      </c>
      <c r="L1853" s="10">
        <v>1342.5</v>
      </c>
      <c r="M1853" s="10">
        <v>1337</v>
      </c>
      <c r="N1853" s="10">
        <v>1342.5</v>
      </c>
      <c r="O1853" s="10">
        <v>1329</v>
      </c>
      <c r="P1853" s="19">
        <v>1336</v>
      </c>
    </row>
    <row r="1854" spans="2:16" x14ac:dyDescent="0.3">
      <c r="B1854" s="5">
        <v>41782</v>
      </c>
      <c r="C1854" s="6">
        <v>1311</v>
      </c>
      <c r="D1854" s="6">
        <v>1330</v>
      </c>
      <c r="E1854" s="6">
        <v>1330</v>
      </c>
      <c r="F1854" s="6">
        <v>1305</v>
      </c>
      <c r="G1854" s="17">
        <v>1310.5</v>
      </c>
      <c r="K1854" s="5">
        <v>41782</v>
      </c>
      <c r="L1854" s="6">
        <v>1340</v>
      </c>
      <c r="M1854" s="6">
        <v>1341.5</v>
      </c>
      <c r="N1854" s="6">
        <v>1352</v>
      </c>
      <c r="O1854" s="6">
        <v>1334</v>
      </c>
      <c r="P1854" s="17">
        <v>1342.5</v>
      </c>
    </row>
    <row r="1855" spans="2:16" x14ac:dyDescent="0.3">
      <c r="B1855" s="7">
        <v>41781</v>
      </c>
      <c r="C1855" s="8">
        <v>1293</v>
      </c>
      <c r="D1855" s="8">
        <v>1297.5</v>
      </c>
      <c r="E1855" s="8">
        <v>1315</v>
      </c>
      <c r="F1855" s="8">
        <v>1297</v>
      </c>
      <c r="G1855" s="18">
        <v>1311</v>
      </c>
      <c r="K1855" s="7">
        <v>41781</v>
      </c>
      <c r="L1855" s="8">
        <v>1338</v>
      </c>
      <c r="M1855" s="8">
        <v>1333</v>
      </c>
      <c r="N1855" s="8">
        <v>1343.5</v>
      </c>
      <c r="O1855" s="8">
        <v>1326</v>
      </c>
      <c r="P1855" s="18">
        <v>1340</v>
      </c>
    </row>
    <row r="1856" spans="2:16" x14ac:dyDescent="0.3">
      <c r="B1856" s="5">
        <v>41780</v>
      </c>
      <c r="C1856" s="6">
        <v>1313.5</v>
      </c>
      <c r="D1856" s="6">
        <v>1305</v>
      </c>
      <c r="E1856" s="6">
        <v>1320</v>
      </c>
      <c r="F1856" s="6">
        <v>1288</v>
      </c>
      <c r="G1856" s="17">
        <v>1293</v>
      </c>
      <c r="K1856" s="5">
        <v>41780</v>
      </c>
      <c r="L1856" s="6">
        <v>1335</v>
      </c>
      <c r="M1856" s="6">
        <v>1343</v>
      </c>
      <c r="N1856" s="6">
        <v>1349.5</v>
      </c>
      <c r="O1856" s="6">
        <v>1319</v>
      </c>
      <c r="P1856" s="17">
        <v>1338</v>
      </c>
    </row>
    <row r="1857" spans="1:17" x14ac:dyDescent="0.3">
      <c r="B1857" s="9">
        <v>41779</v>
      </c>
      <c r="C1857" s="10">
        <v>1307</v>
      </c>
      <c r="D1857" s="10">
        <v>1300</v>
      </c>
      <c r="E1857" s="10">
        <v>1318</v>
      </c>
      <c r="F1857" s="10">
        <v>1295</v>
      </c>
      <c r="G1857" s="19">
        <v>1313.5</v>
      </c>
      <c r="K1857" s="9">
        <v>41779</v>
      </c>
      <c r="L1857" s="10">
        <v>1343</v>
      </c>
      <c r="M1857" s="10">
        <v>1330</v>
      </c>
      <c r="N1857" s="10">
        <v>1344</v>
      </c>
      <c r="O1857" s="10">
        <v>1324</v>
      </c>
      <c r="P1857" s="19">
        <v>1335</v>
      </c>
    </row>
    <row r="1861" spans="1:17" x14ac:dyDescent="0.3">
      <c r="A1861" s="11">
        <v>41838</v>
      </c>
      <c r="J1861" s="11">
        <v>41871</v>
      </c>
    </row>
    <row r="1862" spans="1:17" x14ac:dyDescent="0.3">
      <c r="B1862" s="7">
        <v>41837</v>
      </c>
      <c r="C1862" s="8">
        <v>1352</v>
      </c>
      <c r="D1862" s="8">
        <v>1355</v>
      </c>
      <c r="E1862" s="8">
        <v>1355</v>
      </c>
      <c r="F1862" s="8">
        <v>1342</v>
      </c>
      <c r="G1862" s="18">
        <v>1352</v>
      </c>
      <c r="H1862" s="21">
        <f>G1862/G1881</f>
        <v>1.0188394875659381</v>
      </c>
      <c r="K1862" s="7">
        <v>41837</v>
      </c>
      <c r="L1862" s="8">
        <v>1363.5</v>
      </c>
      <c r="M1862" s="8">
        <v>1361</v>
      </c>
      <c r="N1862" s="8">
        <v>1369</v>
      </c>
      <c r="O1862" s="8">
        <v>1356</v>
      </c>
      <c r="P1862" s="18">
        <v>1362</v>
      </c>
      <c r="Q1862" s="28">
        <f>P1862/P1881</f>
        <v>1.0051660516605165</v>
      </c>
    </row>
    <row r="1863" spans="1:17" x14ac:dyDescent="0.3">
      <c r="B1863" s="5">
        <v>41836</v>
      </c>
      <c r="C1863" s="6">
        <v>1357.5</v>
      </c>
      <c r="D1863" s="6">
        <v>1357</v>
      </c>
      <c r="E1863" s="6">
        <v>1357</v>
      </c>
      <c r="F1863" s="6">
        <v>1350</v>
      </c>
      <c r="G1863" s="17">
        <v>1352</v>
      </c>
      <c r="K1863" s="5">
        <v>41836</v>
      </c>
      <c r="L1863" s="6">
        <v>1365.5</v>
      </c>
      <c r="M1863" s="6">
        <v>1364</v>
      </c>
      <c r="N1863" s="6">
        <v>1370</v>
      </c>
      <c r="O1863" s="6">
        <v>1359</v>
      </c>
      <c r="P1863" s="17">
        <v>1363.5</v>
      </c>
    </row>
    <row r="1864" spans="1:17" x14ac:dyDescent="0.3">
      <c r="B1864" s="7">
        <v>41835</v>
      </c>
      <c r="C1864" s="8">
        <v>1346.5</v>
      </c>
      <c r="D1864" s="8">
        <v>1356</v>
      </c>
      <c r="E1864" s="8">
        <v>1360</v>
      </c>
      <c r="F1864" s="8">
        <v>1350</v>
      </c>
      <c r="G1864" s="18">
        <v>1357.5</v>
      </c>
      <c r="K1864" s="7">
        <v>41835</v>
      </c>
      <c r="L1864" s="8">
        <v>1369</v>
      </c>
      <c r="M1864" s="8">
        <v>1370</v>
      </c>
      <c r="N1864" s="8">
        <v>1377</v>
      </c>
      <c r="O1864" s="8">
        <v>1363</v>
      </c>
      <c r="P1864" s="18">
        <v>1365.5</v>
      </c>
    </row>
    <row r="1865" spans="1:17" x14ac:dyDescent="0.3">
      <c r="B1865" s="5">
        <v>41834</v>
      </c>
      <c r="C1865" s="6">
        <v>1352.5</v>
      </c>
      <c r="D1865" s="6">
        <v>1346</v>
      </c>
      <c r="E1865" s="6">
        <v>1350</v>
      </c>
      <c r="F1865" s="6">
        <v>1341</v>
      </c>
      <c r="G1865" s="17">
        <v>1346.5</v>
      </c>
      <c r="K1865" s="5">
        <v>41834</v>
      </c>
      <c r="L1865" s="6">
        <v>1374</v>
      </c>
      <c r="M1865" s="6">
        <v>1372</v>
      </c>
      <c r="N1865" s="6">
        <v>1376</v>
      </c>
      <c r="O1865" s="6">
        <v>1361</v>
      </c>
      <c r="P1865" s="17">
        <v>1369</v>
      </c>
    </row>
    <row r="1866" spans="1:17" x14ac:dyDescent="0.3">
      <c r="B1866" s="7">
        <v>41831</v>
      </c>
      <c r="C1866" s="8">
        <v>1348</v>
      </c>
      <c r="D1866" s="8">
        <v>1358</v>
      </c>
      <c r="E1866" s="8">
        <v>1358</v>
      </c>
      <c r="F1866" s="8">
        <v>1337</v>
      </c>
      <c r="G1866" s="18">
        <v>1352.5</v>
      </c>
      <c r="K1866" s="7">
        <v>41831</v>
      </c>
      <c r="L1866" s="8">
        <v>1377</v>
      </c>
      <c r="M1866" s="8">
        <v>1379</v>
      </c>
      <c r="N1866" s="8">
        <v>1387</v>
      </c>
      <c r="O1866" s="8">
        <v>1360</v>
      </c>
      <c r="P1866" s="18">
        <v>1374</v>
      </c>
    </row>
    <row r="1867" spans="1:17" x14ac:dyDescent="0.3">
      <c r="B1867" s="5">
        <v>41830</v>
      </c>
      <c r="C1867" s="6">
        <v>1347.5</v>
      </c>
      <c r="D1867" s="6">
        <v>1345</v>
      </c>
      <c r="E1867" s="6">
        <v>1354</v>
      </c>
      <c r="F1867" s="6">
        <v>1344.5</v>
      </c>
      <c r="G1867" s="17">
        <v>1348</v>
      </c>
      <c r="K1867" s="5">
        <v>41830</v>
      </c>
      <c r="L1867" s="6">
        <v>1373.5</v>
      </c>
      <c r="M1867" s="6">
        <v>1372.5</v>
      </c>
      <c r="N1867" s="6">
        <v>1380</v>
      </c>
      <c r="O1867" s="6">
        <v>1365.5</v>
      </c>
      <c r="P1867" s="17">
        <v>1377</v>
      </c>
    </row>
    <row r="1868" spans="1:17" x14ac:dyDescent="0.3">
      <c r="B1868" s="7">
        <v>41829</v>
      </c>
      <c r="C1868" s="8">
        <v>1363</v>
      </c>
      <c r="D1868" s="8">
        <v>1355</v>
      </c>
      <c r="E1868" s="8">
        <v>1360</v>
      </c>
      <c r="F1868" s="8">
        <v>1336</v>
      </c>
      <c r="G1868" s="18">
        <v>1347.5</v>
      </c>
      <c r="K1868" s="9">
        <v>41829</v>
      </c>
      <c r="L1868" s="10">
        <v>1385</v>
      </c>
      <c r="M1868" s="10">
        <v>1375</v>
      </c>
      <c r="N1868" s="10">
        <v>1384.5</v>
      </c>
      <c r="O1868" s="10">
        <v>1357.5</v>
      </c>
      <c r="P1868" s="19">
        <v>1373.5</v>
      </c>
    </row>
    <row r="1869" spans="1:17" x14ac:dyDescent="0.3">
      <c r="B1869" s="5">
        <v>41828</v>
      </c>
      <c r="C1869" s="6">
        <v>1368.5</v>
      </c>
      <c r="D1869" s="6">
        <v>1365</v>
      </c>
      <c r="E1869" s="6">
        <v>1375</v>
      </c>
      <c r="F1869" s="6">
        <v>1360.5</v>
      </c>
      <c r="G1869" s="17">
        <v>1363</v>
      </c>
      <c r="K1869" s="5">
        <v>41828</v>
      </c>
      <c r="L1869" s="6">
        <v>1395.5</v>
      </c>
      <c r="M1869" s="6">
        <v>1393</v>
      </c>
      <c r="N1869" s="6">
        <v>1409</v>
      </c>
      <c r="O1869" s="6">
        <v>1380</v>
      </c>
      <c r="P1869" s="17">
        <v>1385</v>
      </c>
    </row>
    <row r="1870" spans="1:17" x14ac:dyDescent="0.3">
      <c r="B1870" s="9">
        <v>41827</v>
      </c>
      <c r="C1870" s="10">
        <v>1368</v>
      </c>
      <c r="D1870" s="10">
        <v>1370</v>
      </c>
      <c r="E1870" s="10">
        <v>1385</v>
      </c>
      <c r="F1870" s="10">
        <v>1365</v>
      </c>
      <c r="G1870" s="19">
        <v>1368.5</v>
      </c>
      <c r="K1870" s="7">
        <v>41827</v>
      </c>
      <c r="L1870" s="8">
        <v>1395.5</v>
      </c>
      <c r="M1870" s="8">
        <v>1402</v>
      </c>
      <c r="N1870" s="8">
        <v>1408</v>
      </c>
      <c r="O1870" s="8">
        <v>1392.5</v>
      </c>
      <c r="P1870" s="18">
        <v>1395.5</v>
      </c>
    </row>
    <row r="1871" spans="1:17" x14ac:dyDescent="0.3">
      <c r="B1871" s="5">
        <v>41824</v>
      </c>
      <c r="C1871" s="6">
        <v>1373</v>
      </c>
      <c r="D1871" s="6">
        <v>1379</v>
      </c>
      <c r="E1871" s="6">
        <v>1379</v>
      </c>
      <c r="F1871" s="6">
        <v>1361</v>
      </c>
      <c r="G1871" s="17">
        <v>1368</v>
      </c>
      <c r="K1871" s="5">
        <v>41824</v>
      </c>
      <c r="L1871" s="6">
        <v>1401.5</v>
      </c>
      <c r="M1871" s="6">
        <v>1413</v>
      </c>
      <c r="N1871" s="6">
        <v>1413</v>
      </c>
      <c r="O1871" s="6">
        <v>1391.5</v>
      </c>
      <c r="P1871" s="17">
        <v>1395.5</v>
      </c>
    </row>
    <row r="1872" spans="1:17" x14ac:dyDescent="0.3">
      <c r="B1872" s="7">
        <v>41823</v>
      </c>
      <c r="C1872" s="8">
        <v>1365.5</v>
      </c>
      <c r="D1872" s="8">
        <v>1358.5</v>
      </c>
      <c r="E1872" s="8">
        <v>1380</v>
      </c>
      <c r="F1872" s="8">
        <v>1358</v>
      </c>
      <c r="G1872" s="18">
        <v>1373</v>
      </c>
      <c r="K1872" s="7">
        <v>41823</v>
      </c>
      <c r="L1872" s="8">
        <v>1393.5</v>
      </c>
      <c r="M1872" s="8">
        <v>1390.5</v>
      </c>
      <c r="N1872" s="8">
        <v>1405</v>
      </c>
      <c r="O1872" s="8">
        <v>1390.5</v>
      </c>
      <c r="P1872" s="18">
        <v>1401.5</v>
      </c>
    </row>
    <row r="1873" spans="1:17" x14ac:dyDescent="0.3">
      <c r="B1873" s="5">
        <v>41822</v>
      </c>
      <c r="C1873" s="6">
        <v>1360</v>
      </c>
      <c r="D1873" s="6">
        <v>1362</v>
      </c>
      <c r="E1873" s="6">
        <v>1367</v>
      </c>
      <c r="F1873" s="6">
        <v>1355</v>
      </c>
      <c r="G1873" s="17">
        <v>1365.5</v>
      </c>
      <c r="K1873" s="5">
        <v>41822</v>
      </c>
      <c r="L1873" s="6">
        <v>1390.5</v>
      </c>
      <c r="M1873" s="6">
        <v>1397</v>
      </c>
      <c r="N1873" s="6">
        <v>1397</v>
      </c>
      <c r="O1873" s="6">
        <v>1386.5</v>
      </c>
      <c r="P1873" s="17">
        <v>1393.5</v>
      </c>
    </row>
    <row r="1874" spans="1:17" x14ac:dyDescent="0.3">
      <c r="B1874" s="7">
        <v>41821</v>
      </c>
      <c r="C1874" s="8">
        <v>1388</v>
      </c>
      <c r="D1874" s="8">
        <v>1400</v>
      </c>
      <c r="E1874" s="8">
        <v>1400</v>
      </c>
      <c r="F1874" s="8">
        <v>1352</v>
      </c>
      <c r="G1874" s="18">
        <v>1360</v>
      </c>
      <c r="K1874" s="7">
        <v>41821</v>
      </c>
      <c r="L1874" s="8">
        <v>1419.5</v>
      </c>
      <c r="M1874" s="8">
        <v>1415</v>
      </c>
      <c r="N1874" s="8">
        <v>1415</v>
      </c>
      <c r="O1874" s="8">
        <v>1381</v>
      </c>
      <c r="P1874" s="18">
        <v>1390.5</v>
      </c>
    </row>
    <row r="1875" spans="1:17" x14ac:dyDescent="0.3">
      <c r="B1875" s="5">
        <v>41820</v>
      </c>
      <c r="C1875" s="6">
        <v>1368</v>
      </c>
      <c r="D1875" s="6">
        <v>1381</v>
      </c>
      <c r="E1875" s="6">
        <v>1400</v>
      </c>
      <c r="F1875" s="6">
        <v>1375</v>
      </c>
      <c r="G1875" s="17">
        <v>1388</v>
      </c>
      <c r="K1875" s="5">
        <v>41820</v>
      </c>
      <c r="L1875" s="6">
        <v>1397.5</v>
      </c>
      <c r="M1875" s="6">
        <v>1415</v>
      </c>
      <c r="N1875" s="6">
        <v>1425</v>
      </c>
      <c r="O1875" s="6">
        <v>1405.5</v>
      </c>
      <c r="P1875" s="17">
        <v>1419.5</v>
      </c>
    </row>
    <row r="1876" spans="1:17" x14ac:dyDescent="0.3">
      <c r="B1876" s="7">
        <v>41817</v>
      </c>
      <c r="C1876" s="8">
        <v>1354</v>
      </c>
      <c r="D1876" s="8">
        <v>1361</v>
      </c>
      <c r="E1876" s="8">
        <v>1373</v>
      </c>
      <c r="F1876" s="8">
        <v>1350.5</v>
      </c>
      <c r="G1876" s="18">
        <v>1368</v>
      </c>
      <c r="K1876" s="7">
        <v>41817</v>
      </c>
      <c r="L1876" s="8">
        <v>1377</v>
      </c>
      <c r="M1876" s="8">
        <v>1386</v>
      </c>
      <c r="N1876" s="8">
        <v>1401</v>
      </c>
      <c r="O1876" s="8">
        <v>1379</v>
      </c>
      <c r="P1876" s="18">
        <v>1397.5</v>
      </c>
    </row>
    <row r="1877" spans="1:17" x14ac:dyDescent="0.3">
      <c r="B1877" s="5">
        <v>41816</v>
      </c>
      <c r="C1877" s="6">
        <v>1346.5</v>
      </c>
      <c r="D1877" s="6">
        <v>1346.5</v>
      </c>
      <c r="E1877" s="6">
        <v>1357</v>
      </c>
      <c r="F1877" s="6">
        <v>1337</v>
      </c>
      <c r="G1877" s="17">
        <v>1354</v>
      </c>
      <c r="K1877" s="5">
        <v>41816</v>
      </c>
      <c r="L1877" s="6">
        <v>1372</v>
      </c>
      <c r="M1877" s="6">
        <v>1377</v>
      </c>
      <c r="N1877" s="6">
        <v>1386.5</v>
      </c>
      <c r="O1877" s="6">
        <v>1362.5</v>
      </c>
      <c r="P1877" s="17">
        <v>1377</v>
      </c>
    </row>
    <row r="1878" spans="1:17" x14ac:dyDescent="0.3">
      <c r="B1878" s="7">
        <v>41815</v>
      </c>
      <c r="C1878" s="8">
        <v>1344.5</v>
      </c>
      <c r="D1878" s="8">
        <v>1349.5</v>
      </c>
      <c r="E1878" s="8">
        <v>1355</v>
      </c>
      <c r="F1878" s="8">
        <v>1335</v>
      </c>
      <c r="G1878" s="18">
        <v>1346.5</v>
      </c>
      <c r="K1878" s="9">
        <v>41815</v>
      </c>
      <c r="L1878" s="10">
        <v>1366</v>
      </c>
      <c r="M1878" s="10">
        <v>1370</v>
      </c>
      <c r="N1878" s="10">
        <v>1376</v>
      </c>
      <c r="O1878" s="10">
        <v>1361</v>
      </c>
      <c r="P1878" s="19">
        <v>1372</v>
      </c>
    </row>
    <row r="1879" spans="1:17" x14ac:dyDescent="0.3">
      <c r="B1879" s="5">
        <v>41814</v>
      </c>
      <c r="C1879" s="6">
        <v>1341</v>
      </c>
      <c r="D1879" s="6">
        <v>1341</v>
      </c>
      <c r="E1879" s="6">
        <v>1358</v>
      </c>
      <c r="F1879" s="6">
        <v>1326</v>
      </c>
      <c r="G1879" s="17">
        <v>1344.5</v>
      </c>
      <c r="K1879" s="5">
        <v>41814</v>
      </c>
      <c r="L1879" s="6">
        <v>1365</v>
      </c>
      <c r="M1879" s="6">
        <v>1370</v>
      </c>
      <c r="N1879" s="6">
        <v>1384</v>
      </c>
      <c r="O1879" s="6">
        <v>1352</v>
      </c>
      <c r="P1879" s="17">
        <v>1366</v>
      </c>
    </row>
    <row r="1880" spans="1:17" x14ac:dyDescent="0.3">
      <c r="B1880" s="9">
        <v>41813</v>
      </c>
      <c r="C1880" s="10">
        <v>1327</v>
      </c>
      <c r="D1880" s="10">
        <v>1325</v>
      </c>
      <c r="E1880" s="10">
        <v>1348</v>
      </c>
      <c r="F1880" s="10">
        <v>1325</v>
      </c>
      <c r="G1880" s="19">
        <v>1341</v>
      </c>
      <c r="K1880" s="7">
        <v>41813</v>
      </c>
      <c r="L1880" s="8">
        <v>1355</v>
      </c>
      <c r="M1880" s="8">
        <v>1357</v>
      </c>
      <c r="N1880" s="8">
        <v>1372.5</v>
      </c>
      <c r="O1880" s="8">
        <v>1357</v>
      </c>
      <c r="P1880" s="18">
        <v>1365</v>
      </c>
    </row>
    <row r="1881" spans="1:17" x14ac:dyDescent="0.3">
      <c r="B1881" s="9">
        <v>41810</v>
      </c>
      <c r="C1881" s="10">
        <v>1352.5</v>
      </c>
      <c r="D1881" s="10">
        <v>1351</v>
      </c>
      <c r="E1881" s="10">
        <v>1352.5</v>
      </c>
      <c r="F1881" s="10">
        <v>1321</v>
      </c>
      <c r="G1881" s="19">
        <v>1327</v>
      </c>
      <c r="K1881" s="9">
        <v>41810</v>
      </c>
      <c r="L1881" s="10">
        <v>1381</v>
      </c>
      <c r="M1881" s="10">
        <v>1371</v>
      </c>
      <c r="N1881" s="10">
        <v>1371</v>
      </c>
      <c r="O1881" s="10">
        <v>1350</v>
      </c>
      <c r="P1881" s="19">
        <v>1355</v>
      </c>
    </row>
    <row r="1885" spans="1:17" x14ac:dyDescent="0.3">
      <c r="A1885" s="11">
        <v>41871</v>
      </c>
      <c r="J1885" s="11">
        <v>41901</v>
      </c>
    </row>
    <row r="1886" spans="1:17" x14ac:dyDescent="0.3">
      <c r="B1886" s="7">
        <v>41870</v>
      </c>
      <c r="C1886" s="8">
        <v>1424.5</v>
      </c>
      <c r="D1886" s="8">
        <v>1445</v>
      </c>
      <c r="E1886" s="8">
        <v>1475.5</v>
      </c>
      <c r="F1886" s="8">
        <v>1445</v>
      </c>
      <c r="G1886" s="18">
        <v>1458</v>
      </c>
      <c r="H1886" s="21">
        <f>G1886/G1907</f>
        <v>1.0665691294806146</v>
      </c>
      <c r="K1886" s="7">
        <v>41870</v>
      </c>
      <c r="L1886" s="8">
        <v>1446</v>
      </c>
      <c r="M1886" s="8">
        <v>1450</v>
      </c>
      <c r="N1886" s="8">
        <v>1498.5</v>
      </c>
      <c r="O1886" s="8">
        <v>1446</v>
      </c>
      <c r="P1886" s="18">
        <v>1495</v>
      </c>
      <c r="Q1886" s="28">
        <f>P1886/P1907</f>
        <v>1.0743801652892562</v>
      </c>
    </row>
    <row r="1887" spans="1:17" x14ac:dyDescent="0.3">
      <c r="B1887" s="5">
        <v>41869</v>
      </c>
      <c r="C1887" s="6">
        <v>1410</v>
      </c>
      <c r="D1887" s="6">
        <v>1399</v>
      </c>
      <c r="E1887" s="6">
        <v>1435</v>
      </c>
      <c r="F1887" s="6">
        <v>1399</v>
      </c>
      <c r="G1887" s="17">
        <v>1424.5</v>
      </c>
      <c r="K1887" s="5">
        <v>41869</v>
      </c>
      <c r="L1887" s="6">
        <v>1428.5</v>
      </c>
      <c r="M1887" s="6">
        <v>1435</v>
      </c>
      <c r="N1887" s="6">
        <v>1453</v>
      </c>
      <c r="O1887" s="6">
        <v>1435</v>
      </c>
      <c r="P1887" s="17">
        <v>1446</v>
      </c>
    </row>
    <row r="1888" spans="1:17" x14ac:dyDescent="0.3">
      <c r="B1888" s="7">
        <v>41865</v>
      </c>
      <c r="C1888" s="8">
        <v>1402</v>
      </c>
      <c r="D1888" s="8">
        <v>1408</v>
      </c>
      <c r="E1888" s="8">
        <v>1414</v>
      </c>
      <c r="F1888" s="8">
        <v>1405</v>
      </c>
      <c r="G1888" s="18">
        <v>1410</v>
      </c>
      <c r="K1888" s="7">
        <v>41865</v>
      </c>
      <c r="L1888" s="8">
        <v>1431</v>
      </c>
      <c r="M1888" s="8">
        <v>1434.5</v>
      </c>
      <c r="N1888" s="8">
        <v>1435</v>
      </c>
      <c r="O1888" s="8">
        <v>1416</v>
      </c>
      <c r="P1888" s="18">
        <v>1428.5</v>
      </c>
    </row>
    <row r="1889" spans="2:16" x14ac:dyDescent="0.3">
      <c r="B1889" s="5">
        <v>41864</v>
      </c>
      <c r="C1889" s="6">
        <v>1400.5</v>
      </c>
      <c r="D1889" s="6">
        <v>1400</v>
      </c>
      <c r="E1889" s="6">
        <v>1415</v>
      </c>
      <c r="F1889" s="6">
        <v>1400</v>
      </c>
      <c r="G1889" s="17">
        <v>1402</v>
      </c>
      <c r="K1889" s="5">
        <v>41864</v>
      </c>
      <c r="L1889" s="6">
        <v>1427.5</v>
      </c>
      <c r="M1889" s="6">
        <v>1429.5</v>
      </c>
      <c r="N1889" s="6">
        <v>1434</v>
      </c>
      <c r="O1889" s="6">
        <v>1422</v>
      </c>
      <c r="P1889" s="17">
        <v>1431</v>
      </c>
    </row>
    <row r="1890" spans="2:16" x14ac:dyDescent="0.3">
      <c r="B1890" s="7">
        <v>41863</v>
      </c>
      <c r="C1890" s="8">
        <v>1398</v>
      </c>
      <c r="D1890" s="8">
        <v>1407</v>
      </c>
      <c r="E1890" s="8">
        <v>1416</v>
      </c>
      <c r="F1890" s="8">
        <v>1397</v>
      </c>
      <c r="G1890" s="18">
        <v>1400.5</v>
      </c>
      <c r="K1890" s="7">
        <v>41863</v>
      </c>
      <c r="L1890" s="8">
        <v>1423</v>
      </c>
      <c r="M1890" s="8">
        <v>1431</v>
      </c>
      <c r="N1890" s="8">
        <v>1431.5</v>
      </c>
      <c r="O1890" s="8">
        <v>1423</v>
      </c>
      <c r="P1890" s="18">
        <v>1427.5</v>
      </c>
    </row>
    <row r="1891" spans="2:16" x14ac:dyDescent="0.3">
      <c r="B1891" s="5">
        <v>41862</v>
      </c>
      <c r="C1891" s="6">
        <v>1395</v>
      </c>
      <c r="D1891" s="6">
        <v>1397</v>
      </c>
      <c r="E1891" s="6">
        <v>1413.5</v>
      </c>
      <c r="F1891" s="6">
        <v>1390</v>
      </c>
      <c r="G1891" s="17">
        <v>1398</v>
      </c>
      <c r="K1891" s="5">
        <v>41862</v>
      </c>
      <c r="L1891" s="6">
        <v>1423.5</v>
      </c>
      <c r="M1891" s="6">
        <v>1423</v>
      </c>
      <c r="N1891" s="6">
        <v>1432</v>
      </c>
      <c r="O1891" s="6">
        <v>1419</v>
      </c>
      <c r="P1891" s="17">
        <v>1423</v>
      </c>
    </row>
    <row r="1892" spans="2:16" x14ac:dyDescent="0.3">
      <c r="B1892" s="7">
        <v>41859</v>
      </c>
      <c r="C1892" s="8">
        <v>1400</v>
      </c>
      <c r="D1892" s="8">
        <v>1401</v>
      </c>
      <c r="E1892" s="8">
        <v>1402.5</v>
      </c>
      <c r="F1892" s="8">
        <v>1388</v>
      </c>
      <c r="G1892" s="18">
        <v>1395</v>
      </c>
      <c r="K1892" s="9">
        <v>41859</v>
      </c>
      <c r="L1892" s="10">
        <v>1426.5</v>
      </c>
      <c r="M1892" s="10">
        <v>1425</v>
      </c>
      <c r="N1892" s="10">
        <v>1435</v>
      </c>
      <c r="O1892" s="10">
        <v>1417</v>
      </c>
      <c r="P1892" s="19">
        <v>1423.5</v>
      </c>
    </row>
    <row r="1893" spans="2:16" x14ac:dyDescent="0.3">
      <c r="B1893" s="5">
        <v>41858</v>
      </c>
      <c r="C1893" s="6">
        <v>1390.5</v>
      </c>
      <c r="D1893" s="6">
        <v>1390</v>
      </c>
      <c r="E1893" s="6">
        <v>1405</v>
      </c>
      <c r="F1893" s="6">
        <v>1390</v>
      </c>
      <c r="G1893" s="17">
        <v>1400</v>
      </c>
      <c r="K1893" s="5">
        <v>41858</v>
      </c>
      <c r="L1893" s="6">
        <v>1418</v>
      </c>
      <c r="M1893" s="6">
        <v>1418</v>
      </c>
      <c r="N1893" s="6">
        <v>1434</v>
      </c>
      <c r="O1893" s="6">
        <v>1415</v>
      </c>
      <c r="P1893" s="17">
        <v>1426.5</v>
      </c>
    </row>
    <row r="1894" spans="2:16" x14ac:dyDescent="0.3">
      <c r="B1894" s="9">
        <v>41857</v>
      </c>
      <c r="C1894" s="10">
        <v>1393.5</v>
      </c>
      <c r="D1894" s="10">
        <v>1390</v>
      </c>
      <c r="E1894" s="10">
        <v>1393.5</v>
      </c>
      <c r="F1894" s="10">
        <v>1387</v>
      </c>
      <c r="G1894" s="19">
        <v>1390.5</v>
      </c>
      <c r="K1894" s="7">
        <v>41857</v>
      </c>
      <c r="L1894" s="8">
        <v>1418.5</v>
      </c>
      <c r="M1894" s="8">
        <v>1419</v>
      </c>
      <c r="N1894" s="8">
        <v>1421.5</v>
      </c>
      <c r="O1894" s="8">
        <v>1415</v>
      </c>
      <c r="P1894" s="18">
        <v>1418</v>
      </c>
    </row>
    <row r="1895" spans="2:16" x14ac:dyDescent="0.3">
      <c r="B1895" s="5">
        <v>41856</v>
      </c>
      <c r="C1895" s="6">
        <v>1398.5</v>
      </c>
      <c r="D1895" s="6">
        <v>1401</v>
      </c>
      <c r="E1895" s="6">
        <v>1401</v>
      </c>
      <c r="F1895" s="6">
        <v>1386.5</v>
      </c>
      <c r="G1895" s="17">
        <v>1393.5</v>
      </c>
      <c r="K1895" s="5">
        <v>41856</v>
      </c>
      <c r="L1895" s="6">
        <v>1423</v>
      </c>
      <c r="M1895" s="6">
        <v>1426</v>
      </c>
      <c r="N1895" s="6">
        <v>1426</v>
      </c>
      <c r="O1895" s="6">
        <v>1412.5</v>
      </c>
      <c r="P1895" s="17">
        <v>1418.5</v>
      </c>
    </row>
    <row r="1896" spans="2:16" x14ac:dyDescent="0.3">
      <c r="B1896" s="7">
        <v>41855</v>
      </c>
      <c r="C1896" s="8">
        <v>1401</v>
      </c>
      <c r="D1896" s="8">
        <v>1395</v>
      </c>
      <c r="E1896" s="8">
        <v>1409</v>
      </c>
      <c r="F1896" s="8">
        <v>1394</v>
      </c>
      <c r="G1896" s="18">
        <v>1398.5</v>
      </c>
      <c r="K1896" s="7">
        <v>41855</v>
      </c>
      <c r="L1896" s="8">
        <v>1428</v>
      </c>
      <c r="M1896" s="8">
        <v>1425</v>
      </c>
      <c r="N1896" s="8">
        <v>1432</v>
      </c>
      <c r="O1896" s="8">
        <v>1419</v>
      </c>
      <c r="P1896" s="18">
        <v>1423</v>
      </c>
    </row>
    <row r="1897" spans="2:16" x14ac:dyDescent="0.3">
      <c r="B1897" s="5">
        <v>41852</v>
      </c>
      <c r="C1897" s="6">
        <v>1379</v>
      </c>
      <c r="D1897" s="6">
        <v>1380</v>
      </c>
      <c r="E1897" s="6">
        <v>1405</v>
      </c>
      <c r="F1897" s="6">
        <v>1373</v>
      </c>
      <c r="G1897" s="17">
        <v>1401</v>
      </c>
      <c r="K1897" s="5">
        <v>41852</v>
      </c>
      <c r="L1897" s="6">
        <v>1405</v>
      </c>
      <c r="M1897" s="6">
        <v>1410.5</v>
      </c>
      <c r="N1897" s="6">
        <v>1432</v>
      </c>
      <c r="O1897" s="6">
        <v>1398</v>
      </c>
      <c r="P1897" s="17">
        <v>1428</v>
      </c>
    </row>
    <row r="1898" spans="2:16" x14ac:dyDescent="0.3">
      <c r="B1898" s="7">
        <v>41851</v>
      </c>
      <c r="C1898" s="8">
        <v>1377.5</v>
      </c>
      <c r="D1898" s="8">
        <v>1371</v>
      </c>
      <c r="E1898" s="8">
        <v>1380</v>
      </c>
      <c r="F1898" s="8">
        <v>1369</v>
      </c>
      <c r="G1898" s="18">
        <v>1379</v>
      </c>
      <c r="K1898" s="7">
        <v>41851</v>
      </c>
      <c r="L1898" s="8">
        <v>1401</v>
      </c>
      <c r="M1898" s="8">
        <v>1404</v>
      </c>
      <c r="N1898" s="8">
        <v>1406.5</v>
      </c>
      <c r="O1898" s="8">
        <v>1391</v>
      </c>
      <c r="P1898" s="18">
        <v>1405</v>
      </c>
    </row>
    <row r="1899" spans="2:16" x14ac:dyDescent="0.3">
      <c r="B1899" s="5">
        <v>41850</v>
      </c>
      <c r="C1899" s="6">
        <v>1372.5</v>
      </c>
      <c r="D1899" s="6">
        <v>1380</v>
      </c>
      <c r="E1899" s="6">
        <v>1383</v>
      </c>
      <c r="F1899" s="6">
        <v>1365.5</v>
      </c>
      <c r="G1899" s="17">
        <v>1377.5</v>
      </c>
      <c r="K1899" s="5">
        <v>41850</v>
      </c>
      <c r="L1899" s="6">
        <v>1396.5</v>
      </c>
      <c r="M1899" s="6">
        <v>1400</v>
      </c>
      <c r="N1899" s="6">
        <v>1405</v>
      </c>
      <c r="O1899" s="6">
        <v>1395.5</v>
      </c>
      <c r="P1899" s="17">
        <v>1401</v>
      </c>
    </row>
    <row r="1900" spans="2:16" x14ac:dyDescent="0.3">
      <c r="B1900" s="7">
        <v>41849</v>
      </c>
      <c r="C1900" s="8">
        <v>1372.5</v>
      </c>
      <c r="D1900" s="8">
        <v>0</v>
      </c>
      <c r="E1900" s="8">
        <v>0</v>
      </c>
      <c r="F1900" s="8">
        <v>0</v>
      </c>
      <c r="G1900" s="18">
        <v>1372.5</v>
      </c>
      <c r="K1900" s="7">
        <v>41849</v>
      </c>
      <c r="L1900" s="8">
        <v>1396.5</v>
      </c>
      <c r="M1900" s="8">
        <v>0</v>
      </c>
      <c r="N1900" s="8">
        <v>0</v>
      </c>
      <c r="O1900" s="8">
        <v>0</v>
      </c>
      <c r="P1900" s="18">
        <v>1396.5</v>
      </c>
    </row>
    <row r="1901" spans="2:16" x14ac:dyDescent="0.3">
      <c r="B1901" s="5">
        <v>41848</v>
      </c>
      <c r="C1901" s="6">
        <v>1368</v>
      </c>
      <c r="D1901" s="6">
        <v>1376.5</v>
      </c>
      <c r="E1901" s="6">
        <v>1376.5</v>
      </c>
      <c r="F1901" s="6">
        <v>1367</v>
      </c>
      <c r="G1901" s="17">
        <v>1372.5</v>
      </c>
      <c r="K1901" s="5">
        <v>41848</v>
      </c>
      <c r="L1901" s="6">
        <v>1393</v>
      </c>
      <c r="M1901" s="6">
        <v>1393</v>
      </c>
      <c r="N1901" s="6">
        <v>1398</v>
      </c>
      <c r="O1901" s="6">
        <v>1391.5</v>
      </c>
      <c r="P1901" s="17">
        <v>1396.5</v>
      </c>
    </row>
    <row r="1902" spans="2:16" x14ac:dyDescent="0.3">
      <c r="B1902" s="7">
        <v>41845</v>
      </c>
      <c r="C1902" s="8">
        <v>1366.5</v>
      </c>
      <c r="D1902" s="8">
        <v>1374.5</v>
      </c>
      <c r="E1902" s="8">
        <v>1374.5</v>
      </c>
      <c r="F1902" s="8">
        <v>1366</v>
      </c>
      <c r="G1902" s="18">
        <v>1368</v>
      </c>
      <c r="K1902" s="9">
        <v>41845</v>
      </c>
      <c r="L1902" s="10">
        <v>1393</v>
      </c>
      <c r="M1902" s="10">
        <v>0</v>
      </c>
      <c r="N1902" s="10">
        <v>0</v>
      </c>
      <c r="O1902" s="10">
        <v>0</v>
      </c>
      <c r="P1902" s="19">
        <v>1393</v>
      </c>
    </row>
    <row r="1903" spans="2:16" x14ac:dyDescent="0.3">
      <c r="B1903" s="5">
        <v>41844</v>
      </c>
      <c r="C1903" s="6">
        <v>1366.5</v>
      </c>
      <c r="D1903" s="6">
        <v>1374</v>
      </c>
      <c r="E1903" s="6">
        <v>1374</v>
      </c>
      <c r="F1903" s="6">
        <v>1358</v>
      </c>
      <c r="G1903" s="17">
        <v>1366.5</v>
      </c>
      <c r="K1903" s="5">
        <v>41844</v>
      </c>
      <c r="L1903" s="6">
        <v>1394</v>
      </c>
      <c r="M1903" s="6">
        <v>1394</v>
      </c>
      <c r="N1903" s="6">
        <v>1394.5</v>
      </c>
      <c r="O1903" s="6">
        <v>1389.5</v>
      </c>
      <c r="P1903" s="17">
        <v>1393</v>
      </c>
    </row>
    <row r="1904" spans="2:16" x14ac:dyDescent="0.3">
      <c r="B1904" s="9">
        <v>41843</v>
      </c>
      <c r="C1904" s="10">
        <v>1367.5</v>
      </c>
      <c r="D1904" s="10">
        <v>1374</v>
      </c>
      <c r="E1904" s="10">
        <v>1374</v>
      </c>
      <c r="F1904" s="10">
        <v>1364</v>
      </c>
      <c r="G1904" s="19">
        <v>1366.5</v>
      </c>
      <c r="K1904" s="7">
        <v>41843</v>
      </c>
      <c r="L1904" s="8">
        <v>1394</v>
      </c>
      <c r="M1904" s="8">
        <v>1398.5</v>
      </c>
      <c r="N1904" s="8">
        <v>1398.5</v>
      </c>
      <c r="O1904" s="8">
        <v>1387</v>
      </c>
      <c r="P1904" s="18">
        <v>1394</v>
      </c>
    </row>
    <row r="1905" spans="1:17" x14ac:dyDescent="0.3">
      <c r="B1905" s="5">
        <v>41842</v>
      </c>
      <c r="C1905" s="6">
        <v>1366.5</v>
      </c>
      <c r="D1905" s="6">
        <v>1374</v>
      </c>
      <c r="E1905" s="6">
        <v>1374</v>
      </c>
      <c r="F1905" s="6">
        <v>1365</v>
      </c>
      <c r="G1905" s="17">
        <v>1367.5</v>
      </c>
      <c r="K1905" s="5">
        <v>41842</v>
      </c>
      <c r="L1905" s="6">
        <v>1394</v>
      </c>
      <c r="M1905" s="6">
        <v>1389.5</v>
      </c>
      <c r="N1905" s="6">
        <v>1389.5</v>
      </c>
      <c r="O1905" s="6">
        <v>1389.5</v>
      </c>
      <c r="P1905" s="17">
        <v>1394</v>
      </c>
    </row>
    <row r="1906" spans="1:17" x14ac:dyDescent="0.3">
      <c r="B1906" s="7">
        <v>41841</v>
      </c>
      <c r="C1906" s="8">
        <v>1367</v>
      </c>
      <c r="D1906" s="8">
        <v>1373</v>
      </c>
      <c r="E1906" s="8">
        <v>1374</v>
      </c>
      <c r="F1906" s="8">
        <v>1364</v>
      </c>
      <c r="G1906" s="18">
        <v>1366.5</v>
      </c>
      <c r="K1906" s="7">
        <v>41841</v>
      </c>
      <c r="L1906" s="8">
        <v>1391.5</v>
      </c>
      <c r="M1906" s="8">
        <v>1395</v>
      </c>
      <c r="N1906" s="8">
        <v>1395</v>
      </c>
      <c r="O1906" s="8">
        <v>1393</v>
      </c>
      <c r="P1906" s="18">
        <v>1394</v>
      </c>
    </row>
    <row r="1907" spans="1:17" x14ac:dyDescent="0.3">
      <c r="B1907" s="5">
        <v>41838</v>
      </c>
      <c r="C1907" s="6">
        <v>1362</v>
      </c>
      <c r="D1907" s="6">
        <v>1360</v>
      </c>
      <c r="E1907" s="6">
        <v>1377</v>
      </c>
      <c r="F1907" s="6">
        <v>1357</v>
      </c>
      <c r="G1907" s="17">
        <v>1367</v>
      </c>
      <c r="K1907" s="9">
        <v>41838</v>
      </c>
      <c r="L1907" s="10">
        <v>1386</v>
      </c>
      <c r="M1907" s="10">
        <v>1385</v>
      </c>
      <c r="N1907" s="10">
        <v>1401</v>
      </c>
      <c r="O1907" s="10">
        <v>1383.5</v>
      </c>
      <c r="P1907" s="19">
        <v>1391.5</v>
      </c>
    </row>
    <row r="1911" spans="1:17" x14ac:dyDescent="0.3">
      <c r="A1911" s="11">
        <v>41901</v>
      </c>
      <c r="J1911" s="11">
        <v>41932</v>
      </c>
    </row>
    <row r="1912" spans="1:17" x14ac:dyDescent="0.3">
      <c r="B1912" s="7">
        <v>41900</v>
      </c>
      <c r="C1912" s="8">
        <v>1580</v>
      </c>
      <c r="D1912" s="8">
        <v>1575</v>
      </c>
      <c r="E1912" s="8">
        <v>1575</v>
      </c>
      <c r="F1912" s="8">
        <v>1570</v>
      </c>
      <c r="G1912" s="18">
        <v>1574</v>
      </c>
      <c r="H1912" s="21">
        <f>G1912/G1933</f>
        <v>1.0574403762176687</v>
      </c>
      <c r="K1912" s="5">
        <v>41900</v>
      </c>
      <c r="L1912" s="6">
        <v>1602.5</v>
      </c>
      <c r="M1912" s="6">
        <v>1616.5</v>
      </c>
      <c r="N1912" s="6">
        <v>1616.5</v>
      </c>
      <c r="O1912" s="6">
        <v>1583.5</v>
      </c>
      <c r="P1912" s="17">
        <v>1589.5</v>
      </c>
      <c r="Q1912" s="28">
        <f>P1912/P1933</f>
        <v>1.0526490066225165</v>
      </c>
    </row>
    <row r="1913" spans="1:17" x14ac:dyDescent="0.3">
      <c r="B1913" s="5">
        <v>41899</v>
      </c>
      <c r="C1913" s="6">
        <v>1546</v>
      </c>
      <c r="D1913" s="6">
        <v>1576.5</v>
      </c>
      <c r="E1913" s="6">
        <v>1585</v>
      </c>
      <c r="F1913" s="6">
        <v>1576.5</v>
      </c>
      <c r="G1913" s="17">
        <v>1580</v>
      </c>
      <c r="K1913" s="7">
        <v>41899</v>
      </c>
      <c r="L1913" s="8">
        <v>1583.5</v>
      </c>
      <c r="M1913" s="8">
        <v>1566</v>
      </c>
      <c r="N1913" s="8">
        <v>1622</v>
      </c>
      <c r="O1913" s="8">
        <v>1561</v>
      </c>
      <c r="P1913" s="18">
        <v>1602.5</v>
      </c>
    </row>
    <row r="1914" spans="1:17" x14ac:dyDescent="0.3">
      <c r="B1914" s="7">
        <v>41898</v>
      </c>
      <c r="C1914" s="8">
        <v>1525.5</v>
      </c>
      <c r="D1914" s="8">
        <v>1531</v>
      </c>
      <c r="E1914" s="8">
        <v>1550</v>
      </c>
      <c r="F1914" s="8">
        <v>1531</v>
      </c>
      <c r="G1914" s="18">
        <v>1546</v>
      </c>
      <c r="K1914" s="5">
        <v>41898</v>
      </c>
      <c r="L1914" s="6">
        <v>1550</v>
      </c>
      <c r="M1914" s="6">
        <v>1555</v>
      </c>
      <c r="N1914" s="6">
        <v>1590</v>
      </c>
      <c r="O1914" s="6">
        <v>1555</v>
      </c>
      <c r="P1914" s="17">
        <v>1583.5</v>
      </c>
    </row>
    <row r="1915" spans="1:17" x14ac:dyDescent="0.3">
      <c r="B1915" s="5">
        <v>41897</v>
      </c>
      <c r="C1915" s="6">
        <v>1521.5</v>
      </c>
      <c r="D1915" s="6">
        <v>1519</v>
      </c>
      <c r="E1915" s="6">
        <v>1529</v>
      </c>
      <c r="F1915" s="6">
        <v>1519</v>
      </c>
      <c r="G1915" s="17">
        <v>1525.5</v>
      </c>
      <c r="K1915" s="7">
        <v>41897</v>
      </c>
      <c r="L1915" s="8">
        <v>1544.5</v>
      </c>
      <c r="M1915" s="8">
        <v>1553</v>
      </c>
      <c r="N1915" s="8">
        <v>1555</v>
      </c>
      <c r="O1915" s="8">
        <v>1542.5</v>
      </c>
      <c r="P1915" s="18">
        <v>1550</v>
      </c>
    </row>
    <row r="1916" spans="1:17" x14ac:dyDescent="0.3">
      <c r="B1916" s="7">
        <v>41894</v>
      </c>
      <c r="C1916" s="8">
        <v>1517</v>
      </c>
      <c r="D1916" s="8">
        <v>1524.5</v>
      </c>
      <c r="E1916" s="8">
        <v>1524.5</v>
      </c>
      <c r="F1916" s="8">
        <v>1510.5</v>
      </c>
      <c r="G1916" s="18">
        <v>1521.5</v>
      </c>
      <c r="K1916" s="5">
        <v>41894</v>
      </c>
      <c r="L1916" s="6">
        <v>1543.5</v>
      </c>
      <c r="M1916" s="6">
        <v>1543.5</v>
      </c>
      <c r="N1916" s="6">
        <v>1553.5</v>
      </c>
      <c r="O1916" s="6">
        <v>1541</v>
      </c>
      <c r="P1916" s="17">
        <v>1544.5</v>
      </c>
    </row>
    <row r="1917" spans="1:17" x14ac:dyDescent="0.3">
      <c r="B1917" s="5">
        <v>41893</v>
      </c>
      <c r="C1917" s="6">
        <v>1508</v>
      </c>
      <c r="D1917" s="6">
        <v>1485</v>
      </c>
      <c r="E1917" s="6">
        <v>1530</v>
      </c>
      <c r="F1917" s="6">
        <v>1485</v>
      </c>
      <c r="G1917" s="17">
        <v>1517</v>
      </c>
      <c r="K1917" s="7">
        <v>41893</v>
      </c>
      <c r="L1917" s="8">
        <v>1547.5</v>
      </c>
      <c r="M1917" s="8">
        <v>1555</v>
      </c>
      <c r="N1917" s="8">
        <v>1555</v>
      </c>
      <c r="O1917" s="8">
        <v>1539</v>
      </c>
      <c r="P1917" s="18">
        <v>1543.5</v>
      </c>
    </row>
    <row r="1918" spans="1:17" x14ac:dyDescent="0.3">
      <c r="B1918" s="7">
        <v>41892</v>
      </c>
      <c r="C1918" s="8">
        <v>1518.5</v>
      </c>
      <c r="D1918" s="8">
        <v>1535</v>
      </c>
      <c r="E1918" s="8">
        <v>1535</v>
      </c>
      <c r="F1918" s="8">
        <v>1503.5</v>
      </c>
      <c r="G1918" s="18">
        <v>1508</v>
      </c>
      <c r="K1918" s="5">
        <v>41892</v>
      </c>
      <c r="L1918" s="6">
        <v>1557</v>
      </c>
      <c r="M1918" s="6">
        <v>1564.5</v>
      </c>
      <c r="N1918" s="6">
        <v>1564.5</v>
      </c>
      <c r="O1918" s="6">
        <v>1541</v>
      </c>
      <c r="P1918" s="17">
        <v>1547.5</v>
      </c>
    </row>
    <row r="1919" spans="1:17" x14ac:dyDescent="0.3">
      <c r="B1919" s="5">
        <v>41891</v>
      </c>
      <c r="C1919" s="6">
        <v>1522</v>
      </c>
      <c r="D1919" s="6">
        <v>1521</v>
      </c>
      <c r="E1919" s="6">
        <v>1523.5</v>
      </c>
      <c r="F1919" s="6">
        <v>1509.5</v>
      </c>
      <c r="G1919" s="17">
        <v>1518.5</v>
      </c>
      <c r="K1919" s="7">
        <v>41891</v>
      </c>
      <c r="L1919" s="8">
        <v>1559.5</v>
      </c>
      <c r="M1919" s="8">
        <v>1557</v>
      </c>
      <c r="N1919" s="8">
        <v>1564</v>
      </c>
      <c r="O1919" s="8">
        <v>1551</v>
      </c>
      <c r="P1919" s="18">
        <v>1557</v>
      </c>
    </row>
    <row r="1920" spans="1:17" x14ac:dyDescent="0.3">
      <c r="B1920" s="9">
        <v>41890</v>
      </c>
      <c r="C1920" s="10">
        <v>1521.5</v>
      </c>
      <c r="D1920" s="10">
        <v>1519</v>
      </c>
      <c r="E1920" s="10">
        <v>1533</v>
      </c>
      <c r="F1920" s="10">
        <v>1510.5</v>
      </c>
      <c r="G1920" s="19">
        <v>1522</v>
      </c>
      <c r="K1920" s="5">
        <v>41890</v>
      </c>
      <c r="L1920" s="6">
        <v>1551</v>
      </c>
      <c r="M1920" s="6">
        <v>1552.5</v>
      </c>
      <c r="N1920" s="6">
        <v>1570</v>
      </c>
      <c r="O1920" s="6">
        <v>1549</v>
      </c>
      <c r="P1920" s="17">
        <v>1559.5</v>
      </c>
    </row>
    <row r="1921" spans="2:16" x14ac:dyDescent="0.3">
      <c r="B1921" s="9">
        <v>41887</v>
      </c>
      <c r="C1921" s="10">
        <v>1517.5</v>
      </c>
      <c r="D1921" s="10">
        <v>1528.5</v>
      </c>
      <c r="E1921" s="10">
        <v>1529</v>
      </c>
      <c r="F1921" s="10">
        <v>1503</v>
      </c>
      <c r="G1921" s="19">
        <v>1521.5</v>
      </c>
      <c r="K1921" s="9">
        <v>41887</v>
      </c>
      <c r="L1921" s="10">
        <v>1550</v>
      </c>
      <c r="M1921" s="10">
        <v>1550</v>
      </c>
      <c r="N1921" s="10">
        <v>1561.5</v>
      </c>
      <c r="O1921" s="10">
        <v>1531.5</v>
      </c>
      <c r="P1921" s="19">
        <v>1551</v>
      </c>
    </row>
    <row r="1922" spans="2:16" x14ac:dyDescent="0.3">
      <c r="B1922" s="7">
        <v>41886</v>
      </c>
      <c r="C1922" s="8">
        <v>1508.5</v>
      </c>
      <c r="D1922" s="8">
        <v>1511</v>
      </c>
      <c r="E1922" s="8">
        <v>1528.5</v>
      </c>
      <c r="F1922" s="8">
        <v>1506</v>
      </c>
      <c r="G1922" s="18">
        <v>1517.5</v>
      </c>
      <c r="K1922" s="5">
        <v>41886</v>
      </c>
      <c r="L1922" s="6">
        <v>1538</v>
      </c>
      <c r="M1922" s="6">
        <v>1536.5</v>
      </c>
      <c r="N1922" s="6">
        <v>1556</v>
      </c>
      <c r="O1922" s="6">
        <v>1535</v>
      </c>
      <c r="P1922" s="17">
        <v>1550</v>
      </c>
    </row>
    <row r="1923" spans="2:16" x14ac:dyDescent="0.3">
      <c r="B1923" s="5">
        <v>41885</v>
      </c>
      <c r="C1923" s="6">
        <v>1490</v>
      </c>
      <c r="D1923" s="6">
        <v>1488.5</v>
      </c>
      <c r="E1923" s="6">
        <v>1510</v>
      </c>
      <c r="F1923" s="6">
        <v>1488.5</v>
      </c>
      <c r="G1923" s="17">
        <v>1508.5</v>
      </c>
      <c r="K1923" s="7">
        <v>41885</v>
      </c>
      <c r="L1923" s="8">
        <v>1518.5</v>
      </c>
      <c r="M1923" s="8">
        <v>1520.5</v>
      </c>
      <c r="N1923" s="8">
        <v>1539.5</v>
      </c>
      <c r="O1923" s="8">
        <v>1520</v>
      </c>
      <c r="P1923" s="18">
        <v>1538</v>
      </c>
    </row>
    <row r="1924" spans="2:16" x14ac:dyDescent="0.3">
      <c r="B1924" s="7">
        <v>41884</v>
      </c>
      <c r="C1924" s="8">
        <v>1477</v>
      </c>
      <c r="D1924" s="8">
        <v>1482</v>
      </c>
      <c r="E1924" s="8">
        <v>1504.5</v>
      </c>
      <c r="F1924" s="8">
        <v>1478.5</v>
      </c>
      <c r="G1924" s="18">
        <v>1490</v>
      </c>
      <c r="K1924" s="5">
        <v>41884</v>
      </c>
      <c r="L1924" s="6">
        <v>1503.5</v>
      </c>
      <c r="M1924" s="6">
        <v>1509</v>
      </c>
      <c r="N1924" s="6">
        <v>1533</v>
      </c>
      <c r="O1924" s="6">
        <v>1509</v>
      </c>
      <c r="P1924" s="17">
        <v>1518.5</v>
      </c>
    </row>
    <row r="1925" spans="2:16" x14ac:dyDescent="0.3">
      <c r="B1925" s="5">
        <v>41883</v>
      </c>
      <c r="C1925" s="6">
        <v>1480.5</v>
      </c>
      <c r="D1925" s="6">
        <v>1477.5</v>
      </c>
      <c r="E1925" s="6">
        <v>1487</v>
      </c>
      <c r="F1925" s="6">
        <v>1475</v>
      </c>
      <c r="G1925" s="17">
        <v>1477</v>
      </c>
      <c r="K1925" s="7">
        <v>41883</v>
      </c>
      <c r="L1925" s="8">
        <v>1508</v>
      </c>
      <c r="M1925" s="8">
        <v>1509.5</v>
      </c>
      <c r="N1925" s="8">
        <v>1513</v>
      </c>
      <c r="O1925" s="8">
        <v>1501.5</v>
      </c>
      <c r="P1925" s="18">
        <v>1503.5</v>
      </c>
    </row>
    <row r="1926" spans="2:16" x14ac:dyDescent="0.3">
      <c r="B1926" s="7">
        <v>41880</v>
      </c>
      <c r="C1926" s="8">
        <v>1480.5</v>
      </c>
      <c r="D1926" s="8">
        <v>0</v>
      </c>
      <c r="E1926" s="8">
        <v>0</v>
      </c>
      <c r="F1926" s="8">
        <v>0</v>
      </c>
      <c r="G1926" s="18">
        <v>1480.5</v>
      </c>
      <c r="K1926" s="5">
        <v>41880</v>
      </c>
      <c r="L1926" s="6">
        <v>1508</v>
      </c>
      <c r="M1926" s="6">
        <v>0</v>
      </c>
      <c r="N1926" s="6">
        <v>0</v>
      </c>
      <c r="O1926" s="6">
        <v>0</v>
      </c>
      <c r="P1926" s="17">
        <v>1508</v>
      </c>
    </row>
    <row r="1927" spans="2:16" x14ac:dyDescent="0.3">
      <c r="B1927" s="5">
        <v>41879</v>
      </c>
      <c r="C1927" s="6">
        <v>1471.5</v>
      </c>
      <c r="D1927" s="6">
        <v>1475.5</v>
      </c>
      <c r="E1927" s="6">
        <v>1482</v>
      </c>
      <c r="F1927" s="6">
        <v>1465.5</v>
      </c>
      <c r="G1927" s="17">
        <v>1480.5</v>
      </c>
      <c r="K1927" s="7">
        <v>41879</v>
      </c>
      <c r="L1927" s="8">
        <v>1504</v>
      </c>
      <c r="M1927" s="8">
        <v>1500</v>
      </c>
      <c r="N1927" s="8">
        <v>1509</v>
      </c>
      <c r="O1927" s="8">
        <v>1495</v>
      </c>
      <c r="P1927" s="18">
        <v>1508</v>
      </c>
    </row>
    <row r="1928" spans="2:16" x14ac:dyDescent="0.3">
      <c r="B1928" s="7">
        <v>41878</v>
      </c>
      <c r="C1928" s="8">
        <v>1478.5</v>
      </c>
      <c r="D1928" s="8">
        <v>1482</v>
      </c>
      <c r="E1928" s="8">
        <v>1487.5</v>
      </c>
      <c r="F1928" s="8">
        <v>1464</v>
      </c>
      <c r="G1928" s="18">
        <v>1471.5</v>
      </c>
      <c r="K1928" s="5">
        <v>41878</v>
      </c>
      <c r="L1928" s="6">
        <v>1505</v>
      </c>
      <c r="M1928" s="6">
        <v>1508</v>
      </c>
      <c r="N1928" s="6">
        <v>1514</v>
      </c>
      <c r="O1928" s="6">
        <v>1495</v>
      </c>
      <c r="P1928" s="17">
        <v>1504</v>
      </c>
    </row>
    <row r="1929" spans="2:16" x14ac:dyDescent="0.3">
      <c r="B1929" s="5">
        <v>41877</v>
      </c>
      <c r="C1929" s="6">
        <v>1478</v>
      </c>
      <c r="D1929" s="6">
        <v>1478</v>
      </c>
      <c r="E1929" s="6">
        <v>1484.5</v>
      </c>
      <c r="F1929" s="6">
        <v>1475</v>
      </c>
      <c r="G1929" s="17">
        <v>1478.5</v>
      </c>
      <c r="K1929" s="7">
        <v>41877</v>
      </c>
      <c r="L1929" s="8">
        <v>1503</v>
      </c>
      <c r="M1929" s="8">
        <v>1499</v>
      </c>
      <c r="N1929" s="8">
        <v>1509</v>
      </c>
      <c r="O1929" s="8">
        <v>1499</v>
      </c>
      <c r="P1929" s="18">
        <v>1505</v>
      </c>
    </row>
    <row r="1930" spans="2:16" x14ac:dyDescent="0.3">
      <c r="B1930" s="7">
        <v>41876</v>
      </c>
      <c r="C1930" s="8">
        <v>1484.5</v>
      </c>
      <c r="D1930" s="8">
        <v>1482</v>
      </c>
      <c r="E1930" s="8">
        <v>1487.5</v>
      </c>
      <c r="F1930" s="8">
        <v>1472.5</v>
      </c>
      <c r="G1930" s="18">
        <v>1478</v>
      </c>
      <c r="K1930" s="5">
        <v>41876</v>
      </c>
      <c r="L1930" s="6">
        <v>1511.5</v>
      </c>
      <c r="M1930" s="6">
        <v>1502.5</v>
      </c>
      <c r="N1930" s="6">
        <v>1511</v>
      </c>
      <c r="O1930" s="6">
        <v>1496.5</v>
      </c>
      <c r="P1930" s="17">
        <v>1503</v>
      </c>
    </row>
    <row r="1931" spans="2:16" x14ac:dyDescent="0.3">
      <c r="B1931" s="5">
        <v>41873</v>
      </c>
      <c r="C1931" s="6">
        <v>1491.5</v>
      </c>
      <c r="D1931" s="6">
        <v>1501.5</v>
      </c>
      <c r="E1931" s="6">
        <v>1501.5</v>
      </c>
      <c r="F1931" s="6">
        <v>1481</v>
      </c>
      <c r="G1931" s="17">
        <v>1484.5</v>
      </c>
      <c r="K1931" s="9">
        <v>41873</v>
      </c>
      <c r="L1931" s="10">
        <v>1514</v>
      </c>
      <c r="M1931" s="10">
        <v>1506.5</v>
      </c>
      <c r="N1931" s="10">
        <v>1515</v>
      </c>
      <c r="O1931" s="10">
        <v>1506.5</v>
      </c>
      <c r="P1931" s="19">
        <v>1511.5</v>
      </c>
    </row>
    <row r="1932" spans="2:16" x14ac:dyDescent="0.3">
      <c r="B1932" s="7">
        <v>41872</v>
      </c>
      <c r="C1932" s="8">
        <v>1488.5</v>
      </c>
      <c r="D1932" s="8">
        <v>1493.5</v>
      </c>
      <c r="E1932" s="8">
        <v>1508</v>
      </c>
      <c r="F1932" s="8">
        <v>1483.5</v>
      </c>
      <c r="G1932" s="18">
        <v>1491.5</v>
      </c>
      <c r="K1932" s="5">
        <v>41872</v>
      </c>
      <c r="L1932" s="6">
        <v>1510</v>
      </c>
      <c r="M1932" s="6">
        <v>1511</v>
      </c>
      <c r="N1932" s="6">
        <v>1524</v>
      </c>
      <c r="O1932" s="6">
        <v>1505</v>
      </c>
      <c r="P1932" s="17">
        <v>1514</v>
      </c>
    </row>
    <row r="1933" spans="2:16" x14ac:dyDescent="0.3">
      <c r="B1933" s="9">
        <v>41871</v>
      </c>
      <c r="C1933" s="10">
        <v>1495</v>
      </c>
      <c r="D1933" s="10">
        <v>1495</v>
      </c>
      <c r="E1933" s="10">
        <v>1507</v>
      </c>
      <c r="F1933" s="10">
        <v>1480.5</v>
      </c>
      <c r="G1933" s="19">
        <v>1488.5</v>
      </c>
      <c r="K1933" s="9">
        <v>41871</v>
      </c>
      <c r="L1933" s="10">
        <v>1516</v>
      </c>
      <c r="M1933" s="10">
        <v>1522.5</v>
      </c>
      <c r="N1933" s="10">
        <v>1522.5</v>
      </c>
      <c r="O1933" s="10">
        <v>1502</v>
      </c>
      <c r="P1933" s="19">
        <v>1510</v>
      </c>
    </row>
    <row r="1937" spans="1:17" x14ac:dyDescent="0.3">
      <c r="A1937" s="11">
        <v>41932</v>
      </c>
      <c r="J1937" s="11">
        <v>41963</v>
      </c>
    </row>
    <row r="1938" spans="1:17" x14ac:dyDescent="0.3">
      <c r="B1938" s="5">
        <v>41932</v>
      </c>
      <c r="C1938" s="6">
        <v>1598.5</v>
      </c>
      <c r="D1938" s="6">
        <v>1602</v>
      </c>
      <c r="E1938" s="6">
        <v>1616</v>
      </c>
      <c r="F1938" s="6">
        <v>1595</v>
      </c>
      <c r="G1938" s="17">
        <v>1606.5</v>
      </c>
      <c r="H1938" s="21">
        <f>G1938/G1957</f>
        <v>1.0078419071518194</v>
      </c>
      <c r="K1938" s="7">
        <v>41932</v>
      </c>
      <c r="L1938" s="8">
        <v>1581</v>
      </c>
      <c r="M1938" s="8">
        <v>1576</v>
      </c>
      <c r="N1938" s="8">
        <v>1583</v>
      </c>
      <c r="O1938" s="8">
        <v>1570.5</v>
      </c>
      <c r="P1938" s="18">
        <v>1578.5</v>
      </c>
      <c r="Q1938" s="28">
        <f>P1938/P1957</f>
        <v>0.97048877958807256</v>
      </c>
    </row>
    <row r="1939" spans="1:17" x14ac:dyDescent="0.3">
      <c r="B1939" s="7">
        <v>41929</v>
      </c>
      <c r="C1939" s="8">
        <v>1591</v>
      </c>
      <c r="D1939" s="8">
        <v>1598</v>
      </c>
      <c r="E1939" s="8">
        <v>1604.5</v>
      </c>
      <c r="F1939" s="8">
        <v>1586</v>
      </c>
      <c r="G1939" s="18">
        <v>1598.5</v>
      </c>
      <c r="K1939" s="5">
        <v>41929</v>
      </c>
      <c r="L1939" s="6">
        <v>1589</v>
      </c>
      <c r="M1939" s="6">
        <v>1586</v>
      </c>
      <c r="N1939" s="6">
        <v>1590</v>
      </c>
      <c r="O1939" s="6">
        <v>1576</v>
      </c>
      <c r="P1939" s="17">
        <v>1581</v>
      </c>
    </row>
    <row r="1940" spans="1:17" x14ac:dyDescent="0.3">
      <c r="B1940" s="5">
        <v>41928</v>
      </c>
      <c r="C1940" s="6">
        <v>1582.5</v>
      </c>
      <c r="D1940" s="6">
        <v>1572</v>
      </c>
      <c r="E1940" s="6">
        <v>1597.5</v>
      </c>
      <c r="F1940" s="6">
        <v>1572</v>
      </c>
      <c r="G1940" s="17">
        <v>1591</v>
      </c>
      <c r="K1940" s="7">
        <v>41928</v>
      </c>
      <c r="L1940" s="8">
        <v>1589.5</v>
      </c>
      <c r="M1940" s="8">
        <v>1591</v>
      </c>
      <c r="N1940" s="8">
        <v>1593</v>
      </c>
      <c r="O1940" s="8">
        <v>1585.5</v>
      </c>
      <c r="P1940" s="18">
        <v>1589</v>
      </c>
    </row>
    <row r="1941" spans="1:17" x14ac:dyDescent="0.3">
      <c r="B1941" s="7">
        <v>41926</v>
      </c>
      <c r="C1941" s="8">
        <v>1554</v>
      </c>
      <c r="D1941" s="8">
        <v>1568</v>
      </c>
      <c r="E1941" s="8">
        <v>1585</v>
      </c>
      <c r="F1941" s="8">
        <v>1568</v>
      </c>
      <c r="G1941" s="18">
        <v>1582.5</v>
      </c>
      <c r="K1941" s="5">
        <v>41926</v>
      </c>
      <c r="L1941" s="6">
        <v>1584.5</v>
      </c>
      <c r="M1941" s="6">
        <v>1578.5</v>
      </c>
      <c r="N1941" s="6">
        <v>1592.5</v>
      </c>
      <c r="O1941" s="6">
        <v>1578.5</v>
      </c>
      <c r="P1941" s="17">
        <v>1589.5</v>
      </c>
    </row>
    <row r="1942" spans="1:17" x14ac:dyDescent="0.3">
      <c r="B1942" s="5">
        <v>41925</v>
      </c>
      <c r="C1942" s="6">
        <v>1561.5</v>
      </c>
      <c r="D1942" s="6">
        <v>1565</v>
      </c>
      <c r="E1942" s="6">
        <v>1565</v>
      </c>
      <c r="F1942" s="6">
        <v>1550</v>
      </c>
      <c r="G1942" s="17">
        <v>1554</v>
      </c>
      <c r="K1942" s="7">
        <v>41925</v>
      </c>
      <c r="L1942" s="8">
        <v>1591</v>
      </c>
      <c r="M1942" s="8">
        <v>1585</v>
      </c>
      <c r="N1942" s="8">
        <v>1593.5</v>
      </c>
      <c r="O1942" s="8">
        <v>1575.5</v>
      </c>
      <c r="P1942" s="18">
        <v>1584.5</v>
      </c>
    </row>
    <row r="1943" spans="1:17" x14ac:dyDescent="0.3">
      <c r="B1943" s="7">
        <v>41922</v>
      </c>
      <c r="C1943" s="8">
        <v>1564</v>
      </c>
      <c r="D1943" s="8">
        <v>1565</v>
      </c>
      <c r="E1943" s="8">
        <v>1572.5</v>
      </c>
      <c r="F1943" s="8">
        <v>1548.5</v>
      </c>
      <c r="G1943" s="18">
        <v>1561.5</v>
      </c>
      <c r="K1943" s="5">
        <v>41922</v>
      </c>
      <c r="L1943" s="6">
        <v>1600.5</v>
      </c>
      <c r="M1943" s="6">
        <v>1584.5</v>
      </c>
      <c r="N1943" s="6">
        <v>1604</v>
      </c>
      <c r="O1943" s="6">
        <v>1581.5</v>
      </c>
      <c r="P1943" s="17">
        <v>1591</v>
      </c>
    </row>
    <row r="1944" spans="1:17" x14ac:dyDescent="0.3">
      <c r="B1944" s="5">
        <v>41921</v>
      </c>
      <c r="C1944" s="6">
        <v>1548</v>
      </c>
      <c r="D1944" s="6">
        <v>1538</v>
      </c>
      <c r="E1944" s="6">
        <v>1580.5</v>
      </c>
      <c r="F1944" s="6">
        <v>1532</v>
      </c>
      <c r="G1944" s="17">
        <v>1564</v>
      </c>
      <c r="K1944" s="9">
        <v>41921</v>
      </c>
      <c r="L1944" s="10">
        <v>1585</v>
      </c>
      <c r="M1944" s="10">
        <v>1575</v>
      </c>
      <c r="N1944" s="10">
        <v>1615</v>
      </c>
      <c r="O1944" s="10">
        <v>1566</v>
      </c>
      <c r="P1944" s="19">
        <v>1600.5</v>
      </c>
    </row>
    <row r="1945" spans="1:17" x14ac:dyDescent="0.3">
      <c r="B1945" s="7">
        <v>41920</v>
      </c>
      <c r="C1945" s="8">
        <v>1525.5</v>
      </c>
      <c r="D1945" s="8">
        <v>1514.5</v>
      </c>
      <c r="E1945" s="8">
        <v>1555.5</v>
      </c>
      <c r="F1945" s="8">
        <v>1499.5</v>
      </c>
      <c r="G1945" s="18">
        <v>1548</v>
      </c>
      <c r="K1945" s="5">
        <v>41920</v>
      </c>
      <c r="L1945" s="6">
        <v>1560</v>
      </c>
      <c r="M1945" s="6">
        <v>1551.5</v>
      </c>
      <c r="N1945" s="6">
        <v>1590</v>
      </c>
      <c r="O1945" s="6">
        <v>1536</v>
      </c>
      <c r="P1945" s="17">
        <v>1585</v>
      </c>
    </row>
    <row r="1946" spans="1:17" x14ac:dyDescent="0.3">
      <c r="B1946" s="5">
        <v>41919</v>
      </c>
      <c r="C1946" s="6">
        <v>1579.5</v>
      </c>
      <c r="D1946" s="6">
        <v>1584</v>
      </c>
      <c r="E1946" s="6">
        <v>1584</v>
      </c>
      <c r="F1946" s="6">
        <v>1516.5</v>
      </c>
      <c r="G1946" s="17">
        <v>1525.5</v>
      </c>
      <c r="K1946" s="7">
        <v>41919</v>
      </c>
      <c r="L1946" s="8">
        <v>1609.5</v>
      </c>
      <c r="M1946" s="8">
        <v>1598.5</v>
      </c>
      <c r="N1946" s="8">
        <v>1602.5</v>
      </c>
      <c r="O1946" s="8">
        <v>1545.5</v>
      </c>
      <c r="P1946" s="18">
        <v>1560</v>
      </c>
    </row>
    <row r="1947" spans="1:17" x14ac:dyDescent="0.3">
      <c r="B1947" s="9">
        <v>41918</v>
      </c>
      <c r="C1947" s="10">
        <v>1579.5</v>
      </c>
      <c r="D1947" s="10">
        <v>0</v>
      </c>
      <c r="E1947" s="10">
        <v>0</v>
      </c>
      <c r="F1947" s="10">
        <v>0</v>
      </c>
      <c r="G1947" s="19">
        <v>1579.5</v>
      </c>
      <c r="K1947" s="5">
        <v>41918</v>
      </c>
      <c r="L1947" s="6">
        <v>1609.5</v>
      </c>
      <c r="M1947" s="6">
        <v>0</v>
      </c>
      <c r="N1947" s="6">
        <v>0</v>
      </c>
      <c r="O1947" s="6">
        <v>0</v>
      </c>
      <c r="P1947" s="17">
        <v>1609.5</v>
      </c>
    </row>
    <row r="1948" spans="1:17" x14ac:dyDescent="0.3">
      <c r="B1948" s="5">
        <v>41915</v>
      </c>
      <c r="C1948" s="6">
        <v>1579.5</v>
      </c>
      <c r="D1948" s="6">
        <v>0</v>
      </c>
      <c r="E1948" s="6">
        <v>0</v>
      </c>
      <c r="F1948" s="6">
        <v>0</v>
      </c>
      <c r="G1948" s="17">
        <v>1579.5</v>
      </c>
      <c r="K1948" s="7">
        <v>41915</v>
      </c>
      <c r="L1948" s="8">
        <v>1609.5</v>
      </c>
      <c r="M1948" s="8">
        <v>0</v>
      </c>
      <c r="N1948" s="8">
        <v>0</v>
      </c>
      <c r="O1948" s="8">
        <v>0</v>
      </c>
      <c r="P1948" s="18">
        <v>1609.5</v>
      </c>
    </row>
    <row r="1949" spans="1:17" x14ac:dyDescent="0.3">
      <c r="B1949" s="7">
        <v>41913</v>
      </c>
      <c r="C1949" s="8">
        <v>1586.5</v>
      </c>
      <c r="D1949" s="8">
        <v>1588</v>
      </c>
      <c r="E1949" s="8">
        <v>1589</v>
      </c>
      <c r="F1949" s="8">
        <v>1564</v>
      </c>
      <c r="G1949" s="18">
        <v>1579.5</v>
      </c>
      <c r="K1949" s="5">
        <v>41913</v>
      </c>
      <c r="L1949" s="6">
        <v>1620.5</v>
      </c>
      <c r="M1949" s="6">
        <v>1616.5</v>
      </c>
      <c r="N1949" s="6">
        <v>1616.5</v>
      </c>
      <c r="O1949" s="6">
        <v>1592.5</v>
      </c>
      <c r="P1949" s="17">
        <v>1609.5</v>
      </c>
    </row>
    <row r="1950" spans="1:17" x14ac:dyDescent="0.3">
      <c r="B1950" s="5">
        <v>41912</v>
      </c>
      <c r="C1950" s="6">
        <v>1580</v>
      </c>
      <c r="D1950" s="6">
        <v>1585</v>
      </c>
      <c r="E1950" s="6">
        <v>1593</v>
      </c>
      <c r="F1950" s="6">
        <v>1580.5</v>
      </c>
      <c r="G1950" s="17">
        <v>1586.5</v>
      </c>
      <c r="K1950" s="7">
        <v>41912</v>
      </c>
      <c r="L1950" s="8">
        <v>1619.5</v>
      </c>
      <c r="M1950" s="8">
        <v>1615</v>
      </c>
      <c r="N1950" s="8">
        <v>1624</v>
      </c>
      <c r="O1950" s="8">
        <v>1610.5</v>
      </c>
      <c r="P1950" s="18">
        <v>1620.5</v>
      </c>
    </row>
    <row r="1951" spans="1:17" x14ac:dyDescent="0.3">
      <c r="B1951" s="7">
        <v>41911</v>
      </c>
      <c r="C1951" s="8">
        <v>1594</v>
      </c>
      <c r="D1951" s="8">
        <v>1607</v>
      </c>
      <c r="E1951" s="8">
        <v>1607</v>
      </c>
      <c r="F1951" s="8">
        <v>1572.5</v>
      </c>
      <c r="G1951" s="18">
        <v>1580</v>
      </c>
      <c r="K1951" s="5">
        <v>41911</v>
      </c>
      <c r="L1951" s="6">
        <v>1630.5</v>
      </c>
      <c r="M1951" s="6">
        <v>1630.5</v>
      </c>
      <c r="N1951" s="6">
        <v>1630.5</v>
      </c>
      <c r="O1951" s="6">
        <v>1606</v>
      </c>
      <c r="P1951" s="17">
        <v>1619.5</v>
      </c>
    </row>
    <row r="1952" spans="1:17" x14ac:dyDescent="0.3">
      <c r="B1952" s="5">
        <v>41908</v>
      </c>
      <c r="C1952" s="6">
        <v>1600.5</v>
      </c>
      <c r="D1952" s="6">
        <v>1595.5</v>
      </c>
      <c r="E1952" s="6">
        <v>1600</v>
      </c>
      <c r="F1952" s="6">
        <v>1585.5</v>
      </c>
      <c r="G1952" s="17">
        <v>1594</v>
      </c>
      <c r="K1952" s="7">
        <v>41908</v>
      </c>
      <c r="L1952" s="8">
        <v>1636</v>
      </c>
      <c r="M1952" s="8">
        <v>1632</v>
      </c>
      <c r="N1952" s="8">
        <v>1636</v>
      </c>
      <c r="O1952" s="8">
        <v>1626</v>
      </c>
      <c r="P1952" s="18">
        <v>1630.5</v>
      </c>
    </row>
    <row r="1953" spans="1:17" x14ac:dyDescent="0.3">
      <c r="B1953" s="7">
        <v>41907</v>
      </c>
      <c r="C1953" s="8">
        <v>1606</v>
      </c>
      <c r="D1953" s="8">
        <v>1608.5</v>
      </c>
      <c r="E1953" s="8">
        <v>1608.5</v>
      </c>
      <c r="F1953" s="8">
        <v>1596</v>
      </c>
      <c r="G1953" s="18">
        <v>1600.5</v>
      </c>
      <c r="K1953" s="5">
        <v>41907</v>
      </c>
      <c r="L1953" s="6">
        <v>1643</v>
      </c>
      <c r="M1953" s="6">
        <v>1645</v>
      </c>
      <c r="N1953" s="6">
        <v>1647</v>
      </c>
      <c r="O1953" s="6">
        <v>1633</v>
      </c>
      <c r="P1953" s="17">
        <v>1636</v>
      </c>
    </row>
    <row r="1954" spans="1:17" x14ac:dyDescent="0.3">
      <c r="B1954" s="5">
        <v>41906</v>
      </c>
      <c r="C1954" s="6">
        <v>1601</v>
      </c>
      <c r="D1954" s="6">
        <v>1593.5</v>
      </c>
      <c r="E1954" s="6">
        <v>1610</v>
      </c>
      <c r="F1954" s="6">
        <v>1593</v>
      </c>
      <c r="G1954" s="17">
        <v>1606</v>
      </c>
      <c r="K1954" s="9">
        <v>41906</v>
      </c>
      <c r="L1954" s="10">
        <v>1637</v>
      </c>
      <c r="M1954" s="10">
        <v>1626.5</v>
      </c>
      <c r="N1954" s="10">
        <v>1645</v>
      </c>
      <c r="O1954" s="10">
        <v>1626</v>
      </c>
      <c r="P1954" s="19">
        <v>1643</v>
      </c>
    </row>
    <row r="1955" spans="1:17" x14ac:dyDescent="0.3">
      <c r="B1955" s="7">
        <v>41905</v>
      </c>
      <c r="C1955" s="8">
        <v>1600.5</v>
      </c>
      <c r="D1955" s="8">
        <v>1604.5</v>
      </c>
      <c r="E1955" s="8">
        <v>1614</v>
      </c>
      <c r="F1955" s="8">
        <v>1597</v>
      </c>
      <c r="G1955" s="18">
        <v>1601</v>
      </c>
      <c r="K1955" s="5">
        <v>41905</v>
      </c>
      <c r="L1955" s="6">
        <v>1628.5</v>
      </c>
      <c r="M1955" s="6">
        <v>1641</v>
      </c>
      <c r="N1955" s="6">
        <v>1644</v>
      </c>
      <c r="O1955" s="6">
        <v>1630</v>
      </c>
      <c r="P1955" s="17">
        <v>1637</v>
      </c>
    </row>
    <row r="1956" spans="1:17" x14ac:dyDescent="0.3">
      <c r="B1956" s="5">
        <v>41904</v>
      </c>
      <c r="C1956" s="6">
        <v>1594</v>
      </c>
      <c r="D1956" s="6">
        <v>1585</v>
      </c>
      <c r="E1956" s="6">
        <v>1602</v>
      </c>
      <c r="F1956" s="6">
        <v>1583.5</v>
      </c>
      <c r="G1956" s="17">
        <v>1600.5</v>
      </c>
      <c r="K1956" s="7">
        <v>41904</v>
      </c>
      <c r="L1956" s="8">
        <v>1626.5</v>
      </c>
      <c r="M1956" s="8">
        <v>1616.5</v>
      </c>
      <c r="N1956" s="8">
        <v>1635</v>
      </c>
      <c r="O1956" s="8">
        <v>1616.5</v>
      </c>
      <c r="P1956" s="18">
        <v>1628.5</v>
      </c>
    </row>
    <row r="1957" spans="1:17" x14ac:dyDescent="0.3">
      <c r="B1957" s="9">
        <v>41901</v>
      </c>
      <c r="C1957" s="10">
        <v>1589.5</v>
      </c>
      <c r="D1957" s="10">
        <v>1582</v>
      </c>
      <c r="E1957" s="10">
        <v>1600</v>
      </c>
      <c r="F1957" s="10">
        <v>1581.5</v>
      </c>
      <c r="G1957" s="19">
        <v>1594</v>
      </c>
      <c r="K1957" s="9">
        <v>41901</v>
      </c>
      <c r="L1957" s="10">
        <v>1627</v>
      </c>
      <c r="M1957" s="10">
        <v>1622</v>
      </c>
      <c r="N1957" s="10">
        <v>1637</v>
      </c>
      <c r="O1957" s="10">
        <v>1622</v>
      </c>
      <c r="P1957" s="19">
        <v>1626.5</v>
      </c>
    </row>
    <row r="1961" spans="1:17" x14ac:dyDescent="0.3">
      <c r="A1961" s="11">
        <v>41963</v>
      </c>
      <c r="J1961" s="11">
        <v>41992</v>
      </c>
    </row>
    <row r="1962" spans="1:17" x14ac:dyDescent="0.3">
      <c r="B1962" s="7">
        <v>41962</v>
      </c>
      <c r="C1962" s="8">
        <v>1645.5</v>
      </c>
      <c r="D1962" s="8">
        <v>1648</v>
      </c>
      <c r="E1962" s="8">
        <v>1658.5</v>
      </c>
      <c r="F1962" s="8">
        <v>1648</v>
      </c>
      <c r="G1962" s="18">
        <v>1651</v>
      </c>
      <c r="H1962" s="21">
        <f>G1962/G1983</f>
        <v>1.0422979797979799</v>
      </c>
      <c r="K1962" s="5">
        <v>41962</v>
      </c>
      <c r="L1962" s="6">
        <v>1653</v>
      </c>
      <c r="M1962" s="6">
        <v>1657.5</v>
      </c>
      <c r="N1962" s="6">
        <v>1674</v>
      </c>
      <c r="O1962" s="6">
        <v>1655.5</v>
      </c>
      <c r="P1962" s="17">
        <v>1665.5</v>
      </c>
      <c r="Q1962" s="28">
        <f>P1962/P1983</f>
        <v>1.0402873204247345</v>
      </c>
    </row>
    <row r="1963" spans="1:17" x14ac:dyDescent="0.3">
      <c r="B1963" s="5">
        <v>41961</v>
      </c>
      <c r="C1963" s="6">
        <v>1656.5</v>
      </c>
      <c r="D1963" s="6">
        <v>1636</v>
      </c>
      <c r="E1963" s="6">
        <v>1650.5</v>
      </c>
      <c r="F1963" s="6">
        <v>1636</v>
      </c>
      <c r="G1963" s="17">
        <v>1645.5</v>
      </c>
      <c r="K1963" s="7">
        <v>41961</v>
      </c>
      <c r="L1963" s="8">
        <v>1664.5</v>
      </c>
      <c r="M1963" s="8">
        <v>1655.5</v>
      </c>
      <c r="N1963" s="8">
        <v>1657.5</v>
      </c>
      <c r="O1963" s="8">
        <v>1645</v>
      </c>
      <c r="P1963" s="18">
        <v>1653</v>
      </c>
    </row>
    <row r="1964" spans="1:17" x14ac:dyDescent="0.3">
      <c r="B1964" s="7">
        <v>41960</v>
      </c>
      <c r="C1964" s="8">
        <v>1649.5</v>
      </c>
      <c r="D1964" s="8">
        <v>1665</v>
      </c>
      <c r="E1964" s="8">
        <v>1665</v>
      </c>
      <c r="F1964" s="8">
        <v>1651</v>
      </c>
      <c r="G1964" s="18">
        <v>1656.5</v>
      </c>
      <c r="K1964" s="5">
        <v>41960</v>
      </c>
      <c r="L1964" s="6">
        <v>1662</v>
      </c>
      <c r="M1964" s="6">
        <v>1662</v>
      </c>
      <c r="N1964" s="6">
        <v>1669</v>
      </c>
      <c r="O1964" s="6">
        <v>1658</v>
      </c>
      <c r="P1964" s="17">
        <v>1664.5</v>
      </c>
    </row>
    <row r="1965" spans="1:17" x14ac:dyDescent="0.3">
      <c r="B1965" s="5">
        <v>41957</v>
      </c>
      <c r="C1965" s="6">
        <v>1636</v>
      </c>
      <c r="D1965" s="6">
        <v>1650.5</v>
      </c>
      <c r="E1965" s="6">
        <v>1651</v>
      </c>
      <c r="F1965" s="6">
        <v>1646</v>
      </c>
      <c r="G1965" s="17">
        <v>1649.5</v>
      </c>
      <c r="K1965" s="7">
        <v>41957</v>
      </c>
      <c r="L1965" s="8">
        <v>1654</v>
      </c>
      <c r="M1965" s="8">
        <v>1653.5</v>
      </c>
      <c r="N1965" s="8">
        <v>1665</v>
      </c>
      <c r="O1965" s="8">
        <v>1652</v>
      </c>
      <c r="P1965" s="18">
        <v>1662</v>
      </c>
    </row>
    <row r="1966" spans="1:17" x14ac:dyDescent="0.3">
      <c r="B1966" s="7">
        <v>41956</v>
      </c>
      <c r="C1966" s="8">
        <v>1636.5</v>
      </c>
      <c r="D1966" s="8">
        <v>1636</v>
      </c>
      <c r="E1966" s="8">
        <v>1636</v>
      </c>
      <c r="F1966" s="8">
        <v>1636</v>
      </c>
      <c r="G1966" s="18">
        <v>1636</v>
      </c>
      <c r="K1966" s="5">
        <v>41956</v>
      </c>
      <c r="L1966" s="6">
        <v>1646.5</v>
      </c>
      <c r="M1966" s="6">
        <v>1640.5</v>
      </c>
      <c r="N1966" s="6">
        <v>1656</v>
      </c>
      <c r="O1966" s="6">
        <v>1637</v>
      </c>
      <c r="P1966" s="17">
        <v>1654</v>
      </c>
    </row>
    <row r="1967" spans="1:17" x14ac:dyDescent="0.3">
      <c r="B1967" s="5">
        <v>41955</v>
      </c>
      <c r="C1967" s="6">
        <v>1629</v>
      </c>
      <c r="D1967" s="6">
        <v>1625</v>
      </c>
      <c r="E1967" s="6">
        <v>1644</v>
      </c>
      <c r="F1967" s="6">
        <v>1625</v>
      </c>
      <c r="G1967" s="17">
        <v>1636.5</v>
      </c>
      <c r="K1967" s="7">
        <v>41955</v>
      </c>
      <c r="L1967" s="8">
        <v>1636</v>
      </c>
      <c r="M1967" s="8">
        <v>1639</v>
      </c>
      <c r="N1967" s="8">
        <v>1654</v>
      </c>
      <c r="O1967" s="8">
        <v>1633</v>
      </c>
      <c r="P1967" s="18">
        <v>1646.5</v>
      </c>
    </row>
    <row r="1968" spans="1:17" x14ac:dyDescent="0.3">
      <c r="B1968" s="7">
        <v>41954</v>
      </c>
      <c r="C1968" s="8">
        <v>1620</v>
      </c>
      <c r="D1968" s="8">
        <v>1610.5</v>
      </c>
      <c r="E1968" s="8">
        <v>1633</v>
      </c>
      <c r="F1968" s="8">
        <v>1610.5</v>
      </c>
      <c r="G1968" s="18">
        <v>1629</v>
      </c>
      <c r="K1968" s="5">
        <v>41954</v>
      </c>
      <c r="L1968" s="6">
        <v>1616.5</v>
      </c>
      <c r="M1968" s="6">
        <v>1607.5</v>
      </c>
      <c r="N1968" s="6">
        <v>1639</v>
      </c>
      <c r="O1968" s="6">
        <v>1607</v>
      </c>
      <c r="P1968" s="17">
        <v>1636</v>
      </c>
    </row>
    <row r="1969" spans="2:16" x14ac:dyDescent="0.3">
      <c r="B1969" s="5">
        <v>41953</v>
      </c>
      <c r="C1969" s="6">
        <v>1621.5</v>
      </c>
      <c r="D1969" s="6">
        <v>1615</v>
      </c>
      <c r="E1969" s="6">
        <v>1625</v>
      </c>
      <c r="F1969" s="6">
        <v>1612</v>
      </c>
      <c r="G1969" s="17">
        <v>1620</v>
      </c>
      <c r="K1969" s="9">
        <v>41953</v>
      </c>
      <c r="L1969" s="10">
        <v>1627.5</v>
      </c>
      <c r="M1969" s="10">
        <v>1624.5</v>
      </c>
      <c r="N1969" s="10">
        <v>1624.5</v>
      </c>
      <c r="O1969" s="10">
        <v>1606</v>
      </c>
      <c r="P1969" s="19">
        <v>1616.5</v>
      </c>
    </row>
    <row r="1970" spans="2:16" x14ac:dyDescent="0.3">
      <c r="B1970" s="7">
        <v>41950</v>
      </c>
      <c r="C1970" s="8">
        <v>1619</v>
      </c>
      <c r="D1970" s="8">
        <v>1610</v>
      </c>
      <c r="E1970" s="8">
        <v>1631</v>
      </c>
      <c r="F1970" s="8">
        <v>1610</v>
      </c>
      <c r="G1970" s="18">
        <v>1621.5</v>
      </c>
      <c r="K1970" s="5">
        <v>41950</v>
      </c>
      <c r="L1970" s="6">
        <v>1613.5</v>
      </c>
      <c r="M1970" s="6">
        <v>1620</v>
      </c>
      <c r="N1970" s="6">
        <v>1629.5</v>
      </c>
      <c r="O1970" s="6">
        <v>1616.5</v>
      </c>
      <c r="P1970" s="17">
        <v>1627.5</v>
      </c>
    </row>
    <row r="1971" spans="2:16" x14ac:dyDescent="0.3">
      <c r="B1971" s="5">
        <v>41949</v>
      </c>
      <c r="C1971" s="6">
        <v>1619</v>
      </c>
      <c r="D1971" s="6">
        <v>0</v>
      </c>
      <c r="E1971" s="6">
        <v>0</v>
      </c>
      <c r="F1971" s="6">
        <v>0</v>
      </c>
      <c r="G1971" s="17">
        <v>1619</v>
      </c>
      <c r="K1971" s="7">
        <v>41949</v>
      </c>
      <c r="L1971" s="8">
        <v>1613.5</v>
      </c>
      <c r="M1971" s="8">
        <v>0</v>
      </c>
      <c r="N1971" s="8">
        <v>0</v>
      </c>
      <c r="O1971" s="8">
        <v>0</v>
      </c>
      <c r="P1971" s="18">
        <v>1613.5</v>
      </c>
    </row>
    <row r="1972" spans="2:16" x14ac:dyDescent="0.3">
      <c r="B1972" s="7">
        <v>41948</v>
      </c>
      <c r="C1972" s="8">
        <v>1612</v>
      </c>
      <c r="D1972" s="8">
        <v>1605.5</v>
      </c>
      <c r="E1972" s="8">
        <v>1630</v>
      </c>
      <c r="F1972" s="8">
        <v>1605.5</v>
      </c>
      <c r="G1972" s="18">
        <v>1619</v>
      </c>
      <c r="K1972" s="5">
        <v>41948</v>
      </c>
      <c r="L1972" s="6">
        <v>1612</v>
      </c>
      <c r="M1972" s="6">
        <v>1612.5</v>
      </c>
      <c r="N1972" s="6">
        <v>1617.5</v>
      </c>
      <c r="O1972" s="6">
        <v>1608</v>
      </c>
      <c r="P1972" s="17">
        <v>1613.5</v>
      </c>
    </row>
    <row r="1973" spans="2:16" x14ac:dyDescent="0.3">
      <c r="B1973" s="5">
        <v>41947</v>
      </c>
      <c r="C1973" s="6">
        <v>1612</v>
      </c>
      <c r="D1973" s="6">
        <v>0</v>
      </c>
      <c r="E1973" s="6">
        <v>0</v>
      </c>
      <c r="F1973" s="6">
        <v>0</v>
      </c>
      <c r="G1973" s="17">
        <v>1612</v>
      </c>
      <c r="K1973" s="7">
        <v>41947</v>
      </c>
      <c r="L1973" s="8">
        <v>1612</v>
      </c>
      <c r="M1973" s="8">
        <v>0</v>
      </c>
      <c r="N1973" s="8">
        <v>0</v>
      </c>
      <c r="O1973" s="8">
        <v>0</v>
      </c>
      <c r="P1973" s="18">
        <v>1612</v>
      </c>
    </row>
    <row r="1974" spans="2:16" x14ac:dyDescent="0.3">
      <c r="B1974" s="7">
        <v>41946</v>
      </c>
      <c r="C1974" s="8">
        <v>1582.5</v>
      </c>
      <c r="D1974" s="8">
        <v>1590.5</v>
      </c>
      <c r="E1974" s="8">
        <v>1613</v>
      </c>
      <c r="F1974" s="8">
        <v>1578</v>
      </c>
      <c r="G1974" s="18">
        <v>1612</v>
      </c>
      <c r="K1974" s="5">
        <v>41946</v>
      </c>
      <c r="L1974" s="6">
        <v>1603</v>
      </c>
      <c r="M1974" s="6">
        <v>1610</v>
      </c>
      <c r="N1974" s="6">
        <v>1615.5</v>
      </c>
      <c r="O1974" s="6">
        <v>1604</v>
      </c>
      <c r="P1974" s="17">
        <v>1612</v>
      </c>
    </row>
    <row r="1975" spans="2:16" x14ac:dyDescent="0.3">
      <c r="B1975" s="5">
        <v>41943</v>
      </c>
      <c r="C1975" s="6">
        <v>1586.5</v>
      </c>
      <c r="D1975" s="6">
        <v>1568.5</v>
      </c>
      <c r="E1975" s="6">
        <v>1617.5</v>
      </c>
      <c r="F1975" s="6">
        <v>1568.5</v>
      </c>
      <c r="G1975" s="17">
        <v>1582.5</v>
      </c>
      <c r="K1975" s="7">
        <v>41943</v>
      </c>
      <c r="L1975" s="8">
        <v>1607.5</v>
      </c>
      <c r="M1975" s="8">
        <v>1595</v>
      </c>
      <c r="N1975" s="8">
        <v>1608</v>
      </c>
      <c r="O1975" s="8">
        <v>1595</v>
      </c>
      <c r="P1975" s="18">
        <v>1603</v>
      </c>
    </row>
    <row r="1976" spans="2:16" x14ac:dyDescent="0.3">
      <c r="B1976" s="7">
        <v>41942</v>
      </c>
      <c r="C1976" s="8">
        <v>1590.5</v>
      </c>
      <c r="D1976" s="8">
        <v>1591.5</v>
      </c>
      <c r="E1976" s="8">
        <v>1595</v>
      </c>
      <c r="F1976" s="8">
        <v>1570.5</v>
      </c>
      <c r="G1976" s="18">
        <v>1586.5</v>
      </c>
      <c r="K1976" s="5">
        <v>41942</v>
      </c>
      <c r="L1976" s="6">
        <v>1614.5</v>
      </c>
      <c r="M1976" s="6">
        <v>1611.5</v>
      </c>
      <c r="N1976" s="6">
        <v>1614</v>
      </c>
      <c r="O1976" s="6">
        <v>1601</v>
      </c>
      <c r="P1976" s="17">
        <v>1607.5</v>
      </c>
    </row>
    <row r="1977" spans="2:16" x14ac:dyDescent="0.3">
      <c r="B1977" s="5">
        <v>41941</v>
      </c>
      <c r="C1977" s="6">
        <v>1589</v>
      </c>
      <c r="D1977" s="6">
        <v>1592</v>
      </c>
      <c r="E1977" s="6">
        <v>1592</v>
      </c>
      <c r="F1977" s="6">
        <v>1587</v>
      </c>
      <c r="G1977" s="17">
        <v>1590.5</v>
      </c>
      <c r="K1977" s="7">
        <v>41941</v>
      </c>
      <c r="L1977" s="8">
        <v>1612</v>
      </c>
      <c r="M1977" s="8">
        <v>1617</v>
      </c>
      <c r="N1977" s="8">
        <v>1617</v>
      </c>
      <c r="O1977" s="8">
        <v>1610.5</v>
      </c>
      <c r="P1977" s="18">
        <v>1614.5</v>
      </c>
    </row>
    <row r="1978" spans="2:16" x14ac:dyDescent="0.3">
      <c r="B1978" s="7">
        <v>41940</v>
      </c>
      <c r="C1978" s="8">
        <v>1586.5</v>
      </c>
      <c r="D1978" s="8">
        <v>1587.5</v>
      </c>
      <c r="E1978" s="8">
        <v>1595</v>
      </c>
      <c r="F1978" s="8">
        <v>1585.5</v>
      </c>
      <c r="G1978" s="18">
        <v>1589</v>
      </c>
      <c r="K1978" s="5">
        <v>41940</v>
      </c>
      <c r="L1978" s="6">
        <v>1606.5</v>
      </c>
      <c r="M1978" s="6">
        <v>1609</v>
      </c>
      <c r="N1978" s="6">
        <v>1615</v>
      </c>
      <c r="O1978" s="6">
        <v>1609</v>
      </c>
      <c r="P1978" s="17">
        <v>1612</v>
      </c>
    </row>
    <row r="1979" spans="2:16" x14ac:dyDescent="0.3">
      <c r="B1979" s="5">
        <v>41939</v>
      </c>
      <c r="C1979" s="6">
        <v>1585</v>
      </c>
      <c r="D1979" s="6">
        <v>1585</v>
      </c>
      <c r="E1979" s="6">
        <v>1589</v>
      </c>
      <c r="F1979" s="6">
        <v>1581</v>
      </c>
      <c r="G1979" s="17">
        <v>1586.5</v>
      </c>
      <c r="K1979" s="9">
        <v>41939</v>
      </c>
      <c r="L1979" s="10">
        <v>1609.5</v>
      </c>
      <c r="M1979" s="10">
        <v>1606</v>
      </c>
      <c r="N1979" s="10">
        <v>1609.5</v>
      </c>
      <c r="O1979" s="10">
        <v>1603</v>
      </c>
      <c r="P1979" s="19">
        <v>1606.5</v>
      </c>
    </row>
    <row r="1980" spans="2:16" x14ac:dyDescent="0.3">
      <c r="B1980" s="9">
        <v>41936</v>
      </c>
      <c r="C1980" s="10">
        <v>1585</v>
      </c>
      <c r="D1980" s="10">
        <v>0</v>
      </c>
      <c r="E1980" s="10">
        <v>0</v>
      </c>
      <c r="F1980" s="10">
        <v>0</v>
      </c>
      <c r="G1980" s="19">
        <v>1585</v>
      </c>
      <c r="K1980" s="5">
        <v>41936</v>
      </c>
      <c r="L1980" s="6">
        <v>1609.5</v>
      </c>
      <c r="M1980" s="6">
        <v>0</v>
      </c>
      <c r="N1980" s="6">
        <v>0</v>
      </c>
      <c r="O1980" s="6">
        <v>0</v>
      </c>
      <c r="P1980" s="17">
        <v>1609.5</v>
      </c>
    </row>
    <row r="1981" spans="2:16" x14ac:dyDescent="0.3">
      <c r="B1981" s="5">
        <v>41935</v>
      </c>
      <c r="C1981" s="6">
        <v>1586</v>
      </c>
      <c r="D1981" s="6">
        <v>1585</v>
      </c>
      <c r="E1981" s="6">
        <v>1585.5</v>
      </c>
      <c r="F1981" s="6">
        <v>1585</v>
      </c>
      <c r="G1981" s="17">
        <v>1585</v>
      </c>
      <c r="K1981" s="7">
        <v>41935</v>
      </c>
      <c r="L1981" s="8">
        <v>1609.5</v>
      </c>
      <c r="M1981" s="8">
        <v>0</v>
      </c>
      <c r="N1981" s="8">
        <v>0</v>
      </c>
      <c r="O1981" s="8">
        <v>0</v>
      </c>
      <c r="P1981" s="18">
        <v>1609.5</v>
      </c>
    </row>
    <row r="1982" spans="2:16" x14ac:dyDescent="0.3">
      <c r="B1982" s="7">
        <v>41934</v>
      </c>
      <c r="C1982" s="8">
        <v>1584</v>
      </c>
      <c r="D1982" s="8">
        <v>1584.5</v>
      </c>
      <c r="E1982" s="8">
        <v>1589</v>
      </c>
      <c r="F1982" s="8">
        <v>1580.5</v>
      </c>
      <c r="G1982" s="18">
        <v>1586</v>
      </c>
      <c r="K1982" s="5">
        <v>41934</v>
      </c>
      <c r="L1982" s="6">
        <v>1601</v>
      </c>
      <c r="M1982" s="6">
        <v>1598.5</v>
      </c>
      <c r="N1982" s="6">
        <v>1614.5</v>
      </c>
      <c r="O1982" s="6">
        <v>1598.5</v>
      </c>
      <c r="P1982" s="17">
        <v>1609.5</v>
      </c>
    </row>
    <row r="1983" spans="2:16" x14ac:dyDescent="0.3">
      <c r="B1983" s="9">
        <v>41933</v>
      </c>
      <c r="C1983" s="10">
        <v>1578.5</v>
      </c>
      <c r="D1983" s="10">
        <v>1589.5</v>
      </c>
      <c r="E1983" s="10">
        <v>1589.5</v>
      </c>
      <c r="F1983" s="10">
        <v>1577.5</v>
      </c>
      <c r="G1983" s="19">
        <v>1584</v>
      </c>
      <c r="K1983" s="9">
        <v>41933</v>
      </c>
      <c r="L1983" s="10">
        <v>1600.5</v>
      </c>
      <c r="M1983" s="10">
        <v>1597.5</v>
      </c>
      <c r="N1983" s="10">
        <v>1605</v>
      </c>
      <c r="O1983" s="10">
        <v>1596.5</v>
      </c>
      <c r="P1983" s="19">
        <v>1601</v>
      </c>
    </row>
    <row r="1987" spans="1:17" x14ac:dyDescent="0.3">
      <c r="A1987" s="11">
        <v>41992</v>
      </c>
      <c r="J1987" s="11">
        <v>42024</v>
      </c>
    </row>
    <row r="1988" spans="1:17" x14ac:dyDescent="0.3">
      <c r="B1988" s="7">
        <v>41991</v>
      </c>
      <c r="C1988" s="8">
        <v>1616</v>
      </c>
      <c r="D1988" s="8">
        <v>1648</v>
      </c>
      <c r="E1988" s="8">
        <v>1648</v>
      </c>
      <c r="F1988" s="8">
        <v>1627</v>
      </c>
      <c r="G1988" s="18">
        <v>1640.5</v>
      </c>
      <c r="H1988" s="21">
        <f>G1988/G2008</f>
        <v>0.98825301204819282</v>
      </c>
      <c r="K1988" s="5">
        <v>41991</v>
      </c>
      <c r="L1988" s="6">
        <v>1585</v>
      </c>
      <c r="M1988" s="6">
        <v>1575</v>
      </c>
      <c r="N1988" s="6">
        <v>1611</v>
      </c>
      <c r="O1988" s="6">
        <v>1575</v>
      </c>
      <c r="P1988" s="17">
        <v>1604</v>
      </c>
      <c r="Q1988" s="28">
        <f>P1988/P2008</f>
        <v>0.95933014354066981</v>
      </c>
    </row>
    <row r="1989" spans="1:17" x14ac:dyDescent="0.3">
      <c r="B1989" s="5">
        <v>41990</v>
      </c>
      <c r="C1989" s="6">
        <v>1616</v>
      </c>
      <c r="D1989" s="6">
        <v>0</v>
      </c>
      <c r="E1989" s="6">
        <v>0</v>
      </c>
      <c r="F1989" s="6">
        <v>0</v>
      </c>
      <c r="G1989" s="17">
        <v>1616</v>
      </c>
      <c r="K1989" s="7">
        <v>41990</v>
      </c>
      <c r="L1989" s="8">
        <v>1590</v>
      </c>
      <c r="M1989" s="8">
        <v>1595.5</v>
      </c>
      <c r="N1989" s="8">
        <v>1599</v>
      </c>
      <c r="O1989" s="8">
        <v>1570</v>
      </c>
      <c r="P1989" s="18">
        <v>1585</v>
      </c>
    </row>
    <row r="1990" spans="1:17" x14ac:dyDescent="0.3">
      <c r="B1990" s="7">
        <v>41989</v>
      </c>
      <c r="C1990" s="8">
        <v>1636.5</v>
      </c>
      <c r="D1990" s="8">
        <v>1622</v>
      </c>
      <c r="E1990" s="8">
        <v>1622</v>
      </c>
      <c r="F1990" s="8">
        <v>1607.5</v>
      </c>
      <c r="G1990" s="18">
        <v>1616</v>
      </c>
      <c r="K1990" s="5">
        <v>41989</v>
      </c>
      <c r="L1990" s="6">
        <v>1619.5</v>
      </c>
      <c r="M1990" s="6">
        <v>1607.5</v>
      </c>
      <c r="N1990" s="6">
        <v>1607.5</v>
      </c>
      <c r="O1990" s="6">
        <v>1567.5</v>
      </c>
      <c r="P1990" s="17">
        <v>1590</v>
      </c>
    </row>
    <row r="1991" spans="1:17" x14ac:dyDescent="0.3">
      <c r="B1991" s="5">
        <v>41988</v>
      </c>
      <c r="C1991" s="6">
        <v>1641</v>
      </c>
      <c r="D1991" s="6">
        <v>1645</v>
      </c>
      <c r="E1991" s="6">
        <v>1645</v>
      </c>
      <c r="F1991" s="6">
        <v>1623</v>
      </c>
      <c r="G1991" s="17">
        <v>1636.5</v>
      </c>
      <c r="K1991" s="7">
        <v>41988</v>
      </c>
      <c r="L1991" s="8">
        <v>1652</v>
      </c>
      <c r="M1991" s="8">
        <v>1645</v>
      </c>
      <c r="N1991" s="8">
        <v>1665.5</v>
      </c>
      <c r="O1991" s="8">
        <v>1605</v>
      </c>
      <c r="P1991" s="18">
        <v>1619.5</v>
      </c>
    </row>
    <row r="1992" spans="1:17" x14ac:dyDescent="0.3">
      <c r="B1992" s="7">
        <v>41985</v>
      </c>
      <c r="C1992" s="8">
        <v>1638</v>
      </c>
      <c r="D1992" s="8">
        <v>1641</v>
      </c>
      <c r="E1992" s="8">
        <v>1641</v>
      </c>
      <c r="F1992" s="8">
        <v>1641</v>
      </c>
      <c r="G1992" s="18">
        <v>1641</v>
      </c>
      <c r="K1992" s="5">
        <v>41985</v>
      </c>
      <c r="L1992" s="6">
        <v>1655.5</v>
      </c>
      <c r="M1992" s="6">
        <v>1650</v>
      </c>
      <c r="N1992" s="6">
        <v>1665</v>
      </c>
      <c r="O1992" s="6">
        <v>1649.5</v>
      </c>
      <c r="P1992" s="17">
        <v>1652</v>
      </c>
    </row>
    <row r="1993" spans="1:17" x14ac:dyDescent="0.3">
      <c r="B1993" s="5">
        <v>41984</v>
      </c>
      <c r="C1993" s="6">
        <v>1640.5</v>
      </c>
      <c r="D1993" s="6">
        <v>1637.5</v>
      </c>
      <c r="E1993" s="6">
        <v>1650</v>
      </c>
      <c r="F1993" s="6">
        <v>1622.5</v>
      </c>
      <c r="G1993" s="17">
        <v>1638</v>
      </c>
      <c r="K1993" s="7">
        <v>41984</v>
      </c>
      <c r="L1993" s="8">
        <v>1657.5</v>
      </c>
      <c r="M1993" s="8">
        <v>1635</v>
      </c>
      <c r="N1993" s="8">
        <v>1667.5</v>
      </c>
      <c r="O1993" s="8">
        <v>1635</v>
      </c>
      <c r="P1993" s="18">
        <v>1655.5</v>
      </c>
    </row>
    <row r="1994" spans="1:17" x14ac:dyDescent="0.3">
      <c r="B1994" s="7">
        <v>41983</v>
      </c>
      <c r="C1994" s="8">
        <v>1647.5</v>
      </c>
      <c r="D1994" s="8">
        <v>1638</v>
      </c>
      <c r="E1994" s="8">
        <v>1659.5</v>
      </c>
      <c r="F1994" s="8">
        <v>1632.5</v>
      </c>
      <c r="G1994" s="18">
        <v>1640.5</v>
      </c>
      <c r="K1994" s="5">
        <v>41983</v>
      </c>
      <c r="L1994" s="6">
        <v>1669</v>
      </c>
      <c r="M1994" s="6">
        <v>1662</v>
      </c>
      <c r="N1994" s="6">
        <v>1672.5</v>
      </c>
      <c r="O1994" s="6">
        <v>1655</v>
      </c>
      <c r="P1994" s="17">
        <v>1657.5</v>
      </c>
    </row>
    <row r="1995" spans="1:17" x14ac:dyDescent="0.3">
      <c r="B1995" s="5">
        <v>41982</v>
      </c>
      <c r="C1995" s="6">
        <v>1656</v>
      </c>
      <c r="D1995" s="6">
        <v>1631</v>
      </c>
      <c r="E1995" s="6">
        <v>1658</v>
      </c>
      <c r="F1995" s="6">
        <v>1631</v>
      </c>
      <c r="G1995" s="17">
        <v>1647.5</v>
      </c>
      <c r="K1995" s="9">
        <v>41982</v>
      </c>
      <c r="L1995" s="10">
        <v>1672</v>
      </c>
      <c r="M1995" s="10">
        <v>1665.5</v>
      </c>
      <c r="N1995" s="10">
        <v>1675</v>
      </c>
      <c r="O1995" s="10">
        <v>1662</v>
      </c>
      <c r="P1995" s="19">
        <v>1669</v>
      </c>
    </row>
    <row r="1996" spans="1:17" x14ac:dyDescent="0.3">
      <c r="B1996" s="7">
        <v>41981</v>
      </c>
      <c r="C1996" s="8">
        <v>1649</v>
      </c>
      <c r="D1996" s="8">
        <v>1647</v>
      </c>
      <c r="E1996" s="8">
        <v>1672</v>
      </c>
      <c r="F1996" s="8">
        <v>1642</v>
      </c>
      <c r="G1996" s="18">
        <v>1656</v>
      </c>
      <c r="K1996" s="5">
        <v>41981</v>
      </c>
      <c r="L1996" s="6">
        <v>1666</v>
      </c>
      <c r="M1996" s="6">
        <v>1665</v>
      </c>
      <c r="N1996" s="6">
        <v>1675</v>
      </c>
      <c r="O1996" s="6">
        <v>1658.5</v>
      </c>
      <c r="P1996" s="17">
        <v>1672</v>
      </c>
    </row>
    <row r="1997" spans="1:17" x14ac:dyDescent="0.3">
      <c r="B1997" s="5">
        <v>41978</v>
      </c>
      <c r="C1997" s="6">
        <v>1658</v>
      </c>
      <c r="D1997" s="6">
        <v>1661</v>
      </c>
      <c r="E1997" s="6">
        <v>1664.5</v>
      </c>
      <c r="F1997" s="6">
        <v>1627.5</v>
      </c>
      <c r="G1997" s="17">
        <v>1649</v>
      </c>
      <c r="K1997" s="7">
        <v>41978</v>
      </c>
      <c r="L1997" s="8">
        <v>1671</v>
      </c>
      <c r="M1997" s="8">
        <v>1671</v>
      </c>
      <c r="N1997" s="8">
        <v>1672</v>
      </c>
      <c r="O1997" s="8">
        <v>1654.5</v>
      </c>
      <c r="P1997" s="18">
        <v>1666</v>
      </c>
    </row>
    <row r="1998" spans="1:17" x14ac:dyDescent="0.3">
      <c r="B1998" s="7">
        <v>41977</v>
      </c>
      <c r="C1998" s="8">
        <v>1662</v>
      </c>
      <c r="D1998" s="8">
        <v>1662</v>
      </c>
      <c r="E1998" s="8">
        <v>1667</v>
      </c>
      <c r="F1998" s="8">
        <v>1656.5</v>
      </c>
      <c r="G1998" s="18">
        <v>1658</v>
      </c>
      <c r="K1998" s="5">
        <v>41977</v>
      </c>
      <c r="L1998" s="6">
        <v>1674.5</v>
      </c>
      <c r="M1998" s="6">
        <v>1668</v>
      </c>
      <c r="N1998" s="6">
        <v>1674</v>
      </c>
      <c r="O1998" s="6">
        <v>1668</v>
      </c>
      <c r="P1998" s="17">
        <v>1671</v>
      </c>
    </row>
    <row r="1999" spans="1:17" x14ac:dyDescent="0.3">
      <c r="B1999" s="5">
        <v>41976</v>
      </c>
      <c r="C1999" s="6">
        <v>1667.5</v>
      </c>
      <c r="D1999" s="6">
        <v>1662</v>
      </c>
      <c r="E1999" s="6">
        <v>1663</v>
      </c>
      <c r="F1999" s="6">
        <v>1660</v>
      </c>
      <c r="G1999" s="17">
        <v>1662</v>
      </c>
      <c r="K1999" s="7">
        <v>41976</v>
      </c>
      <c r="L1999" s="8">
        <v>1679.5</v>
      </c>
      <c r="M1999" s="8">
        <v>1664.5</v>
      </c>
      <c r="N1999" s="8">
        <v>1678</v>
      </c>
      <c r="O1999" s="8">
        <v>1664.5</v>
      </c>
      <c r="P1999" s="18">
        <v>1674.5</v>
      </c>
    </row>
    <row r="2000" spans="1:17" x14ac:dyDescent="0.3">
      <c r="B2000" s="7">
        <v>41975</v>
      </c>
      <c r="C2000" s="8">
        <v>1668.5</v>
      </c>
      <c r="D2000" s="8">
        <v>1668.5</v>
      </c>
      <c r="E2000" s="8">
        <v>1674.5</v>
      </c>
      <c r="F2000" s="8">
        <v>1664</v>
      </c>
      <c r="G2000" s="18">
        <v>1667.5</v>
      </c>
      <c r="K2000" s="5">
        <v>41975</v>
      </c>
      <c r="L2000" s="6">
        <v>1676.5</v>
      </c>
      <c r="M2000" s="6">
        <v>1680</v>
      </c>
      <c r="N2000" s="6">
        <v>1685.5</v>
      </c>
      <c r="O2000" s="6">
        <v>1676</v>
      </c>
      <c r="P2000" s="17">
        <v>1679.5</v>
      </c>
    </row>
    <row r="2001" spans="1:17" x14ac:dyDescent="0.3">
      <c r="B2001" s="5">
        <v>41974</v>
      </c>
      <c r="C2001" s="6">
        <v>1663</v>
      </c>
      <c r="D2001" s="6">
        <v>1657.5</v>
      </c>
      <c r="E2001" s="6">
        <v>1691</v>
      </c>
      <c r="F2001" s="6">
        <v>1657.5</v>
      </c>
      <c r="G2001" s="17">
        <v>1668.5</v>
      </c>
      <c r="K2001" s="7">
        <v>41974</v>
      </c>
      <c r="L2001" s="8">
        <v>1664.5</v>
      </c>
      <c r="M2001" s="8">
        <v>1670</v>
      </c>
      <c r="N2001" s="8">
        <v>1685</v>
      </c>
      <c r="O2001" s="8">
        <v>1670</v>
      </c>
      <c r="P2001" s="18">
        <v>1676.5</v>
      </c>
    </row>
    <row r="2002" spans="1:17" x14ac:dyDescent="0.3">
      <c r="B2002" s="7">
        <v>41971</v>
      </c>
      <c r="C2002" s="8">
        <v>1660</v>
      </c>
      <c r="D2002" s="8">
        <v>1658</v>
      </c>
      <c r="E2002" s="8">
        <v>1670</v>
      </c>
      <c r="F2002" s="8">
        <v>1655</v>
      </c>
      <c r="G2002" s="18">
        <v>1663</v>
      </c>
      <c r="K2002" s="5">
        <v>41971</v>
      </c>
      <c r="L2002" s="6">
        <v>1666.5</v>
      </c>
      <c r="M2002" s="6">
        <v>1658.5</v>
      </c>
      <c r="N2002" s="6">
        <v>1670</v>
      </c>
      <c r="O2002" s="6">
        <v>1656</v>
      </c>
      <c r="P2002" s="17">
        <v>1664.5</v>
      </c>
    </row>
    <row r="2003" spans="1:17" x14ac:dyDescent="0.3">
      <c r="B2003" s="5">
        <v>41970</v>
      </c>
      <c r="C2003" s="6">
        <v>1660</v>
      </c>
      <c r="D2003" s="6">
        <v>1660.5</v>
      </c>
      <c r="E2003" s="6">
        <v>1664.5</v>
      </c>
      <c r="F2003" s="6">
        <v>1658</v>
      </c>
      <c r="G2003" s="17">
        <v>1660</v>
      </c>
      <c r="K2003" s="7">
        <v>41970</v>
      </c>
      <c r="L2003" s="8">
        <v>1661.5</v>
      </c>
      <c r="M2003" s="8">
        <v>1668</v>
      </c>
      <c r="N2003" s="8">
        <v>1668</v>
      </c>
      <c r="O2003" s="8">
        <v>1665</v>
      </c>
      <c r="P2003" s="18">
        <v>1666.5</v>
      </c>
    </row>
    <row r="2004" spans="1:17" x14ac:dyDescent="0.3">
      <c r="B2004" s="7">
        <v>41969</v>
      </c>
      <c r="C2004" s="8">
        <v>1661.5</v>
      </c>
      <c r="D2004" s="8">
        <v>1656.5</v>
      </c>
      <c r="E2004" s="8">
        <v>1663.5</v>
      </c>
      <c r="F2004" s="8">
        <v>1655</v>
      </c>
      <c r="G2004" s="18">
        <v>1660</v>
      </c>
      <c r="K2004" s="5">
        <v>41969</v>
      </c>
      <c r="L2004" s="6">
        <v>1671</v>
      </c>
      <c r="M2004" s="6">
        <v>1646.5</v>
      </c>
      <c r="N2004" s="6">
        <v>1670</v>
      </c>
      <c r="O2004" s="6">
        <v>1646.5</v>
      </c>
      <c r="P2004" s="17">
        <v>1661.5</v>
      </c>
    </row>
    <row r="2005" spans="1:17" x14ac:dyDescent="0.3">
      <c r="B2005" s="5">
        <v>41968</v>
      </c>
      <c r="C2005" s="6">
        <v>1666</v>
      </c>
      <c r="D2005" s="6">
        <v>1663</v>
      </c>
      <c r="E2005" s="6">
        <v>1670</v>
      </c>
      <c r="F2005" s="6">
        <v>1655</v>
      </c>
      <c r="G2005" s="17">
        <v>1661.5</v>
      </c>
      <c r="K2005" s="9">
        <v>41968</v>
      </c>
      <c r="L2005" s="10">
        <v>1680</v>
      </c>
      <c r="M2005" s="10">
        <v>1670</v>
      </c>
      <c r="N2005" s="10">
        <v>1675.5</v>
      </c>
      <c r="O2005" s="10">
        <v>1663.5</v>
      </c>
      <c r="P2005" s="19">
        <v>1671</v>
      </c>
    </row>
    <row r="2006" spans="1:17" x14ac:dyDescent="0.3">
      <c r="B2006" s="9">
        <v>41967</v>
      </c>
      <c r="C2006" s="10">
        <v>1661</v>
      </c>
      <c r="D2006" s="10">
        <v>1660.5</v>
      </c>
      <c r="E2006" s="10">
        <v>1670</v>
      </c>
      <c r="F2006" s="10">
        <v>1660.5</v>
      </c>
      <c r="G2006" s="19">
        <v>1666</v>
      </c>
      <c r="K2006" s="5">
        <v>41967</v>
      </c>
      <c r="L2006" s="6">
        <v>1674.5</v>
      </c>
      <c r="M2006" s="6">
        <v>1679.5</v>
      </c>
      <c r="N2006" s="6">
        <v>1680</v>
      </c>
      <c r="O2006" s="6">
        <v>1679.5</v>
      </c>
      <c r="P2006" s="17">
        <v>1680</v>
      </c>
    </row>
    <row r="2007" spans="1:17" x14ac:dyDescent="0.3">
      <c r="B2007" s="5">
        <v>41964</v>
      </c>
      <c r="C2007" s="6">
        <v>1660</v>
      </c>
      <c r="D2007" s="6">
        <v>1652</v>
      </c>
      <c r="E2007" s="6">
        <v>1669</v>
      </c>
      <c r="F2007" s="6">
        <v>1652</v>
      </c>
      <c r="G2007" s="17">
        <v>1661</v>
      </c>
      <c r="K2007" s="7">
        <v>41964</v>
      </c>
      <c r="L2007" s="8">
        <v>1672</v>
      </c>
      <c r="M2007" s="8">
        <v>1670</v>
      </c>
      <c r="N2007" s="8">
        <v>1679.5</v>
      </c>
      <c r="O2007" s="8">
        <v>1664.5</v>
      </c>
      <c r="P2007" s="18">
        <v>1674.5</v>
      </c>
    </row>
    <row r="2008" spans="1:17" x14ac:dyDescent="0.3">
      <c r="B2008" s="9">
        <v>41963</v>
      </c>
      <c r="C2008" s="10">
        <v>1665.5</v>
      </c>
      <c r="D2008" s="10">
        <v>1665</v>
      </c>
      <c r="E2008" s="10">
        <v>1669</v>
      </c>
      <c r="F2008" s="10">
        <v>1656</v>
      </c>
      <c r="G2008" s="19">
        <v>1660</v>
      </c>
      <c r="K2008" s="9">
        <v>41963</v>
      </c>
      <c r="L2008" s="10">
        <v>1673</v>
      </c>
      <c r="M2008" s="10">
        <v>1690</v>
      </c>
      <c r="N2008" s="10">
        <v>1690</v>
      </c>
      <c r="O2008" s="10">
        <v>1658</v>
      </c>
      <c r="P2008" s="19">
        <v>1672</v>
      </c>
    </row>
    <row r="2012" spans="1:17" x14ac:dyDescent="0.3">
      <c r="A2012" s="11">
        <v>42114</v>
      </c>
      <c r="J2012" s="11">
        <v>42144</v>
      </c>
    </row>
    <row r="2013" spans="1:17" x14ac:dyDescent="0.3">
      <c r="B2013" s="7">
        <v>42111</v>
      </c>
      <c r="C2013" s="8">
        <v>1171</v>
      </c>
      <c r="D2013" s="8">
        <v>1162.5</v>
      </c>
      <c r="E2013" s="8">
        <v>1180</v>
      </c>
      <c r="F2013" s="8">
        <v>1150</v>
      </c>
      <c r="G2013" s="18">
        <v>1152.5</v>
      </c>
      <c r="H2013" s="21">
        <f>G2013/G2032</f>
        <v>1.0039198606271778</v>
      </c>
      <c r="K2013" s="7">
        <v>42111</v>
      </c>
      <c r="L2013" s="8">
        <v>1181.5</v>
      </c>
      <c r="M2013" s="8">
        <v>1180</v>
      </c>
      <c r="N2013" s="8">
        <v>1188</v>
      </c>
      <c r="O2013" s="8">
        <v>1168</v>
      </c>
      <c r="P2013" s="18">
        <v>1171</v>
      </c>
      <c r="Q2013" s="28">
        <f>P2013/P2032</f>
        <v>1.0195907705703091</v>
      </c>
    </row>
    <row r="2014" spans="1:17" x14ac:dyDescent="0.3">
      <c r="B2014" s="5">
        <v>42110</v>
      </c>
      <c r="C2014" s="6">
        <v>1185</v>
      </c>
      <c r="D2014" s="6">
        <v>1194</v>
      </c>
      <c r="E2014" s="6">
        <v>1196</v>
      </c>
      <c r="F2014" s="6">
        <v>1169</v>
      </c>
      <c r="G2014" s="17">
        <v>1171</v>
      </c>
      <c r="K2014" s="5">
        <v>42110</v>
      </c>
      <c r="L2014" s="6">
        <v>1175.5</v>
      </c>
      <c r="M2014" s="6">
        <v>1177</v>
      </c>
      <c r="N2014" s="6">
        <v>1198.5</v>
      </c>
      <c r="O2014" s="6">
        <v>1175</v>
      </c>
      <c r="P2014" s="17">
        <v>1181.5</v>
      </c>
    </row>
    <row r="2015" spans="1:17" x14ac:dyDescent="0.3">
      <c r="B2015" s="7">
        <v>42109</v>
      </c>
      <c r="C2015" s="8">
        <v>1158</v>
      </c>
      <c r="D2015" s="8">
        <v>1191</v>
      </c>
      <c r="E2015" s="8">
        <v>1191</v>
      </c>
      <c r="F2015" s="8">
        <v>1177</v>
      </c>
      <c r="G2015" s="18">
        <v>1185</v>
      </c>
      <c r="K2015" s="7">
        <v>42109</v>
      </c>
      <c r="L2015" s="8">
        <v>1155.5</v>
      </c>
      <c r="M2015" s="8">
        <v>1177</v>
      </c>
      <c r="N2015" s="8">
        <v>1198</v>
      </c>
      <c r="O2015" s="8">
        <v>1161</v>
      </c>
      <c r="P2015" s="18">
        <v>1175.5</v>
      </c>
    </row>
    <row r="2016" spans="1:17" x14ac:dyDescent="0.3">
      <c r="B2016" s="5">
        <v>42108</v>
      </c>
      <c r="C2016" s="6">
        <v>1158</v>
      </c>
      <c r="D2016" s="6">
        <v>0</v>
      </c>
      <c r="E2016" s="6">
        <v>0</v>
      </c>
      <c r="F2016" s="6">
        <v>0</v>
      </c>
      <c r="G2016" s="17">
        <v>1158</v>
      </c>
      <c r="K2016" s="5">
        <v>42108</v>
      </c>
      <c r="L2016" s="6">
        <v>1155.5</v>
      </c>
      <c r="M2016" s="6">
        <v>0</v>
      </c>
      <c r="N2016" s="6">
        <v>0</v>
      </c>
      <c r="O2016" s="6">
        <v>0</v>
      </c>
      <c r="P2016" s="17">
        <v>1155.5</v>
      </c>
    </row>
    <row r="2017" spans="2:16" x14ac:dyDescent="0.3">
      <c r="B2017" s="7">
        <v>42107</v>
      </c>
      <c r="C2017" s="8">
        <v>1160.5</v>
      </c>
      <c r="D2017" s="8">
        <v>1134</v>
      </c>
      <c r="E2017" s="8">
        <v>1160</v>
      </c>
      <c r="F2017" s="8">
        <v>1134</v>
      </c>
      <c r="G2017" s="18">
        <v>1158</v>
      </c>
      <c r="K2017" s="7">
        <v>42107</v>
      </c>
      <c r="L2017" s="8">
        <v>1163</v>
      </c>
      <c r="M2017" s="8">
        <v>1162</v>
      </c>
      <c r="N2017" s="8">
        <v>1162</v>
      </c>
      <c r="O2017" s="8">
        <v>1152</v>
      </c>
      <c r="P2017" s="18">
        <v>1155.5</v>
      </c>
    </row>
    <row r="2018" spans="2:16" x14ac:dyDescent="0.3">
      <c r="B2018" s="5">
        <v>42104</v>
      </c>
      <c r="C2018" s="6">
        <v>1147.5</v>
      </c>
      <c r="D2018" s="6">
        <v>1149</v>
      </c>
      <c r="E2018" s="6">
        <v>1171</v>
      </c>
      <c r="F2018" s="6">
        <v>1149</v>
      </c>
      <c r="G2018" s="17">
        <v>1160.5</v>
      </c>
      <c r="K2018" s="5">
        <v>42104</v>
      </c>
      <c r="L2018" s="6">
        <v>1157.5</v>
      </c>
      <c r="M2018" s="6">
        <v>1160</v>
      </c>
      <c r="N2018" s="6">
        <v>1170</v>
      </c>
      <c r="O2018" s="6">
        <v>1160</v>
      </c>
      <c r="P2018" s="17">
        <v>1163</v>
      </c>
    </row>
    <row r="2019" spans="2:16" x14ac:dyDescent="0.3">
      <c r="B2019" s="7">
        <v>42103</v>
      </c>
      <c r="C2019" s="8">
        <v>1137.5</v>
      </c>
      <c r="D2019" s="8">
        <v>1145</v>
      </c>
      <c r="E2019" s="8">
        <v>1155.5</v>
      </c>
      <c r="F2019" s="8">
        <v>1132</v>
      </c>
      <c r="G2019" s="18">
        <v>1147.5</v>
      </c>
      <c r="K2019" s="9">
        <v>42103</v>
      </c>
      <c r="L2019" s="10">
        <v>1154</v>
      </c>
      <c r="M2019" s="10">
        <v>1157</v>
      </c>
      <c r="N2019" s="10">
        <v>1167.5</v>
      </c>
      <c r="O2019" s="10">
        <v>1141</v>
      </c>
      <c r="P2019" s="19">
        <v>1157.5</v>
      </c>
    </row>
    <row r="2020" spans="2:16" x14ac:dyDescent="0.3">
      <c r="B2020" s="5">
        <v>42102</v>
      </c>
      <c r="C2020" s="6">
        <v>1101</v>
      </c>
      <c r="D2020" s="6">
        <v>1102</v>
      </c>
      <c r="E2020" s="6">
        <v>1145</v>
      </c>
      <c r="F2020" s="6">
        <v>1101</v>
      </c>
      <c r="G2020" s="17">
        <v>1137.5</v>
      </c>
      <c r="K2020" s="5">
        <v>42102</v>
      </c>
      <c r="L2020" s="6">
        <v>1116.5</v>
      </c>
      <c r="M2020" s="6">
        <v>1116</v>
      </c>
      <c r="N2020" s="6">
        <v>1160</v>
      </c>
      <c r="O2020" s="6">
        <v>1115</v>
      </c>
      <c r="P2020" s="17">
        <v>1154</v>
      </c>
    </row>
    <row r="2021" spans="2:16" x14ac:dyDescent="0.3">
      <c r="B2021" s="9">
        <v>42101</v>
      </c>
      <c r="C2021" s="10">
        <v>1088.5</v>
      </c>
      <c r="D2021" s="10">
        <v>1096</v>
      </c>
      <c r="E2021" s="10">
        <v>1106</v>
      </c>
      <c r="F2021" s="10">
        <v>1089</v>
      </c>
      <c r="G2021" s="19">
        <v>1101</v>
      </c>
      <c r="K2021" s="7">
        <v>42101</v>
      </c>
      <c r="L2021" s="8">
        <v>1102.5</v>
      </c>
      <c r="M2021" s="8">
        <v>1108</v>
      </c>
      <c r="N2021" s="8">
        <v>1123</v>
      </c>
      <c r="O2021" s="8">
        <v>1105</v>
      </c>
      <c r="P2021" s="18">
        <v>1116.5</v>
      </c>
    </row>
    <row r="2022" spans="2:16" x14ac:dyDescent="0.3">
      <c r="B2022" s="5">
        <v>42100</v>
      </c>
      <c r="C2022" s="6">
        <v>1115.5</v>
      </c>
      <c r="D2022" s="6">
        <v>1113</v>
      </c>
      <c r="E2022" s="6">
        <v>1114</v>
      </c>
      <c r="F2022" s="6">
        <v>1086</v>
      </c>
      <c r="G2022" s="17">
        <v>1088.5</v>
      </c>
      <c r="K2022" s="5">
        <v>42100</v>
      </c>
      <c r="L2022" s="6">
        <v>1121.5</v>
      </c>
      <c r="M2022" s="6">
        <v>1123</v>
      </c>
      <c r="N2022" s="6">
        <v>1130</v>
      </c>
      <c r="O2022" s="6">
        <v>1099</v>
      </c>
      <c r="P2022" s="17">
        <v>1102.5</v>
      </c>
    </row>
    <row r="2023" spans="2:16" x14ac:dyDescent="0.3">
      <c r="B2023" s="7">
        <v>42096</v>
      </c>
      <c r="C2023" s="8">
        <v>1115.5</v>
      </c>
      <c r="D2023" s="8">
        <v>0</v>
      </c>
      <c r="E2023" s="8">
        <v>0</v>
      </c>
      <c r="F2023" s="8">
        <v>0</v>
      </c>
      <c r="G2023" s="18">
        <v>1115.5</v>
      </c>
      <c r="K2023" s="7">
        <v>42096</v>
      </c>
      <c r="L2023" s="8">
        <v>1121.5</v>
      </c>
      <c r="M2023" s="8">
        <v>0</v>
      </c>
      <c r="N2023" s="8">
        <v>0</v>
      </c>
      <c r="O2023" s="8">
        <v>0</v>
      </c>
      <c r="P2023" s="18">
        <v>1121.5</v>
      </c>
    </row>
    <row r="2024" spans="2:16" x14ac:dyDescent="0.3">
      <c r="B2024" s="5">
        <v>42095</v>
      </c>
      <c r="C2024" s="6">
        <v>1121</v>
      </c>
      <c r="D2024" s="6">
        <v>1125</v>
      </c>
      <c r="E2024" s="6">
        <v>1125</v>
      </c>
      <c r="F2024" s="6">
        <v>1111.5</v>
      </c>
      <c r="G2024" s="17">
        <v>1115.5</v>
      </c>
      <c r="K2024" s="5">
        <v>42095</v>
      </c>
      <c r="L2024" s="6">
        <v>1123</v>
      </c>
      <c r="M2024" s="6">
        <v>1127</v>
      </c>
      <c r="N2024" s="6">
        <v>1131</v>
      </c>
      <c r="O2024" s="6">
        <v>1113.5</v>
      </c>
      <c r="P2024" s="17">
        <v>1121.5</v>
      </c>
    </row>
    <row r="2025" spans="2:16" x14ac:dyDescent="0.3">
      <c r="B2025" s="7">
        <v>42094</v>
      </c>
      <c r="C2025" s="8">
        <v>1116</v>
      </c>
      <c r="D2025" s="8">
        <v>1113</v>
      </c>
      <c r="E2025" s="8">
        <v>1128</v>
      </c>
      <c r="F2025" s="8">
        <v>1082</v>
      </c>
      <c r="G2025" s="18">
        <v>1121</v>
      </c>
      <c r="K2025" s="7">
        <v>42094</v>
      </c>
      <c r="L2025" s="8">
        <v>1116.5</v>
      </c>
      <c r="M2025" s="8">
        <v>1120</v>
      </c>
      <c r="N2025" s="8">
        <v>1130</v>
      </c>
      <c r="O2025" s="8">
        <v>1115</v>
      </c>
      <c r="P2025" s="18">
        <v>1123</v>
      </c>
    </row>
    <row r="2026" spans="2:16" x14ac:dyDescent="0.3">
      <c r="B2026" s="5">
        <v>42093</v>
      </c>
      <c r="C2026" s="6">
        <v>1115</v>
      </c>
      <c r="D2026" s="6">
        <v>1121</v>
      </c>
      <c r="E2026" s="6">
        <v>1121</v>
      </c>
      <c r="F2026" s="6">
        <v>1109</v>
      </c>
      <c r="G2026" s="17">
        <v>1116</v>
      </c>
      <c r="K2026" s="5">
        <v>42093</v>
      </c>
      <c r="L2026" s="6">
        <v>1117</v>
      </c>
      <c r="M2026" s="6">
        <v>1114</v>
      </c>
      <c r="N2026" s="6">
        <v>1122</v>
      </c>
      <c r="O2026" s="6">
        <v>1107.5</v>
      </c>
      <c r="P2026" s="17">
        <v>1116.5</v>
      </c>
    </row>
    <row r="2027" spans="2:16" x14ac:dyDescent="0.3">
      <c r="B2027" s="7">
        <v>42090</v>
      </c>
      <c r="C2027" s="8">
        <v>1129</v>
      </c>
      <c r="D2027" s="8">
        <v>1133</v>
      </c>
      <c r="E2027" s="8">
        <v>1135</v>
      </c>
      <c r="F2027" s="8">
        <v>1109.5</v>
      </c>
      <c r="G2027" s="18">
        <v>1115</v>
      </c>
      <c r="K2027" s="7">
        <v>42090</v>
      </c>
      <c r="L2027" s="8">
        <v>1129.5</v>
      </c>
      <c r="M2027" s="8">
        <v>1130</v>
      </c>
      <c r="N2027" s="8">
        <v>1135.5</v>
      </c>
      <c r="O2027" s="8">
        <v>1113</v>
      </c>
      <c r="P2027" s="18">
        <v>1117</v>
      </c>
    </row>
    <row r="2028" spans="2:16" x14ac:dyDescent="0.3">
      <c r="B2028" s="5">
        <v>42089</v>
      </c>
      <c r="C2028" s="6">
        <v>1117.5</v>
      </c>
      <c r="D2028" s="6">
        <v>1121.5</v>
      </c>
      <c r="E2028" s="6">
        <v>1134.5</v>
      </c>
      <c r="F2028" s="6">
        <v>1118</v>
      </c>
      <c r="G2028" s="17">
        <v>1129</v>
      </c>
      <c r="K2028" s="5">
        <v>42089</v>
      </c>
      <c r="L2028" s="6">
        <v>1119</v>
      </c>
      <c r="M2028" s="6">
        <v>1120</v>
      </c>
      <c r="N2028" s="6">
        <v>1134</v>
      </c>
      <c r="O2028" s="6">
        <v>1116</v>
      </c>
      <c r="P2028" s="17">
        <v>1129.5</v>
      </c>
    </row>
    <row r="2029" spans="2:16" x14ac:dyDescent="0.3">
      <c r="B2029" s="7">
        <v>42088</v>
      </c>
      <c r="C2029" s="8">
        <v>1120.5</v>
      </c>
      <c r="D2029" s="8">
        <v>1119</v>
      </c>
      <c r="E2029" s="8">
        <v>1127.5</v>
      </c>
      <c r="F2029" s="8">
        <v>1108</v>
      </c>
      <c r="G2029" s="18">
        <v>1117.5</v>
      </c>
      <c r="K2029" s="9">
        <v>42088</v>
      </c>
      <c r="L2029" s="10">
        <v>1116.5</v>
      </c>
      <c r="M2029" s="10">
        <v>1118</v>
      </c>
      <c r="N2029" s="10">
        <v>1128</v>
      </c>
      <c r="O2029" s="10">
        <v>1108</v>
      </c>
      <c r="P2029" s="19">
        <v>1119</v>
      </c>
    </row>
    <row r="2030" spans="2:16" x14ac:dyDescent="0.3">
      <c r="B2030" s="5">
        <v>42087</v>
      </c>
      <c r="C2030" s="6">
        <v>1143</v>
      </c>
      <c r="D2030" s="6">
        <v>1141</v>
      </c>
      <c r="E2030" s="6">
        <v>1141</v>
      </c>
      <c r="F2030" s="6">
        <v>1106.5</v>
      </c>
      <c r="G2030" s="17">
        <v>1120.5</v>
      </c>
      <c r="K2030" s="5">
        <v>42087</v>
      </c>
      <c r="L2030" s="6">
        <v>1141</v>
      </c>
      <c r="M2030" s="6">
        <v>1142.5</v>
      </c>
      <c r="N2030" s="6">
        <v>1142.5</v>
      </c>
      <c r="O2030" s="6">
        <v>1104</v>
      </c>
      <c r="P2030" s="17">
        <v>1116.5</v>
      </c>
    </row>
    <row r="2031" spans="2:16" x14ac:dyDescent="0.3">
      <c r="B2031" s="9">
        <v>42086</v>
      </c>
      <c r="C2031" s="10">
        <v>1148</v>
      </c>
      <c r="D2031" s="10">
        <v>1143</v>
      </c>
      <c r="E2031" s="10">
        <v>1146</v>
      </c>
      <c r="F2031" s="10">
        <v>1138</v>
      </c>
      <c r="G2031" s="19">
        <v>1143</v>
      </c>
      <c r="K2031" s="7">
        <v>42086</v>
      </c>
      <c r="L2031" s="8">
        <v>1148.5</v>
      </c>
      <c r="M2031" s="8">
        <v>1141</v>
      </c>
      <c r="N2031" s="8">
        <v>1147</v>
      </c>
      <c r="O2031" s="8">
        <v>1135</v>
      </c>
      <c r="P2031" s="18">
        <v>1141</v>
      </c>
    </row>
    <row r="2032" spans="2:16" x14ac:dyDescent="0.3">
      <c r="B2032" s="9">
        <v>42083</v>
      </c>
      <c r="C2032" s="10">
        <v>1152.5</v>
      </c>
      <c r="D2032" s="10">
        <v>1152.5</v>
      </c>
      <c r="E2032" s="10">
        <v>1174.5</v>
      </c>
      <c r="F2032" s="10">
        <v>1145</v>
      </c>
      <c r="G2032" s="19">
        <v>1148</v>
      </c>
      <c r="K2032" s="9">
        <v>42083</v>
      </c>
      <c r="L2032" s="10">
        <v>1153</v>
      </c>
      <c r="M2032" s="10">
        <v>1151</v>
      </c>
      <c r="N2032" s="10">
        <v>1162</v>
      </c>
      <c r="O2032" s="10">
        <v>1142.5</v>
      </c>
      <c r="P2032" s="19">
        <v>1148.5</v>
      </c>
    </row>
    <row r="2036" spans="1:17" x14ac:dyDescent="0.3">
      <c r="A2036" s="11">
        <v>42144</v>
      </c>
      <c r="J2036" s="11">
        <v>42174</v>
      </c>
    </row>
    <row r="2037" spans="1:17" x14ac:dyDescent="0.3">
      <c r="B2037" s="7">
        <v>42143</v>
      </c>
      <c r="C2037" s="8">
        <v>1244</v>
      </c>
      <c r="D2037" s="8">
        <v>1236.5</v>
      </c>
      <c r="E2037" s="8">
        <v>1244.5</v>
      </c>
      <c r="F2037" s="8">
        <v>1235</v>
      </c>
      <c r="G2037" s="18">
        <v>1238</v>
      </c>
      <c r="H2037" s="21">
        <f>G2037/G2058</f>
        <v>1.0612944706386627</v>
      </c>
      <c r="K2037" s="7">
        <v>42143</v>
      </c>
      <c r="L2037" s="8">
        <v>1272</v>
      </c>
      <c r="M2037" s="8">
        <v>1272</v>
      </c>
      <c r="N2037" s="8">
        <v>1272</v>
      </c>
      <c r="O2037" s="8">
        <v>1262</v>
      </c>
      <c r="P2037" s="18">
        <v>1263</v>
      </c>
      <c r="Q2037" s="28">
        <f>P2037/P2058</f>
        <v>1.0613445378151261</v>
      </c>
    </row>
    <row r="2038" spans="1:17" x14ac:dyDescent="0.3">
      <c r="B2038" s="5">
        <v>42142</v>
      </c>
      <c r="C2038" s="6">
        <v>1235.5</v>
      </c>
      <c r="D2038" s="6">
        <v>1240</v>
      </c>
      <c r="E2038" s="6">
        <v>1245</v>
      </c>
      <c r="F2038" s="6">
        <v>1239.5</v>
      </c>
      <c r="G2038" s="17">
        <v>1244</v>
      </c>
      <c r="K2038" s="5">
        <v>42142</v>
      </c>
      <c r="L2038" s="6">
        <v>1256</v>
      </c>
      <c r="M2038" s="6">
        <v>1257</v>
      </c>
      <c r="N2038" s="6">
        <v>1275</v>
      </c>
      <c r="O2038" s="6">
        <v>1257</v>
      </c>
      <c r="P2038" s="17">
        <v>1272</v>
      </c>
    </row>
    <row r="2039" spans="1:17" x14ac:dyDescent="0.3">
      <c r="B2039" s="7">
        <v>42139</v>
      </c>
      <c r="C2039" s="8">
        <v>1230.5</v>
      </c>
      <c r="D2039" s="8">
        <v>1235</v>
      </c>
      <c r="E2039" s="8">
        <v>1237</v>
      </c>
      <c r="F2039" s="8">
        <v>1235</v>
      </c>
      <c r="G2039" s="18">
        <v>1235.5</v>
      </c>
      <c r="K2039" s="7">
        <v>42139</v>
      </c>
      <c r="L2039" s="8">
        <v>1257.5</v>
      </c>
      <c r="M2039" s="8">
        <v>1260.5</v>
      </c>
      <c r="N2039" s="8">
        <v>1267</v>
      </c>
      <c r="O2039" s="8">
        <v>1252</v>
      </c>
      <c r="P2039" s="18">
        <v>1256</v>
      </c>
    </row>
    <row r="2040" spans="1:17" x14ac:dyDescent="0.3">
      <c r="B2040" s="5">
        <v>42138</v>
      </c>
      <c r="C2040" s="6">
        <v>1238.5</v>
      </c>
      <c r="D2040" s="6">
        <v>1240</v>
      </c>
      <c r="E2040" s="6">
        <v>1240</v>
      </c>
      <c r="F2040" s="6">
        <v>1230</v>
      </c>
      <c r="G2040" s="17">
        <v>1230.5</v>
      </c>
      <c r="K2040" s="5">
        <v>42138</v>
      </c>
      <c r="L2040" s="6">
        <v>1257.5</v>
      </c>
      <c r="M2040" s="6">
        <v>1261</v>
      </c>
      <c r="N2040" s="6">
        <v>1267.5</v>
      </c>
      <c r="O2040" s="6">
        <v>1254.5</v>
      </c>
      <c r="P2040" s="17">
        <v>1257.5</v>
      </c>
    </row>
    <row r="2041" spans="1:17" x14ac:dyDescent="0.3">
      <c r="B2041" s="7">
        <v>42137</v>
      </c>
      <c r="C2041" s="8">
        <v>1232.5</v>
      </c>
      <c r="D2041" s="8">
        <v>1240</v>
      </c>
      <c r="E2041" s="8">
        <v>1241</v>
      </c>
      <c r="F2041" s="8">
        <v>1233</v>
      </c>
      <c r="G2041" s="18">
        <v>1238.5</v>
      </c>
      <c r="K2041" s="7">
        <v>42137</v>
      </c>
      <c r="L2041" s="8">
        <v>1254.5</v>
      </c>
      <c r="M2041" s="8">
        <v>1248</v>
      </c>
      <c r="N2041" s="8">
        <v>1270.5</v>
      </c>
      <c r="O2041" s="8">
        <v>1248</v>
      </c>
      <c r="P2041" s="18">
        <v>1257.5</v>
      </c>
    </row>
    <row r="2042" spans="1:17" x14ac:dyDescent="0.3">
      <c r="B2042" s="5">
        <v>42136</v>
      </c>
      <c r="C2042" s="6">
        <v>1236</v>
      </c>
      <c r="D2042" s="6">
        <v>1231</v>
      </c>
      <c r="E2042" s="6">
        <v>1237.5</v>
      </c>
      <c r="F2042" s="6">
        <v>1228</v>
      </c>
      <c r="G2042" s="17">
        <v>1232.5</v>
      </c>
      <c r="K2042" s="5">
        <v>42136</v>
      </c>
      <c r="L2042" s="6">
        <v>1266</v>
      </c>
      <c r="M2042" s="6">
        <v>1265.5</v>
      </c>
      <c r="N2042" s="6">
        <v>1265.5</v>
      </c>
      <c r="O2042" s="6">
        <v>1248</v>
      </c>
      <c r="P2042" s="17">
        <v>1254.5</v>
      </c>
    </row>
    <row r="2043" spans="1:17" x14ac:dyDescent="0.3">
      <c r="B2043" s="7">
        <v>42135</v>
      </c>
      <c r="C2043" s="8">
        <v>1247.5</v>
      </c>
      <c r="D2043" s="8">
        <v>1250</v>
      </c>
      <c r="E2043" s="8">
        <v>1253.5</v>
      </c>
      <c r="F2043" s="8">
        <v>1232</v>
      </c>
      <c r="G2043" s="18">
        <v>1236</v>
      </c>
      <c r="K2043" s="9">
        <v>42135</v>
      </c>
      <c r="L2043" s="10">
        <v>1281</v>
      </c>
      <c r="M2043" s="10">
        <v>1287</v>
      </c>
      <c r="N2043" s="10">
        <v>1290</v>
      </c>
      <c r="O2043" s="10">
        <v>1264</v>
      </c>
      <c r="P2043" s="19">
        <v>1266</v>
      </c>
    </row>
    <row r="2044" spans="1:17" x14ac:dyDescent="0.3">
      <c r="B2044" s="5">
        <v>42132</v>
      </c>
      <c r="C2044" s="6">
        <v>1263</v>
      </c>
      <c r="D2044" s="6">
        <v>1263</v>
      </c>
      <c r="E2044" s="6">
        <v>1263</v>
      </c>
      <c r="F2044" s="6">
        <v>1243</v>
      </c>
      <c r="G2044" s="17">
        <v>1247.5</v>
      </c>
      <c r="K2044" s="5">
        <v>42132</v>
      </c>
      <c r="L2044" s="6">
        <v>1292.5</v>
      </c>
      <c r="M2044" s="6">
        <v>1291</v>
      </c>
      <c r="N2044" s="6">
        <v>1292</v>
      </c>
      <c r="O2044" s="6">
        <v>1278</v>
      </c>
      <c r="P2044" s="17">
        <v>1281</v>
      </c>
    </row>
    <row r="2045" spans="1:17" x14ac:dyDescent="0.3">
      <c r="B2045" s="9">
        <v>42131</v>
      </c>
      <c r="C2045" s="10">
        <v>1264.5</v>
      </c>
      <c r="D2045" s="10">
        <v>1265</v>
      </c>
      <c r="E2045" s="10">
        <v>1266.5</v>
      </c>
      <c r="F2045" s="10">
        <v>1250</v>
      </c>
      <c r="G2045" s="19">
        <v>1263</v>
      </c>
      <c r="K2045" s="7">
        <v>42131</v>
      </c>
      <c r="L2045" s="8">
        <v>1293</v>
      </c>
      <c r="M2045" s="8">
        <v>1294.5</v>
      </c>
      <c r="N2045" s="8">
        <v>1295</v>
      </c>
      <c r="O2045" s="8">
        <v>1280.5</v>
      </c>
      <c r="P2045" s="18">
        <v>1292.5</v>
      </c>
    </row>
    <row r="2046" spans="1:17" x14ac:dyDescent="0.3">
      <c r="B2046" s="5">
        <v>42130</v>
      </c>
      <c r="C2046" s="6">
        <v>1287.5</v>
      </c>
      <c r="D2046" s="6">
        <v>1285</v>
      </c>
      <c r="E2046" s="6">
        <v>1286</v>
      </c>
      <c r="F2046" s="6">
        <v>1260</v>
      </c>
      <c r="G2046" s="17">
        <v>1264.5</v>
      </c>
      <c r="K2046" s="5">
        <v>42130</v>
      </c>
      <c r="L2046" s="6">
        <v>1318.5</v>
      </c>
      <c r="M2046" s="6">
        <v>1316</v>
      </c>
      <c r="N2046" s="6">
        <v>1316</v>
      </c>
      <c r="O2046" s="6">
        <v>1290</v>
      </c>
      <c r="P2046" s="17">
        <v>1293</v>
      </c>
    </row>
    <row r="2047" spans="1:17" x14ac:dyDescent="0.3">
      <c r="B2047" s="7">
        <v>42129</v>
      </c>
      <c r="C2047" s="8">
        <v>1271</v>
      </c>
      <c r="D2047" s="8">
        <v>1287</v>
      </c>
      <c r="E2047" s="8">
        <v>1297</v>
      </c>
      <c r="F2047" s="8">
        <v>1265</v>
      </c>
      <c r="G2047" s="18">
        <v>1287.5</v>
      </c>
      <c r="K2047" s="7">
        <v>42129</v>
      </c>
      <c r="L2047" s="8">
        <v>1298.5</v>
      </c>
      <c r="M2047" s="8">
        <v>1315</v>
      </c>
      <c r="N2047" s="8">
        <v>1322</v>
      </c>
      <c r="O2047" s="8">
        <v>1305</v>
      </c>
      <c r="P2047" s="18">
        <v>1318.5</v>
      </c>
    </row>
    <row r="2048" spans="1:17" x14ac:dyDescent="0.3">
      <c r="B2048" s="5">
        <v>42128</v>
      </c>
      <c r="C2048" s="6">
        <v>1271</v>
      </c>
      <c r="D2048" s="6">
        <v>0</v>
      </c>
      <c r="E2048" s="6">
        <v>0</v>
      </c>
      <c r="F2048" s="6">
        <v>0</v>
      </c>
      <c r="G2048" s="17">
        <v>1271</v>
      </c>
      <c r="K2048" s="5">
        <v>42128</v>
      </c>
      <c r="L2048" s="6">
        <v>1298.5</v>
      </c>
      <c r="M2048" s="6">
        <v>0</v>
      </c>
      <c r="N2048" s="6">
        <v>0</v>
      </c>
      <c r="O2048" s="6">
        <v>0</v>
      </c>
      <c r="P2048" s="17">
        <v>1298.5</v>
      </c>
    </row>
    <row r="2049" spans="1:17" x14ac:dyDescent="0.3">
      <c r="B2049" s="7">
        <v>42125</v>
      </c>
      <c r="C2049" s="8">
        <v>1271</v>
      </c>
      <c r="D2049" s="8">
        <v>0</v>
      </c>
      <c r="E2049" s="8">
        <v>0</v>
      </c>
      <c r="F2049" s="8">
        <v>0</v>
      </c>
      <c r="G2049" s="18">
        <v>1271</v>
      </c>
      <c r="K2049" s="7">
        <v>42125</v>
      </c>
      <c r="L2049" s="8">
        <v>1298.5</v>
      </c>
      <c r="M2049" s="8">
        <v>0</v>
      </c>
      <c r="N2049" s="8">
        <v>0</v>
      </c>
      <c r="O2049" s="8">
        <v>0</v>
      </c>
      <c r="P2049" s="18">
        <v>1298.5</v>
      </c>
    </row>
    <row r="2050" spans="1:17" x14ac:dyDescent="0.3">
      <c r="B2050" s="5">
        <v>42124</v>
      </c>
      <c r="C2050" s="6">
        <v>1262</v>
      </c>
      <c r="D2050" s="6">
        <v>1265</v>
      </c>
      <c r="E2050" s="6">
        <v>1278</v>
      </c>
      <c r="F2050" s="6">
        <v>1262</v>
      </c>
      <c r="G2050" s="17">
        <v>1271</v>
      </c>
      <c r="K2050" s="5">
        <v>42124</v>
      </c>
      <c r="L2050" s="6">
        <v>1287</v>
      </c>
      <c r="M2050" s="6">
        <v>1290</v>
      </c>
      <c r="N2050" s="6">
        <v>1305</v>
      </c>
      <c r="O2050" s="6">
        <v>1290</v>
      </c>
      <c r="P2050" s="17">
        <v>1298.5</v>
      </c>
    </row>
    <row r="2051" spans="1:17" x14ac:dyDescent="0.3">
      <c r="B2051" s="7">
        <v>42123</v>
      </c>
      <c r="C2051" s="8">
        <v>1267</v>
      </c>
      <c r="D2051" s="8">
        <v>1270</v>
      </c>
      <c r="E2051" s="8">
        <v>1280</v>
      </c>
      <c r="F2051" s="8">
        <v>1253</v>
      </c>
      <c r="G2051" s="18">
        <v>1262</v>
      </c>
      <c r="K2051" s="7">
        <v>42123</v>
      </c>
      <c r="L2051" s="8">
        <v>1291.5</v>
      </c>
      <c r="M2051" s="8">
        <v>1293</v>
      </c>
      <c r="N2051" s="8">
        <v>1305.5</v>
      </c>
      <c r="O2051" s="8">
        <v>1282</v>
      </c>
      <c r="P2051" s="18">
        <v>1287</v>
      </c>
    </row>
    <row r="2052" spans="1:17" x14ac:dyDescent="0.3">
      <c r="B2052" s="5">
        <v>42122</v>
      </c>
      <c r="C2052" s="6">
        <v>1283.5</v>
      </c>
      <c r="D2052" s="6">
        <v>1292</v>
      </c>
      <c r="E2052" s="6">
        <v>1305</v>
      </c>
      <c r="F2052" s="6">
        <v>1263.5</v>
      </c>
      <c r="G2052" s="17">
        <v>1267</v>
      </c>
      <c r="K2052" s="5">
        <v>42122</v>
      </c>
      <c r="L2052" s="6">
        <v>1309</v>
      </c>
      <c r="M2052" s="6">
        <v>1315</v>
      </c>
      <c r="N2052" s="6">
        <v>1330</v>
      </c>
      <c r="O2052" s="6">
        <v>1286</v>
      </c>
      <c r="P2052" s="17">
        <v>1291.5</v>
      </c>
    </row>
    <row r="2053" spans="1:17" x14ac:dyDescent="0.3">
      <c r="B2053" s="7">
        <v>42121</v>
      </c>
      <c r="C2053" s="8">
        <v>1262.5</v>
      </c>
      <c r="D2053" s="8">
        <v>1268</v>
      </c>
      <c r="E2053" s="8">
        <v>1295</v>
      </c>
      <c r="F2053" s="8">
        <v>1267.5</v>
      </c>
      <c r="G2053" s="18">
        <v>1283.5</v>
      </c>
      <c r="K2053" s="9">
        <v>42121</v>
      </c>
      <c r="L2053" s="10">
        <v>1291</v>
      </c>
      <c r="M2053" s="10">
        <v>1300</v>
      </c>
      <c r="N2053" s="10">
        <v>1325</v>
      </c>
      <c r="O2053" s="10">
        <v>1298</v>
      </c>
      <c r="P2053" s="19">
        <v>1309</v>
      </c>
    </row>
    <row r="2054" spans="1:17" x14ac:dyDescent="0.3">
      <c r="B2054" s="5">
        <v>42118</v>
      </c>
      <c r="C2054" s="6">
        <v>1226</v>
      </c>
      <c r="D2054" s="6">
        <v>1228</v>
      </c>
      <c r="E2054" s="6">
        <v>1268</v>
      </c>
      <c r="F2054" s="6">
        <v>1218</v>
      </c>
      <c r="G2054" s="17">
        <v>1262.5</v>
      </c>
      <c r="K2054" s="5">
        <v>42118</v>
      </c>
      <c r="L2054" s="6">
        <v>1252.5</v>
      </c>
      <c r="M2054" s="6">
        <v>1254</v>
      </c>
      <c r="N2054" s="6">
        <v>1298.5</v>
      </c>
      <c r="O2054" s="6">
        <v>1246</v>
      </c>
      <c r="P2054" s="17">
        <v>1291</v>
      </c>
    </row>
    <row r="2055" spans="1:17" x14ac:dyDescent="0.3">
      <c r="B2055" s="9">
        <v>42117</v>
      </c>
      <c r="C2055" s="10">
        <v>1192.5</v>
      </c>
      <c r="D2055" s="10">
        <v>1192</v>
      </c>
      <c r="E2055" s="10">
        <v>1230</v>
      </c>
      <c r="F2055" s="10">
        <v>1189</v>
      </c>
      <c r="G2055" s="19">
        <v>1226</v>
      </c>
      <c r="K2055" s="7">
        <v>42117</v>
      </c>
      <c r="L2055" s="8">
        <v>1217</v>
      </c>
      <c r="M2055" s="8">
        <v>1219</v>
      </c>
      <c r="N2055" s="8">
        <v>1257</v>
      </c>
      <c r="O2055" s="8">
        <v>1215</v>
      </c>
      <c r="P2055" s="18">
        <v>1252.5</v>
      </c>
    </row>
    <row r="2056" spans="1:17" x14ac:dyDescent="0.3">
      <c r="B2056" s="5">
        <v>42116</v>
      </c>
      <c r="C2056" s="6">
        <v>1179</v>
      </c>
      <c r="D2056" s="6">
        <v>1180</v>
      </c>
      <c r="E2056" s="6">
        <v>1197.5</v>
      </c>
      <c r="F2056" s="6">
        <v>1173</v>
      </c>
      <c r="G2056" s="17">
        <v>1192.5</v>
      </c>
      <c r="K2056" s="5">
        <v>42116</v>
      </c>
      <c r="L2056" s="6">
        <v>1201</v>
      </c>
      <c r="M2056" s="6">
        <v>1205</v>
      </c>
      <c r="N2056" s="6">
        <v>1222</v>
      </c>
      <c r="O2056" s="6">
        <v>1197.5</v>
      </c>
      <c r="P2056" s="17">
        <v>1217</v>
      </c>
    </row>
    <row r="2057" spans="1:17" x14ac:dyDescent="0.3">
      <c r="B2057" s="7">
        <v>42115</v>
      </c>
      <c r="C2057" s="8">
        <v>1166.5</v>
      </c>
      <c r="D2057" s="8">
        <v>1168.5</v>
      </c>
      <c r="E2057" s="8">
        <v>1188</v>
      </c>
      <c r="F2057" s="8">
        <v>1168</v>
      </c>
      <c r="G2057" s="18">
        <v>1179</v>
      </c>
      <c r="K2057" s="7">
        <v>42115</v>
      </c>
      <c r="L2057" s="8">
        <v>1190</v>
      </c>
      <c r="M2057" s="8">
        <v>1192</v>
      </c>
      <c r="N2057" s="8">
        <v>1215</v>
      </c>
      <c r="O2057" s="8">
        <v>1191</v>
      </c>
      <c r="P2057" s="18">
        <v>1201</v>
      </c>
    </row>
    <row r="2058" spans="1:17" x14ac:dyDescent="0.3">
      <c r="B2058" s="9">
        <v>42114</v>
      </c>
      <c r="C2058" s="10">
        <v>1171</v>
      </c>
      <c r="D2058" s="10">
        <v>1175</v>
      </c>
      <c r="E2058" s="10">
        <v>1178</v>
      </c>
      <c r="F2058" s="10">
        <v>1163</v>
      </c>
      <c r="G2058" s="19">
        <v>1166.5</v>
      </c>
      <c r="K2058" s="9">
        <v>42114</v>
      </c>
      <c r="L2058" s="10">
        <v>1193.5</v>
      </c>
      <c r="M2058" s="10">
        <v>1202.5</v>
      </c>
      <c r="N2058" s="10">
        <v>1202.5</v>
      </c>
      <c r="O2058" s="10">
        <v>1186.5</v>
      </c>
      <c r="P2058" s="19">
        <v>1190</v>
      </c>
    </row>
    <row r="2062" spans="1:17" x14ac:dyDescent="0.3">
      <c r="A2062" s="11">
        <v>42174</v>
      </c>
      <c r="J2062" s="11">
        <v>42205</v>
      </c>
    </row>
    <row r="2063" spans="1:17" x14ac:dyDescent="0.3">
      <c r="B2063" s="7">
        <v>42173</v>
      </c>
      <c r="C2063" s="8">
        <v>1248</v>
      </c>
      <c r="D2063" s="8">
        <v>1245</v>
      </c>
      <c r="E2063" s="8">
        <v>1245</v>
      </c>
      <c r="F2063" s="8">
        <v>1230</v>
      </c>
      <c r="G2063" s="18">
        <v>1242</v>
      </c>
      <c r="H2063" s="21">
        <f>G2063/G2084</f>
        <v>0.98220640569395012</v>
      </c>
      <c r="K2063" s="5">
        <v>42173</v>
      </c>
      <c r="L2063" s="6">
        <v>1267</v>
      </c>
      <c r="M2063" s="6">
        <v>1274.5</v>
      </c>
      <c r="N2063" s="6">
        <v>1274.5</v>
      </c>
      <c r="O2063" s="6">
        <v>1251.5</v>
      </c>
      <c r="P2063" s="17">
        <v>1255.5</v>
      </c>
      <c r="Q2063" s="28">
        <f>P2063/P2084</f>
        <v>0.97438882421420259</v>
      </c>
    </row>
    <row r="2064" spans="1:17" x14ac:dyDescent="0.3">
      <c r="B2064" s="5">
        <v>42172</v>
      </c>
      <c r="C2064" s="6">
        <v>1247</v>
      </c>
      <c r="D2064" s="6">
        <v>1250</v>
      </c>
      <c r="E2064" s="6">
        <v>1251</v>
      </c>
      <c r="F2064" s="6">
        <v>1247</v>
      </c>
      <c r="G2064" s="17">
        <v>1248</v>
      </c>
      <c r="K2064" s="7">
        <v>42172</v>
      </c>
      <c r="L2064" s="8">
        <v>1270</v>
      </c>
      <c r="M2064" s="8">
        <v>1271</v>
      </c>
      <c r="N2064" s="8">
        <v>1278</v>
      </c>
      <c r="O2064" s="8">
        <v>1265</v>
      </c>
      <c r="P2064" s="18">
        <v>1267</v>
      </c>
    </row>
    <row r="2065" spans="2:16" x14ac:dyDescent="0.3">
      <c r="B2065" s="7">
        <v>42171</v>
      </c>
      <c r="C2065" s="8">
        <v>1248.5</v>
      </c>
      <c r="D2065" s="8">
        <v>1245</v>
      </c>
      <c r="E2065" s="8">
        <v>1250</v>
      </c>
      <c r="F2065" s="8">
        <v>1245</v>
      </c>
      <c r="G2065" s="18">
        <v>1247</v>
      </c>
      <c r="K2065" s="5">
        <v>42171</v>
      </c>
      <c r="L2065" s="6">
        <v>1263</v>
      </c>
      <c r="M2065" s="6">
        <v>1268.5</v>
      </c>
      <c r="N2065" s="6">
        <v>1274</v>
      </c>
      <c r="O2065" s="6">
        <v>1264</v>
      </c>
      <c r="P2065" s="17">
        <v>1270</v>
      </c>
    </row>
    <row r="2066" spans="2:16" x14ac:dyDescent="0.3">
      <c r="B2066" s="5">
        <v>42170</v>
      </c>
      <c r="C2066" s="6">
        <v>1262</v>
      </c>
      <c r="D2066" s="6">
        <v>1246</v>
      </c>
      <c r="E2066" s="6">
        <v>1250</v>
      </c>
      <c r="F2066" s="6">
        <v>1240</v>
      </c>
      <c r="G2066" s="17">
        <v>1248.5</v>
      </c>
      <c r="K2066" s="7">
        <v>42170</v>
      </c>
      <c r="L2066" s="8">
        <v>1284</v>
      </c>
      <c r="M2066" s="8">
        <v>1276</v>
      </c>
      <c r="N2066" s="8">
        <v>1277</v>
      </c>
      <c r="O2066" s="8">
        <v>1257</v>
      </c>
      <c r="P2066" s="18">
        <v>1263</v>
      </c>
    </row>
    <row r="2067" spans="2:16" x14ac:dyDescent="0.3">
      <c r="B2067" s="7">
        <v>42167</v>
      </c>
      <c r="C2067" s="8">
        <v>1264.5</v>
      </c>
      <c r="D2067" s="8">
        <v>1266</v>
      </c>
      <c r="E2067" s="8">
        <v>1275</v>
      </c>
      <c r="F2067" s="8">
        <v>1259.5</v>
      </c>
      <c r="G2067" s="18">
        <v>1262</v>
      </c>
      <c r="K2067" s="5">
        <v>42167</v>
      </c>
      <c r="L2067" s="6">
        <v>1293.5</v>
      </c>
      <c r="M2067" s="6">
        <v>1292</v>
      </c>
      <c r="N2067" s="6">
        <v>1295.5</v>
      </c>
      <c r="O2067" s="6">
        <v>1282</v>
      </c>
      <c r="P2067" s="17">
        <v>1284</v>
      </c>
    </row>
    <row r="2068" spans="2:16" x14ac:dyDescent="0.3">
      <c r="B2068" s="5">
        <v>42166</v>
      </c>
      <c r="C2068" s="6">
        <v>1246</v>
      </c>
      <c r="D2068" s="6">
        <v>1244.5</v>
      </c>
      <c r="E2068" s="6">
        <v>1268.5</v>
      </c>
      <c r="F2068" s="6">
        <v>1241.5</v>
      </c>
      <c r="G2068" s="17">
        <v>1264.5</v>
      </c>
      <c r="K2068" s="7">
        <v>42166</v>
      </c>
      <c r="L2068" s="8">
        <v>1273</v>
      </c>
      <c r="M2068" s="8">
        <v>1274</v>
      </c>
      <c r="N2068" s="8">
        <v>1297</v>
      </c>
      <c r="O2068" s="8">
        <v>1268</v>
      </c>
      <c r="P2068" s="18">
        <v>1293.5</v>
      </c>
    </row>
    <row r="2069" spans="2:16" x14ac:dyDescent="0.3">
      <c r="B2069" s="7">
        <v>42165</v>
      </c>
      <c r="C2069" s="8">
        <v>1249</v>
      </c>
      <c r="D2069" s="8">
        <v>1245</v>
      </c>
      <c r="E2069" s="8">
        <v>1250</v>
      </c>
      <c r="F2069" s="8">
        <v>1243</v>
      </c>
      <c r="G2069" s="18">
        <v>1246</v>
      </c>
      <c r="K2069" s="5">
        <v>42165</v>
      </c>
      <c r="L2069" s="6">
        <v>1276</v>
      </c>
      <c r="M2069" s="6">
        <v>1276</v>
      </c>
      <c r="N2069" s="6">
        <v>1279</v>
      </c>
      <c r="O2069" s="6">
        <v>1268</v>
      </c>
      <c r="P2069" s="17">
        <v>1273</v>
      </c>
    </row>
    <row r="2070" spans="2:16" x14ac:dyDescent="0.3">
      <c r="B2070" s="5">
        <v>42164</v>
      </c>
      <c r="C2070" s="6">
        <v>1222.5</v>
      </c>
      <c r="D2070" s="6">
        <v>1219.5</v>
      </c>
      <c r="E2070" s="6">
        <v>1251.5</v>
      </c>
      <c r="F2070" s="6">
        <v>1219.5</v>
      </c>
      <c r="G2070" s="17">
        <v>1249</v>
      </c>
      <c r="K2070" s="9">
        <v>42164</v>
      </c>
      <c r="L2070" s="10">
        <v>1248.5</v>
      </c>
      <c r="M2070" s="10">
        <v>1251.5</v>
      </c>
      <c r="N2070" s="10">
        <v>1279</v>
      </c>
      <c r="O2070" s="10">
        <v>1250.5</v>
      </c>
      <c r="P2070" s="19">
        <v>1276</v>
      </c>
    </row>
    <row r="2071" spans="2:16" x14ac:dyDescent="0.3">
      <c r="B2071" s="9">
        <v>42163</v>
      </c>
      <c r="C2071" s="10">
        <v>1235</v>
      </c>
      <c r="D2071" s="10">
        <v>1230</v>
      </c>
      <c r="E2071" s="10">
        <v>1236</v>
      </c>
      <c r="F2071" s="10">
        <v>1218</v>
      </c>
      <c r="G2071" s="19">
        <v>1222.5</v>
      </c>
      <c r="K2071" s="5">
        <v>42163</v>
      </c>
      <c r="L2071" s="6">
        <v>1261</v>
      </c>
      <c r="M2071" s="6">
        <v>1259.5</v>
      </c>
      <c r="N2071" s="6">
        <v>1263</v>
      </c>
      <c r="O2071" s="6">
        <v>1242</v>
      </c>
      <c r="P2071" s="17">
        <v>1248.5</v>
      </c>
    </row>
    <row r="2072" spans="2:16" x14ac:dyDescent="0.3">
      <c r="B2072" s="5">
        <v>42160</v>
      </c>
      <c r="C2072" s="6">
        <v>1244</v>
      </c>
      <c r="D2072" s="6">
        <v>1240</v>
      </c>
      <c r="E2072" s="6">
        <v>1243</v>
      </c>
      <c r="F2072" s="6">
        <v>1230</v>
      </c>
      <c r="G2072" s="17">
        <v>1235</v>
      </c>
      <c r="K2072" s="7">
        <v>42160</v>
      </c>
      <c r="L2072" s="8">
        <v>1271.5</v>
      </c>
      <c r="M2072" s="8">
        <v>1270</v>
      </c>
      <c r="N2072" s="8">
        <v>1271</v>
      </c>
      <c r="O2072" s="8">
        <v>1258</v>
      </c>
      <c r="P2072" s="18">
        <v>1261</v>
      </c>
    </row>
    <row r="2073" spans="2:16" x14ac:dyDescent="0.3">
      <c r="B2073" s="7">
        <v>42159</v>
      </c>
      <c r="C2073" s="8">
        <v>1239.5</v>
      </c>
      <c r="D2073" s="8">
        <v>1244</v>
      </c>
      <c r="E2073" s="8">
        <v>1246</v>
      </c>
      <c r="F2073" s="8">
        <v>1236</v>
      </c>
      <c r="G2073" s="18">
        <v>1244</v>
      </c>
      <c r="K2073" s="5">
        <v>42159</v>
      </c>
      <c r="L2073" s="6">
        <v>1267</v>
      </c>
      <c r="M2073" s="6">
        <v>1267</v>
      </c>
      <c r="N2073" s="6">
        <v>1273</v>
      </c>
      <c r="O2073" s="6">
        <v>1264</v>
      </c>
      <c r="P2073" s="17">
        <v>1271.5</v>
      </c>
    </row>
    <row r="2074" spans="2:16" x14ac:dyDescent="0.3">
      <c r="B2074" s="5">
        <v>42158</v>
      </c>
      <c r="C2074" s="6">
        <v>1242.5</v>
      </c>
      <c r="D2074" s="6">
        <v>1244</v>
      </c>
      <c r="E2074" s="6">
        <v>1250</v>
      </c>
      <c r="F2074" s="6">
        <v>1237</v>
      </c>
      <c r="G2074" s="17">
        <v>1239.5</v>
      </c>
      <c r="K2074" s="7">
        <v>42158</v>
      </c>
      <c r="L2074" s="8">
        <v>1271</v>
      </c>
      <c r="M2074" s="8">
        <v>1273</v>
      </c>
      <c r="N2074" s="8">
        <v>1280</v>
      </c>
      <c r="O2074" s="8">
        <v>1265</v>
      </c>
      <c r="P2074" s="18">
        <v>1267</v>
      </c>
    </row>
    <row r="2075" spans="2:16" x14ac:dyDescent="0.3">
      <c r="B2075" s="7">
        <v>42157</v>
      </c>
      <c r="C2075" s="8">
        <v>1253.5</v>
      </c>
      <c r="D2075" s="8">
        <v>1256.5</v>
      </c>
      <c r="E2075" s="8">
        <v>1256.5</v>
      </c>
      <c r="F2075" s="8">
        <v>1230</v>
      </c>
      <c r="G2075" s="18">
        <v>1242.5</v>
      </c>
      <c r="K2075" s="5">
        <v>42157</v>
      </c>
      <c r="L2075" s="6">
        <v>1282</v>
      </c>
      <c r="M2075" s="6">
        <v>1284.5</v>
      </c>
      <c r="N2075" s="6">
        <v>1284.5</v>
      </c>
      <c r="O2075" s="6">
        <v>1256.5</v>
      </c>
      <c r="P2075" s="17">
        <v>1271</v>
      </c>
    </row>
    <row r="2076" spans="2:16" x14ac:dyDescent="0.3">
      <c r="B2076" s="5">
        <v>42156</v>
      </c>
      <c r="C2076" s="6">
        <v>1258.5</v>
      </c>
      <c r="D2076" s="6">
        <v>1265</v>
      </c>
      <c r="E2076" s="6">
        <v>1265</v>
      </c>
      <c r="F2076" s="6">
        <v>1250.5</v>
      </c>
      <c r="G2076" s="17">
        <v>1253.5</v>
      </c>
      <c r="K2076" s="7">
        <v>42156</v>
      </c>
      <c r="L2076" s="8">
        <v>1286</v>
      </c>
      <c r="M2076" s="8">
        <v>1291.5</v>
      </c>
      <c r="N2076" s="8">
        <v>1291.5</v>
      </c>
      <c r="O2076" s="8">
        <v>1280</v>
      </c>
      <c r="P2076" s="18">
        <v>1282</v>
      </c>
    </row>
    <row r="2077" spans="2:16" x14ac:dyDescent="0.3">
      <c r="B2077" s="7">
        <v>42153</v>
      </c>
      <c r="C2077" s="8">
        <v>1263.5</v>
      </c>
      <c r="D2077" s="8">
        <v>1268</v>
      </c>
      <c r="E2077" s="8">
        <v>1268</v>
      </c>
      <c r="F2077" s="8">
        <v>1256</v>
      </c>
      <c r="G2077" s="18">
        <v>1258.5</v>
      </c>
      <c r="K2077" s="5">
        <v>42153</v>
      </c>
      <c r="L2077" s="6">
        <v>1289</v>
      </c>
      <c r="M2077" s="6">
        <v>1294</v>
      </c>
      <c r="N2077" s="6">
        <v>1294.5</v>
      </c>
      <c r="O2077" s="6">
        <v>1283</v>
      </c>
      <c r="P2077" s="17">
        <v>1286</v>
      </c>
    </row>
    <row r="2078" spans="2:16" x14ac:dyDescent="0.3">
      <c r="B2078" s="5">
        <v>42152</v>
      </c>
      <c r="C2078" s="6">
        <v>1268</v>
      </c>
      <c r="D2078" s="6">
        <v>1269</v>
      </c>
      <c r="E2078" s="6">
        <v>1275.5</v>
      </c>
      <c r="F2078" s="6">
        <v>1261</v>
      </c>
      <c r="G2078" s="17">
        <v>1263.5</v>
      </c>
      <c r="K2078" s="7">
        <v>42152</v>
      </c>
      <c r="L2078" s="8">
        <v>1295</v>
      </c>
      <c r="M2078" s="8">
        <v>1296</v>
      </c>
      <c r="N2078" s="8">
        <v>1303</v>
      </c>
      <c r="O2078" s="8">
        <v>1287.5</v>
      </c>
      <c r="P2078" s="18">
        <v>1289</v>
      </c>
    </row>
    <row r="2079" spans="2:16" x14ac:dyDescent="0.3">
      <c r="B2079" s="7">
        <v>42151</v>
      </c>
      <c r="C2079" s="8">
        <v>1267</v>
      </c>
      <c r="D2079" s="8">
        <v>1264.5</v>
      </c>
      <c r="E2079" s="8">
        <v>1271.5</v>
      </c>
      <c r="F2079" s="8">
        <v>1262</v>
      </c>
      <c r="G2079" s="18">
        <v>1268</v>
      </c>
      <c r="K2079" s="5">
        <v>42151</v>
      </c>
      <c r="L2079" s="6">
        <v>1293</v>
      </c>
      <c r="M2079" s="6">
        <v>1286.5</v>
      </c>
      <c r="N2079" s="6">
        <v>1298</v>
      </c>
      <c r="O2079" s="6">
        <v>1286.5</v>
      </c>
      <c r="P2079" s="17">
        <v>1295</v>
      </c>
    </row>
    <row r="2080" spans="2:16" x14ac:dyDescent="0.3">
      <c r="B2080" s="5">
        <v>42150</v>
      </c>
      <c r="C2080" s="6">
        <v>1262</v>
      </c>
      <c r="D2080" s="6">
        <v>1266</v>
      </c>
      <c r="E2080" s="6">
        <v>1268</v>
      </c>
      <c r="F2080" s="6">
        <v>1257</v>
      </c>
      <c r="G2080" s="17">
        <v>1267</v>
      </c>
      <c r="K2080" s="9">
        <v>42150</v>
      </c>
      <c r="L2080" s="10">
        <v>1287.5</v>
      </c>
      <c r="M2080" s="10">
        <v>1292</v>
      </c>
      <c r="N2080" s="10">
        <v>1294</v>
      </c>
      <c r="O2080" s="10">
        <v>1283</v>
      </c>
      <c r="P2080" s="19">
        <v>1293</v>
      </c>
    </row>
    <row r="2081" spans="1:17" x14ac:dyDescent="0.3">
      <c r="B2081" s="9">
        <v>42149</v>
      </c>
      <c r="C2081" s="10">
        <v>1275</v>
      </c>
      <c r="D2081" s="10">
        <v>1272.5</v>
      </c>
      <c r="E2081" s="10">
        <v>1277.5</v>
      </c>
      <c r="F2081" s="10">
        <v>1260</v>
      </c>
      <c r="G2081" s="19">
        <v>1262</v>
      </c>
      <c r="K2081" s="5">
        <v>42149</v>
      </c>
      <c r="L2081" s="6">
        <v>1301</v>
      </c>
      <c r="M2081" s="6">
        <v>1301.5</v>
      </c>
      <c r="N2081" s="6">
        <v>1301.5</v>
      </c>
      <c r="O2081" s="6">
        <v>1285.5</v>
      </c>
      <c r="P2081" s="17">
        <v>1287.5</v>
      </c>
    </row>
    <row r="2082" spans="1:17" x14ac:dyDescent="0.3">
      <c r="B2082" s="5">
        <v>42146</v>
      </c>
      <c r="C2082" s="6">
        <v>1270.5</v>
      </c>
      <c r="D2082" s="6">
        <v>1270</v>
      </c>
      <c r="E2082" s="6">
        <v>1277</v>
      </c>
      <c r="F2082" s="6">
        <v>1265</v>
      </c>
      <c r="G2082" s="17">
        <v>1275</v>
      </c>
      <c r="K2082" s="7">
        <v>42146</v>
      </c>
      <c r="L2082" s="8">
        <v>1295</v>
      </c>
      <c r="M2082" s="8">
        <v>1291.5</v>
      </c>
      <c r="N2082" s="8">
        <v>1303.5</v>
      </c>
      <c r="O2082" s="8">
        <v>1285.5</v>
      </c>
      <c r="P2082" s="18">
        <v>1301</v>
      </c>
    </row>
    <row r="2083" spans="1:17" x14ac:dyDescent="0.3">
      <c r="B2083" s="7">
        <v>42145</v>
      </c>
      <c r="C2083" s="8">
        <v>1264.5</v>
      </c>
      <c r="D2083" s="8">
        <v>1265</v>
      </c>
      <c r="E2083" s="8">
        <v>1278</v>
      </c>
      <c r="F2083" s="8">
        <v>1258</v>
      </c>
      <c r="G2083" s="18">
        <v>1270.5</v>
      </c>
      <c r="K2083" s="9">
        <v>42145</v>
      </c>
      <c r="L2083" s="10">
        <v>1288.5</v>
      </c>
      <c r="M2083" s="10">
        <v>1286</v>
      </c>
      <c r="N2083" s="10">
        <v>1302.5</v>
      </c>
      <c r="O2083" s="10">
        <v>1281.5</v>
      </c>
      <c r="P2083" s="19">
        <v>1295</v>
      </c>
    </row>
    <row r="2084" spans="1:17" x14ac:dyDescent="0.3">
      <c r="B2084" s="9">
        <v>42144</v>
      </c>
      <c r="C2084" s="10">
        <v>1263</v>
      </c>
      <c r="D2084" s="10">
        <v>1261</v>
      </c>
      <c r="E2084" s="10">
        <v>1269.5</v>
      </c>
      <c r="F2084" s="10">
        <v>1261</v>
      </c>
      <c r="G2084" s="19">
        <v>1264.5</v>
      </c>
      <c r="K2084" s="9">
        <v>42144</v>
      </c>
      <c r="L2084" s="10">
        <v>1288</v>
      </c>
      <c r="M2084" s="10">
        <v>1288</v>
      </c>
      <c r="N2084" s="10">
        <v>1293</v>
      </c>
      <c r="O2084" s="10">
        <v>1283.5</v>
      </c>
      <c r="P2084" s="19">
        <v>1288.5</v>
      </c>
    </row>
    <row r="2088" spans="1:17" x14ac:dyDescent="0.3">
      <c r="A2088" s="11">
        <v>42205</v>
      </c>
      <c r="J2088" s="11">
        <v>42236</v>
      </c>
    </row>
    <row r="2089" spans="1:17" x14ac:dyDescent="0.3">
      <c r="B2089" s="7">
        <v>42202</v>
      </c>
      <c r="C2089" s="8">
        <v>1165</v>
      </c>
      <c r="D2089" s="8">
        <v>1155</v>
      </c>
      <c r="E2089" s="8">
        <v>1184</v>
      </c>
      <c r="F2089" s="8">
        <v>1155</v>
      </c>
      <c r="G2089" s="18">
        <v>1177.5</v>
      </c>
      <c r="H2089" s="21">
        <f>G2089/G2109</f>
        <v>0.95228467448443188</v>
      </c>
      <c r="K2089" s="5">
        <v>42202</v>
      </c>
      <c r="L2089" s="6">
        <v>1193</v>
      </c>
      <c r="M2089" s="6">
        <v>1176</v>
      </c>
      <c r="N2089" s="6">
        <v>1197</v>
      </c>
      <c r="O2089" s="6">
        <v>1176</v>
      </c>
      <c r="P2089" s="17">
        <v>1191</v>
      </c>
      <c r="Q2089" s="28">
        <f>P2089/P2109</f>
        <v>0.94374009508716328</v>
      </c>
    </row>
    <row r="2090" spans="1:17" x14ac:dyDescent="0.3">
      <c r="B2090" s="5">
        <v>42201</v>
      </c>
      <c r="C2090" s="6">
        <v>1168.5</v>
      </c>
      <c r="D2090" s="6">
        <v>1165</v>
      </c>
      <c r="E2090" s="6">
        <v>1165</v>
      </c>
      <c r="F2090" s="6">
        <v>1165</v>
      </c>
      <c r="G2090" s="17">
        <v>1165</v>
      </c>
      <c r="K2090" s="7">
        <v>42201</v>
      </c>
      <c r="L2090" s="8">
        <v>1185.5</v>
      </c>
      <c r="M2090" s="8">
        <v>1191.5</v>
      </c>
      <c r="N2090" s="8">
        <v>1194.5</v>
      </c>
      <c r="O2090" s="8">
        <v>1178</v>
      </c>
      <c r="P2090" s="18">
        <v>1193</v>
      </c>
    </row>
    <row r="2091" spans="1:17" x14ac:dyDescent="0.3">
      <c r="B2091" s="7">
        <v>42200</v>
      </c>
      <c r="C2091" s="8">
        <v>1172.5</v>
      </c>
      <c r="D2091" s="8">
        <v>1166</v>
      </c>
      <c r="E2091" s="8">
        <v>1175.5</v>
      </c>
      <c r="F2091" s="8">
        <v>1162.5</v>
      </c>
      <c r="G2091" s="18">
        <v>1168.5</v>
      </c>
      <c r="K2091" s="5">
        <v>42200</v>
      </c>
      <c r="L2091" s="6">
        <v>1196</v>
      </c>
      <c r="M2091" s="6">
        <v>1198.5</v>
      </c>
      <c r="N2091" s="6">
        <v>1198.5</v>
      </c>
      <c r="O2091" s="6">
        <v>1181.5</v>
      </c>
      <c r="P2091" s="17">
        <v>1185.5</v>
      </c>
    </row>
    <row r="2092" spans="1:17" x14ac:dyDescent="0.3">
      <c r="B2092" s="5">
        <v>42199</v>
      </c>
      <c r="C2092" s="6">
        <v>1169</v>
      </c>
      <c r="D2092" s="6">
        <v>1162</v>
      </c>
      <c r="E2092" s="6">
        <v>1176</v>
      </c>
      <c r="F2092" s="6">
        <v>1162</v>
      </c>
      <c r="G2092" s="17">
        <v>1172.5</v>
      </c>
      <c r="K2092" s="7">
        <v>42199</v>
      </c>
      <c r="L2092" s="8">
        <v>1198.5</v>
      </c>
      <c r="M2092" s="8">
        <v>1205</v>
      </c>
      <c r="N2092" s="8">
        <v>1205</v>
      </c>
      <c r="O2092" s="8">
        <v>1191</v>
      </c>
      <c r="P2092" s="18">
        <v>1196</v>
      </c>
    </row>
    <row r="2093" spans="1:17" x14ac:dyDescent="0.3">
      <c r="B2093" s="7">
        <v>42198</v>
      </c>
      <c r="C2093" s="8">
        <v>1195</v>
      </c>
      <c r="D2093" s="8">
        <v>1191</v>
      </c>
      <c r="E2093" s="8">
        <v>1201</v>
      </c>
      <c r="F2093" s="8">
        <v>1150</v>
      </c>
      <c r="G2093" s="18">
        <v>1169</v>
      </c>
      <c r="K2093" s="5">
        <v>42198</v>
      </c>
      <c r="L2093" s="6">
        <v>1222</v>
      </c>
      <c r="M2093" s="6">
        <v>1218</v>
      </c>
      <c r="N2093" s="6">
        <v>1228</v>
      </c>
      <c r="O2093" s="6">
        <v>1190.5</v>
      </c>
      <c r="P2093" s="17">
        <v>1198.5</v>
      </c>
    </row>
    <row r="2094" spans="1:17" x14ac:dyDescent="0.3">
      <c r="B2094" s="5">
        <v>42195</v>
      </c>
      <c r="C2094" s="6">
        <v>1207.5</v>
      </c>
      <c r="D2094" s="6">
        <v>1209</v>
      </c>
      <c r="E2094" s="6">
        <v>1214</v>
      </c>
      <c r="F2094" s="6">
        <v>1190</v>
      </c>
      <c r="G2094" s="17">
        <v>1195</v>
      </c>
      <c r="K2094" s="9">
        <v>42195</v>
      </c>
      <c r="L2094" s="10">
        <v>1228.5</v>
      </c>
      <c r="M2094" s="10">
        <v>1240</v>
      </c>
      <c r="N2094" s="10">
        <v>1240</v>
      </c>
      <c r="O2094" s="10">
        <v>1213</v>
      </c>
      <c r="P2094" s="19">
        <v>1222</v>
      </c>
    </row>
    <row r="2095" spans="1:17" x14ac:dyDescent="0.3">
      <c r="B2095" s="7">
        <v>42194</v>
      </c>
      <c r="C2095" s="8">
        <v>1187.5</v>
      </c>
      <c r="D2095" s="8">
        <v>1184</v>
      </c>
      <c r="E2095" s="8">
        <v>1209</v>
      </c>
      <c r="F2095" s="8">
        <v>1184</v>
      </c>
      <c r="G2095" s="18">
        <v>1207.5</v>
      </c>
      <c r="K2095" s="5">
        <v>42194</v>
      </c>
      <c r="L2095" s="6">
        <v>1212</v>
      </c>
      <c r="M2095" s="6">
        <v>1210.5</v>
      </c>
      <c r="N2095" s="6">
        <v>1232</v>
      </c>
      <c r="O2095" s="6">
        <v>1209</v>
      </c>
      <c r="P2095" s="17">
        <v>1228.5</v>
      </c>
    </row>
    <row r="2096" spans="1:17" x14ac:dyDescent="0.3">
      <c r="B2096" s="5">
        <v>42193</v>
      </c>
      <c r="C2096" s="6">
        <v>1191.5</v>
      </c>
      <c r="D2096" s="6">
        <v>1189</v>
      </c>
      <c r="E2096" s="6">
        <v>1192</v>
      </c>
      <c r="F2096" s="6">
        <v>1178.5</v>
      </c>
      <c r="G2096" s="17">
        <v>1187.5</v>
      </c>
      <c r="K2096" s="7">
        <v>42193</v>
      </c>
      <c r="L2096" s="8">
        <v>1217</v>
      </c>
      <c r="M2096" s="8">
        <v>1211</v>
      </c>
      <c r="N2096" s="8">
        <v>1217.5</v>
      </c>
      <c r="O2096" s="8">
        <v>1208</v>
      </c>
      <c r="P2096" s="18">
        <v>1212</v>
      </c>
    </row>
    <row r="2097" spans="2:16" x14ac:dyDescent="0.3">
      <c r="B2097" s="9">
        <v>42192</v>
      </c>
      <c r="C2097" s="10">
        <v>1207.5</v>
      </c>
      <c r="D2097" s="10">
        <v>1203</v>
      </c>
      <c r="E2097" s="10">
        <v>1203</v>
      </c>
      <c r="F2097" s="10">
        <v>1187.5</v>
      </c>
      <c r="G2097" s="19">
        <v>1191.5</v>
      </c>
      <c r="K2097" s="5">
        <v>42192</v>
      </c>
      <c r="L2097" s="6">
        <v>1232.5</v>
      </c>
      <c r="M2097" s="6">
        <v>1229.5</v>
      </c>
      <c r="N2097" s="6">
        <v>1230.5</v>
      </c>
      <c r="O2097" s="6">
        <v>1214</v>
      </c>
      <c r="P2097" s="17">
        <v>1217</v>
      </c>
    </row>
    <row r="2098" spans="2:16" x14ac:dyDescent="0.3">
      <c r="B2098" s="5">
        <v>42191</v>
      </c>
      <c r="C2098" s="6">
        <v>1209</v>
      </c>
      <c r="D2098" s="6">
        <v>1208.5</v>
      </c>
      <c r="E2098" s="6">
        <v>1212</v>
      </c>
      <c r="F2098" s="6">
        <v>1201</v>
      </c>
      <c r="G2098" s="17">
        <v>1207.5</v>
      </c>
      <c r="K2098" s="7">
        <v>42191</v>
      </c>
      <c r="L2098" s="8">
        <v>1234</v>
      </c>
      <c r="M2098" s="8">
        <v>1232</v>
      </c>
      <c r="N2098" s="8">
        <v>1236</v>
      </c>
      <c r="O2098" s="8">
        <v>1228</v>
      </c>
      <c r="P2098" s="18">
        <v>1232.5</v>
      </c>
    </row>
    <row r="2099" spans="2:16" x14ac:dyDescent="0.3">
      <c r="B2099" s="7">
        <v>42188</v>
      </c>
      <c r="C2099" s="8">
        <v>1218.5</v>
      </c>
      <c r="D2099" s="8">
        <v>1217</v>
      </c>
      <c r="E2099" s="8">
        <v>1217.5</v>
      </c>
      <c r="F2099" s="8">
        <v>1206</v>
      </c>
      <c r="G2099" s="18">
        <v>1209</v>
      </c>
      <c r="K2099" s="5">
        <v>42188</v>
      </c>
      <c r="L2099" s="6">
        <v>1245</v>
      </c>
      <c r="M2099" s="6">
        <v>1245</v>
      </c>
      <c r="N2099" s="6">
        <v>1245</v>
      </c>
      <c r="O2099" s="6">
        <v>1231.5</v>
      </c>
      <c r="P2099" s="17">
        <v>1234</v>
      </c>
    </row>
    <row r="2100" spans="2:16" x14ac:dyDescent="0.3">
      <c r="B2100" s="5">
        <v>42187</v>
      </c>
      <c r="C2100" s="6">
        <v>1220.5</v>
      </c>
      <c r="D2100" s="6">
        <v>1214</v>
      </c>
      <c r="E2100" s="6">
        <v>1223</v>
      </c>
      <c r="F2100" s="6">
        <v>1214</v>
      </c>
      <c r="G2100" s="17">
        <v>1218.5</v>
      </c>
      <c r="K2100" s="7">
        <v>42187</v>
      </c>
      <c r="L2100" s="8">
        <v>1247</v>
      </c>
      <c r="M2100" s="8">
        <v>1240</v>
      </c>
      <c r="N2100" s="8">
        <v>1248</v>
      </c>
      <c r="O2100" s="8">
        <v>1240</v>
      </c>
      <c r="P2100" s="18">
        <v>1245</v>
      </c>
    </row>
    <row r="2101" spans="2:16" x14ac:dyDescent="0.3">
      <c r="B2101" s="7">
        <v>42186</v>
      </c>
      <c r="C2101" s="8">
        <v>1219</v>
      </c>
      <c r="D2101" s="8">
        <v>1220</v>
      </c>
      <c r="E2101" s="8">
        <v>1224.5</v>
      </c>
      <c r="F2101" s="8">
        <v>1215</v>
      </c>
      <c r="G2101" s="18">
        <v>1220.5</v>
      </c>
      <c r="K2101" s="5">
        <v>42186</v>
      </c>
      <c r="L2101" s="6">
        <v>1244.5</v>
      </c>
      <c r="M2101" s="6">
        <v>1247</v>
      </c>
      <c r="N2101" s="6">
        <v>1249.5</v>
      </c>
      <c r="O2101" s="6">
        <v>1239</v>
      </c>
      <c r="P2101" s="17">
        <v>1247</v>
      </c>
    </row>
    <row r="2102" spans="2:16" x14ac:dyDescent="0.3">
      <c r="B2102" s="5">
        <v>42185</v>
      </c>
      <c r="C2102" s="6">
        <v>1226</v>
      </c>
      <c r="D2102" s="6">
        <v>1225</v>
      </c>
      <c r="E2102" s="6">
        <v>1225.5</v>
      </c>
      <c r="F2102" s="6">
        <v>1215</v>
      </c>
      <c r="G2102" s="17">
        <v>1219</v>
      </c>
      <c r="K2102" s="7">
        <v>42185</v>
      </c>
      <c r="L2102" s="8">
        <v>1254</v>
      </c>
      <c r="M2102" s="8">
        <v>1247</v>
      </c>
      <c r="N2102" s="8">
        <v>1251</v>
      </c>
      <c r="O2102" s="8">
        <v>1241</v>
      </c>
      <c r="P2102" s="18">
        <v>1244.5</v>
      </c>
    </row>
    <row r="2103" spans="2:16" x14ac:dyDescent="0.3">
      <c r="B2103" s="7">
        <v>42184</v>
      </c>
      <c r="C2103" s="8">
        <v>1235.5</v>
      </c>
      <c r="D2103" s="8">
        <v>1239</v>
      </c>
      <c r="E2103" s="8">
        <v>1239</v>
      </c>
      <c r="F2103" s="8">
        <v>1223</v>
      </c>
      <c r="G2103" s="18">
        <v>1226</v>
      </c>
      <c r="K2103" s="5">
        <v>42184</v>
      </c>
      <c r="L2103" s="6">
        <v>1263.5</v>
      </c>
      <c r="M2103" s="6">
        <v>1266</v>
      </c>
      <c r="N2103" s="6">
        <v>1266</v>
      </c>
      <c r="O2103" s="6">
        <v>1250</v>
      </c>
      <c r="P2103" s="17">
        <v>1254</v>
      </c>
    </row>
    <row r="2104" spans="2:16" x14ac:dyDescent="0.3">
      <c r="B2104" s="5">
        <v>42181</v>
      </c>
      <c r="C2104" s="6">
        <v>1242</v>
      </c>
      <c r="D2104" s="6">
        <v>1242</v>
      </c>
      <c r="E2104" s="6">
        <v>1244</v>
      </c>
      <c r="F2104" s="6">
        <v>1231.5</v>
      </c>
      <c r="G2104" s="17">
        <v>1235.5</v>
      </c>
      <c r="K2104" s="9">
        <v>42181</v>
      </c>
      <c r="L2104" s="10">
        <v>1269.5</v>
      </c>
      <c r="M2104" s="10">
        <v>1264</v>
      </c>
      <c r="N2104" s="10">
        <v>1273</v>
      </c>
      <c r="O2104" s="10">
        <v>1259.5</v>
      </c>
      <c r="P2104" s="19">
        <v>1263.5</v>
      </c>
    </row>
    <row r="2105" spans="2:16" x14ac:dyDescent="0.3">
      <c r="B2105" s="7">
        <v>42180</v>
      </c>
      <c r="C2105" s="8">
        <v>1232.5</v>
      </c>
      <c r="D2105" s="8">
        <v>1234</v>
      </c>
      <c r="E2105" s="8">
        <v>1244</v>
      </c>
      <c r="F2105" s="8">
        <v>1232.5</v>
      </c>
      <c r="G2105" s="18">
        <v>1242</v>
      </c>
      <c r="K2105" s="5">
        <v>42180</v>
      </c>
      <c r="L2105" s="6">
        <v>1258.5</v>
      </c>
      <c r="M2105" s="6">
        <v>1261</v>
      </c>
      <c r="N2105" s="6">
        <v>1271</v>
      </c>
      <c r="O2105" s="6">
        <v>1258</v>
      </c>
      <c r="P2105" s="17">
        <v>1269.5</v>
      </c>
    </row>
    <row r="2106" spans="2:16" x14ac:dyDescent="0.3">
      <c r="B2106" s="5">
        <v>42179</v>
      </c>
      <c r="C2106" s="6">
        <v>1230</v>
      </c>
      <c r="D2106" s="6">
        <v>1227.5</v>
      </c>
      <c r="E2106" s="6">
        <v>1236</v>
      </c>
      <c r="F2106" s="6">
        <v>1225.5</v>
      </c>
      <c r="G2106" s="17">
        <v>1232.5</v>
      </c>
      <c r="K2106" s="7">
        <v>42179</v>
      </c>
      <c r="L2106" s="8">
        <v>1255.5</v>
      </c>
      <c r="M2106" s="8">
        <v>1257</v>
      </c>
      <c r="N2106" s="8">
        <v>1261</v>
      </c>
      <c r="O2106" s="8">
        <v>1251.5</v>
      </c>
      <c r="P2106" s="18">
        <v>1258.5</v>
      </c>
    </row>
    <row r="2107" spans="2:16" x14ac:dyDescent="0.3">
      <c r="B2107" s="7">
        <v>42178</v>
      </c>
      <c r="C2107" s="8">
        <v>1227</v>
      </c>
      <c r="D2107" s="8">
        <v>1224</v>
      </c>
      <c r="E2107" s="8">
        <v>1240</v>
      </c>
      <c r="F2107" s="8">
        <v>1224</v>
      </c>
      <c r="G2107" s="18">
        <v>1230</v>
      </c>
      <c r="K2107" s="5">
        <v>42178</v>
      </c>
      <c r="L2107" s="6">
        <v>1253</v>
      </c>
      <c r="M2107" s="6">
        <v>1250</v>
      </c>
      <c r="N2107" s="6">
        <v>1265</v>
      </c>
      <c r="O2107" s="6">
        <v>1250</v>
      </c>
      <c r="P2107" s="17">
        <v>1255.5</v>
      </c>
    </row>
    <row r="2108" spans="2:16" x14ac:dyDescent="0.3">
      <c r="B2108" s="5">
        <v>42177</v>
      </c>
      <c r="C2108" s="6">
        <v>1236.5</v>
      </c>
      <c r="D2108" s="6">
        <v>1239.5</v>
      </c>
      <c r="E2108" s="6">
        <v>1240.5</v>
      </c>
      <c r="F2108" s="6">
        <v>1222</v>
      </c>
      <c r="G2108" s="17">
        <v>1227</v>
      </c>
      <c r="K2108" s="7">
        <v>42177</v>
      </c>
      <c r="L2108" s="8">
        <v>1262</v>
      </c>
      <c r="M2108" s="8">
        <v>1262.5</v>
      </c>
      <c r="N2108" s="8">
        <v>1263</v>
      </c>
      <c r="O2108" s="8">
        <v>1248</v>
      </c>
      <c r="P2108" s="18">
        <v>1253</v>
      </c>
    </row>
    <row r="2109" spans="2:16" x14ac:dyDescent="0.3">
      <c r="B2109" s="7">
        <v>42174</v>
      </c>
      <c r="C2109" s="8">
        <v>1255.5</v>
      </c>
      <c r="D2109" s="8">
        <v>1253</v>
      </c>
      <c r="E2109" s="8">
        <v>1259</v>
      </c>
      <c r="F2109" s="8">
        <v>1234</v>
      </c>
      <c r="G2109" s="18">
        <v>1236.5</v>
      </c>
      <c r="K2109" s="9">
        <v>42174</v>
      </c>
      <c r="L2109" s="10">
        <v>1281</v>
      </c>
      <c r="M2109" s="10">
        <v>1279</v>
      </c>
      <c r="N2109" s="10">
        <v>1280</v>
      </c>
      <c r="O2109" s="10">
        <v>1260</v>
      </c>
      <c r="P2109" s="19">
        <v>1262</v>
      </c>
    </row>
    <row r="2113" spans="1:17" x14ac:dyDescent="0.3">
      <c r="A2113" s="11">
        <v>42236</v>
      </c>
      <c r="J2113" s="11">
        <v>42265</v>
      </c>
    </row>
    <row r="2114" spans="1:17" x14ac:dyDescent="0.3">
      <c r="B2114" s="7">
        <v>42235</v>
      </c>
      <c r="C2114" s="8">
        <v>1147</v>
      </c>
      <c r="D2114" s="8">
        <v>1160</v>
      </c>
      <c r="E2114" s="8">
        <v>1174</v>
      </c>
      <c r="F2114" s="8">
        <v>1160</v>
      </c>
      <c r="G2114" s="18">
        <v>1166</v>
      </c>
      <c r="H2114" s="21">
        <f>G2114/G2136</f>
        <v>0.97900923593618805</v>
      </c>
      <c r="K2114" s="5">
        <v>42235</v>
      </c>
      <c r="L2114" s="6">
        <v>1167</v>
      </c>
      <c r="M2114" s="6">
        <v>1170.5</v>
      </c>
      <c r="N2114" s="6">
        <v>1194</v>
      </c>
      <c r="O2114" s="6">
        <v>1170.5</v>
      </c>
      <c r="P2114" s="17">
        <v>1189.5</v>
      </c>
      <c r="Q2114" s="28">
        <f>P2114/P2136</f>
        <v>0.98022249690976515</v>
      </c>
    </row>
    <row r="2115" spans="1:17" x14ac:dyDescent="0.3">
      <c r="B2115" s="5">
        <v>42234</v>
      </c>
      <c r="C2115" s="6">
        <v>1142</v>
      </c>
      <c r="D2115" s="6">
        <v>1134</v>
      </c>
      <c r="E2115" s="6">
        <v>1152</v>
      </c>
      <c r="F2115" s="6">
        <v>1134</v>
      </c>
      <c r="G2115" s="17">
        <v>1147</v>
      </c>
      <c r="K2115" s="7">
        <v>42234</v>
      </c>
      <c r="L2115" s="8">
        <v>1156.5</v>
      </c>
      <c r="M2115" s="8">
        <v>1157</v>
      </c>
      <c r="N2115" s="8">
        <v>1172</v>
      </c>
      <c r="O2115" s="8">
        <v>1151.5</v>
      </c>
      <c r="P2115" s="18">
        <v>1167</v>
      </c>
    </row>
    <row r="2116" spans="1:17" x14ac:dyDescent="0.3">
      <c r="B2116" s="7">
        <v>42233</v>
      </c>
      <c r="C2116" s="8">
        <v>1127.5</v>
      </c>
      <c r="D2116" s="8">
        <v>1140</v>
      </c>
      <c r="E2116" s="8">
        <v>1146</v>
      </c>
      <c r="F2116" s="8">
        <v>1136</v>
      </c>
      <c r="G2116" s="18">
        <v>1142</v>
      </c>
      <c r="K2116" s="5">
        <v>42233</v>
      </c>
      <c r="L2116" s="6">
        <v>1143</v>
      </c>
      <c r="M2116" s="6">
        <v>1148</v>
      </c>
      <c r="N2116" s="6">
        <v>1159.5</v>
      </c>
      <c r="O2116" s="6">
        <v>1139</v>
      </c>
      <c r="P2116" s="17">
        <v>1156.5</v>
      </c>
    </row>
    <row r="2117" spans="1:17" x14ac:dyDescent="0.3">
      <c r="B2117" s="5">
        <v>42230</v>
      </c>
      <c r="C2117" s="6">
        <v>1130</v>
      </c>
      <c r="D2117" s="6">
        <v>1128</v>
      </c>
      <c r="E2117" s="6">
        <v>1128</v>
      </c>
      <c r="F2117" s="6">
        <v>1127</v>
      </c>
      <c r="G2117" s="17">
        <v>1127.5</v>
      </c>
      <c r="K2117" s="7">
        <v>42230</v>
      </c>
      <c r="L2117" s="8">
        <v>1148</v>
      </c>
      <c r="M2117" s="8">
        <v>1147</v>
      </c>
      <c r="N2117" s="8">
        <v>1149</v>
      </c>
      <c r="O2117" s="8">
        <v>1140.5</v>
      </c>
      <c r="P2117" s="18">
        <v>1143</v>
      </c>
    </row>
    <row r="2118" spans="1:17" x14ac:dyDescent="0.3">
      <c r="B2118" s="7">
        <v>42229</v>
      </c>
      <c r="C2118" s="8">
        <v>1128</v>
      </c>
      <c r="D2118" s="8">
        <v>1126</v>
      </c>
      <c r="E2118" s="8">
        <v>1136</v>
      </c>
      <c r="F2118" s="8">
        <v>1126</v>
      </c>
      <c r="G2118" s="18">
        <v>1130</v>
      </c>
      <c r="K2118" s="5">
        <v>42229</v>
      </c>
      <c r="L2118" s="6">
        <v>1152.5</v>
      </c>
      <c r="M2118" s="6">
        <v>1144</v>
      </c>
      <c r="N2118" s="6">
        <v>1154.5</v>
      </c>
      <c r="O2118" s="6">
        <v>1144</v>
      </c>
      <c r="P2118" s="17">
        <v>1148</v>
      </c>
    </row>
    <row r="2119" spans="1:17" x14ac:dyDescent="0.3">
      <c r="B2119" s="5">
        <v>42228</v>
      </c>
      <c r="C2119" s="6">
        <v>1114.5</v>
      </c>
      <c r="D2119" s="6">
        <v>1119</v>
      </c>
      <c r="E2119" s="6">
        <v>1131.5</v>
      </c>
      <c r="F2119" s="6">
        <v>1119</v>
      </c>
      <c r="G2119" s="17">
        <v>1128</v>
      </c>
      <c r="K2119" s="7">
        <v>42228</v>
      </c>
      <c r="L2119" s="8">
        <v>1139</v>
      </c>
      <c r="M2119" s="8">
        <v>1146</v>
      </c>
      <c r="N2119" s="8">
        <v>1155</v>
      </c>
      <c r="O2119" s="8">
        <v>1140</v>
      </c>
      <c r="P2119" s="18">
        <v>1152.5</v>
      </c>
    </row>
    <row r="2120" spans="1:17" x14ac:dyDescent="0.3">
      <c r="B2120" s="7">
        <v>42227</v>
      </c>
      <c r="C2120" s="8">
        <v>1120.5</v>
      </c>
      <c r="D2120" s="8">
        <v>1120.5</v>
      </c>
      <c r="E2120" s="8">
        <v>1122</v>
      </c>
      <c r="F2120" s="8">
        <v>1103</v>
      </c>
      <c r="G2120" s="18">
        <v>1114.5</v>
      </c>
      <c r="K2120" s="5">
        <v>42227</v>
      </c>
      <c r="L2120" s="6">
        <v>1148</v>
      </c>
      <c r="M2120" s="6">
        <v>1148</v>
      </c>
      <c r="N2120" s="6">
        <v>1151</v>
      </c>
      <c r="O2120" s="6">
        <v>1131</v>
      </c>
      <c r="P2120" s="17">
        <v>1139</v>
      </c>
    </row>
    <row r="2121" spans="1:17" x14ac:dyDescent="0.3">
      <c r="B2121" s="5">
        <v>42226</v>
      </c>
      <c r="C2121" s="6">
        <v>1123</v>
      </c>
      <c r="D2121" s="6">
        <v>1134</v>
      </c>
      <c r="E2121" s="6">
        <v>1141</v>
      </c>
      <c r="F2121" s="6">
        <v>1117</v>
      </c>
      <c r="G2121" s="17">
        <v>1120.5</v>
      </c>
      <c r="K2121" s="7">
        <v>42226</v>
      </c>
      <c r="L2121" s="8">
        <v>1147.5</v>
      </c>
      <c r="M2121" s="8">
        <v>1151</v>
      </c>
      <c r="N2121" s="8">
        <v>1167</v>
      </c>
      <c r="O2121" s="8">
        <v>1141</v>
      </c>
      <c r="P2121" s="18">
        <v>1148</v>
      </c>
    </row>
    <row r="2122" spans="1:17" x14ac:dyDescent="0.3">
      <c r="B2122" s="9">
        <v>42223</v>
      </c>
      <c r="C2122" s="10">
        <v>1100.5</v>
      </c>
      <c r="D2122" s="10">
        <v>1105.5</v>
      </c>
      <c r="E2122" s="10">
        <v>1126</v>
      </c>
      <c r="F2122" s="10">
        <v>1095</v>
      </c>
      <c r="G2122" s="19">
        <v>1123</v>
      </c>
      <c r="K2122" s="9">
        <v>42223</v>
      </c>
      <c r="L2122" s="10">
        <v>1125</v>
      </c>
      <c r="M2122" s="10">
        <v>1121.5</v>
      </c>
      <c r="N2122" s="10">
        <v>1152</v>
      </c>
      <c r="O2122" s="10">
        <v>1116</v>
      </c>
      <c r="P2122" s="19">
        <v>1147.5</v>
      </c>
    </row>
    <row r="2123" spans="1:17" x14ac:dyDescent="0.3">
      <c r="B2123" s="5">
        <v>42222</v>
      </c>
      <c r="C2123" s="6">
        <v>1114.5</v>
      </c>
      <c r="D2123" s="6">
        <v>1110</v>
      </c>
      <c r="E2123" s="6">
        <v>1114</v>
      </c>
      <c r="F2123" s="6">
        <v>1094</v>
      </c>
      <c r="G2123" s="17">
        <v>1100.5</v>
      </c>
      <c r="K2123" s="7">
        <v>42222</v>
      </c>
      <c r="L2123" s="8">
        <v>1136</v>
      </c>
      <c r="M2123" s="8">
        <v>1132</v>
      </c>
      <c r="N2123" s="8">
        <v>1132</v>
      </c>
      <c r="O2123" s="8">
        <v>1117</v>
      </c>
      <c r="P2123" s="18">
        <v>1125</v>
      </c>
    </row>
    <row r="2124" spans="1:17" x14ac:dyDescent="0.3">
      <c r="B2124" s="7">
        <v>42221</v>
      </c>
      <c r="C2124" s="8">
        <v>1138</v>
      </c>
      <c r="D2124" s="8">
        <v>1132</v>
      </c>
      <c r="E2124" s="8">
        <v>1132</v>
      </c>
      <c r="F2124" s="8">
        <v>1109</v>
      </c>
      <c r="G2124" s="18">
        <v>1114.5</v>
      </c>
      <c r="K2124" s="5">
        <v>42221</v>
      </c>
      <c r="L2124" s="6">
        <v>1161</v>
      </c>
      <c r="M2124" s="6">
        <v>1153</v>
      </c>
      <c r="N2124" s="6">
        <v>1153.5</v>
      </c>
      <c r="O2124" s="6">
        <v>1132</v>
      </c>
      <c r="P2124" s="17">
        <v>1136</v>
      </c>
    </row>
    <row r="2125" spans="1:17" x14ac:dyDescent="0.3">
      <c r="B2125" s="5">
        <v>42220</v>
      </c>
      <c r="C2125" s="6">
        <v>1140.5</v>
      </c>
      <c r="D2125" s="6">
        <v>1140</v>
      </c>
      <c r="E2125" s="6">
        <v>1143</v>
      </c>
      <c r="F2125" s="6">
        <v>1129</v>
      </c>
      <c r="G2125" s="17">
        <v>1138</v>
      </c>
      <c r="K2125" s="7">
        <v>42220</v>
      </c>
      <c r="L2125" s="8">
        <v>1162.5</v>
      </c>
      <c r="M2125" s="8">
        <v>1162.5</v>
      </c>
      <c r="N2125" s="8">
        <v>1165.5</v>
      </c>
      <c r="O2125" s="8">
        <v>1154</v>
      </c>
      <c r="P2125" s="18">
        <v>1161</v>
      </c>
    </row>
    <row r="2126" spans="1:17" x14ac:dyDescent="0.3">
      <c r="B2126" s="7">
        <v>42219</v>
      </c>
      <c r="C2126" s="8">
        <v>1149.5</v>
      </c>
      <c r="D2126" s="8">
        <v>1151</v>
      </c>
      <c r="E2126" s="8">
        <v>1151</v>
      </c>
      <c r="F2126" s="8">
        <v>1131</v>
      </c>
      <c r="G2126" s="18">
        <v>1140.5</v>
      </c>
      <c r="K2126" s="5">
        <v>42219</v>
      </c>
      <c r="L2126" s="6">
        <v>1172.5</v>
      </c>
      <c r="M2126" s="6">
        <v>1167</v>
      </c>
      <c r="N2126" s="6">
        <v>1170.5</v>
      </c>
      <c r="O2126" s="6">
        <v>1156</v>
      </c>
      <c r="P2126" s="17">
        <v>1162.5</v>
      </c>
    </row>
    <row r="2127" spans="1:17" x14ac:dyDescent="0.3">
      <c r="B2127" s="5">
        <v>42216</v>
      </c>
      <c r="C2127" s="6">
        <v>1156.5</v>
      </c>
      <c r="D2127" s="6">
        <v>1153</v>
      </c>
      <c r="E2127" s="6">
        <v>1156.5</v>
      </c>
      <c r="F2127" s="6">
        <v>1149</v>
      </c>
      <c r="G2127" s="17">
        <v>1149.5</v>
      </c>
      <c r="K2127" s="7">
        <v>42216</v>
      </c>
      <c r="L2127" s="8">
        <v>1175.5</v>
      </c>
      <c r="M2127" s="8">
        <v>1175</v>
      </c>
      <c r="N2127" s="8">
        <v>1178</v>
      </c>
      <c r="O2127" s="8">
        <v>1170</v>
      </c>
      <c r="P2127" s="18">
        <v>1172.5</v>
      </c>
    </row>
    <row r="2128" spans="1:17" x14ac:dyDescent="0.3">
      <c r="B2128" s="7">
        <v>42215</v>
      </c>
      <c r="C2128" s="8">
        <v>1146</v>
      </c>
      <c r="D2128" s="8">
        <v>1144</v>
      </c>
      <c r="E2128" s="8">
        <v>1159.5</v>
      </c>
      <c r="F2128" s="8">
        <v>1144</v>
      </c>
      <c r="G2128" s="18">
        <v>1156.5</v>
      </c>
      <c r="K2128" s="5">
        <v>42215</v>
      </c>
      <c r="L2128" s="6">
        <v>1167.5</v>
      </c>
      <c r="M2128" s="6">
        <v>1171</v>
      </c>
      <c r="N2128" s="6">
        <v>1180.5</v>
      </c>
      <c r="O2128" s="6">
        <v>1169.5</v>
      </c>
      <c r="P2128" s="17">
        <v>1175.5</v>
      </c>
    </row>
    <row r="2129" spans="1:17" x14ac:dyDescent="0.3">
      <c r="B2129" s="5">
        <v>42214</v>
      </c>
      <c r="C2129" s="6">
        <v>1153.5</v>
      </c>
      <c r="D2129" s="6">
        <v>1150</v>
      </c>
      <c r="E2129" s="6">
        <v>1153</v>
      </c>
      <c r="F2129" s="6">
        <v>1135</v>
      </c>
      <c r="G2129" s="17">
        <v>1146</v>
      </c>
      <c r="K2129" s="7">
        <v>42214</v>
      </c>
      <c r="L2129" s="8">
        <v>1175.5</v>
      </c>
      <c r="M2129" s="8">
        <v>1172</v>
      </c>
      <c r="N2129" s="8">
        <v>1174.5</v>
      </c>
      <c r="O2129" s="8">
        <v>1161</v>
      </c>
      <c r="P2129" s="18">
        <v>1167.5</v>
      </c>
    </row>
    <row r="2130" spans="1:17" x14ac:dyDescent="0.3">
      <c r="B2130" s="7">
        <v>42213</v>
      </c>
      <c r="C2130" s="8">
        <v>1153</v>
      </c>
      <c r="D2130" s="8">
        <v>1151.5</v>
      </c>
      <c r="E2130" s="8">
        <v>1162</v>
      </c>
      <c r="F2130" s="8">
        <v>1151.5</v>
      </c>
      <c r="G2130" s="18">
        <v>1153.5</v>
      </c>
      <c r="K2130" s="5">
        <v>42213</v>
      </c>
      <c r="L2130" s="6">
        <v>1176</v>
      </c>
      <c r="M2130" s="6">
        <v>1178</v>
      </c>
      <c r="N2130" s="6">
        <v>1185</v>
      </c>
      <c r="O2130" s="6">
        <v>1174.5</v>
      </c>
      <c r="P2130" s="17">
        <v>1175.5</v>
      </c>
    </row>
    <row r="2131" spans="1:17" x14ac:dyDescent="0.3">
      <c r="B2131" s="5">
        <v>42212</v>
      </c>
      <c r="C2131" s="6">
        <v>1165.5</v>
      </c>
      <c r="D2131" s="6">
        <v>1169</v>
      </c>
      <c r="E2131" s="6">
        <v>1169</v>
      </c>
      <c r="F2131" s="6">
        <v>1150</v>
      </c>
      <c r="G2131" s="17">
        <v>1153</v>
      </c>
      <c r="K2131" s="7">
        <v>42212</v>
      </c>
      <c r="L2131" s="8">
        <v>1191</v>
      </c>
      <c r="M2131" s="8">
        <v>1179</v>
      </c>
      <c r="N2131" s="8">
        <v>1183</v>
      </c>
      <c r="O2131" s="8">
        <v>1175</v>
      </c>
      <c r="P2131" s="18">
        <v>1176</v>
      </c>
    </row>
    <row r="2132" spans="1:17" x14ac:dyDescent="0.3">
      <c r="B2132" s="7">
        <v>42209</v>
      </c>
      <c r="C2132" s="8">
        <v>1175.5</v>
      </c>
      <c r="D2132" s="8">
        <v>1171</v>
      </c>
      <c r="E2132" s="8">
        <v>1171</v>
      </c>
      <c r="F2132" s="8">
        <v>1158.5</v>
      </c>
      <c r="G2132" s="18">
        <v>1165.5</v>
      </c>
      <c r="K2132" s="5">
        <v>42209</v>
      </c>
      <c r="L2132" s="6">
        <v>1203.5</v>
      </c>
      <c r="M2132" s="6">
        <v>1192</v>
      </c>
      <c r="N2132" s="6">
        <v>1193.5</v>
      </c>
      <c r="O2132" s="6">
        <v>1184</v>
      </c>
      <c r="P2132" s="17">
        <v>1191</v>
      </c>
    </row>
    <row r="2133" spans="1:17" x14ac:dyDescent="0.3">
      <c r="B2133" s="5">
        <v>42208</v>
      </c>
      <c r="C2133" s="6">
        <v>1179</v>
      </c>
      <c r="D2133" s="6">
        <v>1180</v>
      </c>
      <c r="E2133" s="6">
        <v>1184</v>
      </c>
      <c r="F2133" s="6">
        <v>1172</v>
      </c>
      <c r="G2133" s="17">
        <v>1175.5</v>
      </c>
      <c r="K2133" s="7">
        <v>42208</v>
      </c>
      <c r="L2133" s="8">
        <v>1202.5</v>
      </c>
      <c r="M2133" s="8">
        <v>1202</v>
      </c>
      <c r="N2133" s="8">
        <v>1207</v>
      </c>
      <c r="O2133" s="8">
        <v>1197</v>
      </c>
      <c r="P2133" s="18">
        <v>1203.5</v>
      </c>
    </row>
    <row r="2134" spans="1:17" x14ac:dyDescent="0.3">
      <c r="B2134" s="7">
        <v>42207</v>
      </c>
      <c r="C2134" s="8">
        <v>1187</v>
      </c>
      <c r="D2134" s="8">
        <v>1190</v>
      </c>
      <c r="E2134" s="8">
        <v>1190</v>
      </c>
      <c r="F2134" s="8">
        <v>1171</v>
      </c>
      <c r="G2134" s="18">
        <v>1179</v>
      </c>
      <c r="K2134" s="5">
        <v>42207</v>
      </c>
      <c r="L2134" s="6">
        <v>1210</v>
      </c>
      <c r="M2134" s="6">
        <v>1206</v>
      </c>
      <c r="N2134" s="6">
        <v>1206</v>
      </c>
      <c r="O2134" s="6">
        <v>1196</v>
      </c>
      <c r="P2134" s="17">
        <v>1202.5</v>
      </c>
    </row>
    <row r="2135" spans="1:17" x14ac:dyDescent="0.3">
      <c r="B2135" s="5">
        <v>42206</v>
      </c>
      <c r="C2135" s="6">
        <v>1191</v>
      </c>
      <c r="D2135" s="6">
        <v>1194</v>
      </c>
      <c r="E2135" s="6">
        <v>1195</v>
      </c>
      <c r="F2135" s="6">
        <v>1184</v>
      </c>
      <c r="G2135" s="17">
        <v>1187</v>
      </c>
      <c r="K2135" s="7">
        <v>42206</v>
      </c>
      <c r="L2135" s="8">
        <v>1213.5</v>
      </c>
      <c r="M2135" s="8">
        <v>1210.5</v>
      </c>
      <c r="N2135" s="8">
        <v>1219</v>
      </c>
      <c r="O2135" s="8">
        <v>1208</v>
      </c>
      <c r="P2135" s="18">
        <v>1210</v>
      </c>
    </row>
    <row r="2136" spans="1:17" x14ac:dyDescent="0.3">
      <c r="B2136" s="7">
        <v>42205</v>
      </c>
      <c r="C2136" s="8">
        <v>1191</v>
      </c>
      <c r="D2136" s="8">
        <v>1185.5</v>
      </c>
      <c r="E2136" s="8">
        <v>1195</v>
      </c>
      <c r="F2136" s="8">
        <v>1185.5</v>
      </c>
      <c r="G2136" s="18">
        <v>1191</v>
      </c>
      <c r="K2136" s="9">
        <v>42205</v>
      </c>
      <c r="L2136" s="10">
        <v>1213.5</v>
      </c>
      <c r="M2136" s="10">
        <v>1187</v>
      </c>
      <c r="N2136" s="10">
        <v>1218</v>
      </c>
      <c r="O2136" s="10">
        <v>1187</v>
      </c>
      <c r="P2136" s="19">
        <v>1213.5</v>
      </c>
    </row>
    <row r="2140" spans="1:17" x14ac:dyDescent="0.3">
      <c r="A2140" s="11">
        <v>42265</v>
      </c>
      <c r="J2140" s="11">
        <v>42297</v>
      </c>
    </row>
    <row r="2141" spans="1:17" x14ac:dyDescent="0.3">
      <c r="B2141" s="9">
        <v>42264</v>
      </c>
      <c r="C2141" s="10">
        <v>1170.5</v>
      </c>
      <c r="D2141" s="10">
        <v>0</v>
      </c>
      <c r="E2141" s="10">
        <v>0</v>
      </c>
      <c r="F2141" s="10">
        <v>0</v>
      </c>
      <c r="G2141" s="19">
        <v>1170.5</v>
      </c>
      <c r="H2141" s="21">
        <f>G2141/G2161</f>
        <v>0.98444070647603032</v>
      </c>
      <c r="K2141" s="5">
        <v>42264</v>
      </c>
      <c r="L2141" s="6">
        <v>1184</v>
      </c>
      <c r="M2141" s="6">
        <v>0</v>
      </c>
      <c r="N2141" s="6">
        <v>0</v>
      </c>
      <c r="O2141" s="6">
        <v>0</v>
      </c>
      <c r="P2141" s="17">
        <v>1184</v>
      </c>
      <c r="Q2141" s="28">
        <f>P2141/P2161</f>
        <v>0.97049180327868856</v>
      </c>
    </row>
    <row r="2142" spans="1:17" x14ac:dyDescent="0.3">
      <c r="B2142" s="5">
        <v>42263</v>
      </c>
      <c r="C2142" s="6">
        <v>1172.5</v>
      </c>
      <c r="D2142" s="6">
        <v>1173</v>
      </c>
      <c r="E2142" s="6">
        <v>1173</v>
      </c>
      <c r="F2142" s="6">
        <v>1170</v>
      </c>
      <c r="G2142" s="17">
        <v>1170.5</v>
      </c>
      <c r="K2142" s="7">
        <v>42263</v>
      </c>
      <c r="L2142" s="8">
        <v>1207.5</v>
      </c>
      <c r="M2142" s="8">
        <v>1204</v>
      </c>
      <c r="N2142" s="8">
        <v>1207.5</v>
      </c>
      <c r="O2142" s="8">
        <v>1180</v>
      </c>
      <c r="P2142" s="18">
        <v>1184</v>
      </c>
    </row>
    <row r="2143" spans="1:17" x14ac:dyDescent="0.3">
      <c r="B2143" s="7">
        <v>42262</v>
      </c>
      <c r="C2143" s="8">
        <v>1171</v>
      </c>
      <c r="D2143" s="8">
        <v>1170</v>
      </c>
      <c r="E2143" s="8">
        <v>1175</v>
      </c>
      <c r="F2143" s="8">
        <v>1170</v>
      </c>
      <c r="G2143" s="18">
        <v>1172.5</v>
      </c>
      <c r="K2143" s="5">
        <v>42262</v>
      </c>
      <c r="L2143" s="6">
        <v>1206.5</v>
      </c>
      <c r="M2143" s="6">
        <v>1208</v>
      </c>
      <c r="N2143" s="6">
        <v>1214</v>
      </c>
      <c r="O2143" s="6">
        <v>1201</v>
      </c>
      <c r="P2143" s="17">
        <v>1207.5</v>
      </c>
    </row>
    <row r="2144" spans="1:17" x14ac:dyDescent="0.3">
      <c r="B2144" s="5">
        <v>42261</v>
      </c>
      <c r="C2144" s="6">
        <v>1162</v>
      </c>
      <c r="D2144" s="6">
        <v>1168.5</v>
      </c>
      <c r="E2144" s="6">
        <v>1172</v>
      </c>
      <c r="F2144" s="6">
        <v>1168.5</v>
      </c>
      <c r="G2144" s="17">
        <v>1171</v>
      </c>
      <c r="K2144" s="7">
        <v>42261</v>
      </c>
      <c r="L2144" s="8">
        <v>1204</v>
      </c>
      <c r="M2144" s="8">
        <v>1202.5</v>
      </c>
      <c r="N2144" s="8">
        <v>1213</v>
      </c>
      <c r="O2144" s="8">
        <v>1192</v>
      </c>
      <c r="P2144" s="18">
        <v>1206.5</v>
      </c>
    </row>
    <row r="2145" spans="2:16" x14ac:dyDescent="0.3">
      <c r="B2145" s="7">
        <v>42258</v>
      </c>
      <c r="C2145" s="8">
        <v>1165</v>
      </c>
      <c r="D2145" s="8">
        <v>1177</v>
      </c>
      <c r="E2145" s="8">
        <v>1177</v>
      </c>
      <c r="F2145" s="8">
        <v>1150</v>
      </c>
      <c r="G2145" s="18">
        <v>1162</v>
      </c>
      <c r="K2145" s="5">
        <v>42258</v>
      </c>
      <c r="L2145" s="6">
        <v>1213</v>
      </c>
      <c r="M2145" s="6">
        <v>1222</v>
      </c>
      <c r="N2145" s="6">
        <v>1222</v>
      </c>
      <c r="O2145" s="6">
        <v>1190</v>
      </c>
      <c r="P2145" s="17">
        <v>1204</v>
      </c>
    </row>
    <row r="2146" spans="2:16" x14ac:dyDescent="0.3">
      <c r="B2146" s="5">
        <v>42257</v>
      </c>
      <c r="C2146" s="6">
        <v>1165.5</v>
      </c>
      <c r="D2146" s="6">
        <v>1160</v>
      </c>
      <c r="E2146" s="6">
        <v>1172</v>
      </c>
      <c r="F2146" s="6">
        <v>1160</v>
      </c>
      <c r="G2146" s="17">
        <v>1165</v>
      </c>
      <c r="K2146" s="7">
        <v>42257</v>
      </c>
      <c r="L2146" s="8">
        <v>1210</v>
      </c>
      <c r="M2146" s="8">
        <v>1200</v>
      </c>
      <c r="N2146" s="8">
        <v>1220</v>
      </c>
      <c r="O2146" s="8">
        <v>1200</v>
      </c>
      <c r="P2146" s="18">
        <v>1213</v>
      </c>
    </row>
    <row r="2147" spans="2:16" x14ac:dyDescent="0.3">
      <c r="B2147" s="7">
        <v>42256</v>
      </c>
      <c r="C2147" s="8">
        <v>1194.5</v>
      </c>
      <c r="D2147" s="8">
        <v>1198</v>
      </c>
      <c r="E2147" s="8">
        <v>1198</v>
      </c>
      <c r="F2147" s="8">
        <v>1161</v>
      </c>
      <c r="G2147" s="18">
        <v>1165.5</v>
      </c>
      <c r="K2147" s="5">
        <v>42256</v>
      </c>
      <c r="L2147" s="6">
        <v>1246</v>
      </c>
      <c r="M2147" s="6">
        <v>1250</v>
      </c>
      <c r="N2147" s="6">
        <v>1251</v>
      </c>
      <c r="O2147" s="6">
        <v>1204</v>
      </c>
      <c r="P2147" s="17">
        <v>1210</v>
      </c>
    </row>
    <row r="2148" spans="2:16" x14ac:dyDescent="0.3">
      <c r="B2148" s="5">
        <v>42255</v>
      </c>
      <c r="C2148" s="6">
        <v>1213</v>
      </c>
      <c r="D2148" s="6">
        <v>1210</v>
      </c>
      <c r="E2148" s="6">
        <v>1212</v>
      </c>
      <c r="F2148" s="6">
        <v>1184</v>
      </c>
      <c r="G2148" s="17">
        <v>1194.5</v>
      </c>
      <c r="K2148" s="9">
        <v>42255</v>
      </c>
      <c r="L2148" s="10">
        <v>1257.5</v>
      </c>
      <c r="M2148" s="10">
        <v>1256</v>
      </c>
      <c r="N2148" s="10">
        <v>1256</v>
      </c>
      <c r="O2148" s="10">
        <v>1231</v>
      </c>
      <c r="P2148" s="19">
        <v>1246</v>
      </c>
    </row>
    <row r="2149" spans="2:16" x14ac:dyDescent="0.3">
      <c r="B2149" s="7">
        <v>42254</v>
      </c>
      <c r="C2149" s="8">
        <v>1209</v>
      </c>
      <c r="D2149" s="8">
        <v>1209</v>
      </c>
      <c r="E2149" s="8">
        <v>1220</v>
      </c>
      <c r="F2149" s="8">
        <v>1209</v>
      </c>
      <c r="G2149" s="18">
        <v>1213</v>
      </c>
      <c r="K2149" s="5">
        <v>42254</v>
      </c>
      <c r="L2149" s="6">
        <v>1247.5</v>
      </c>
      <c r="M2149" s="6">
        <v>1245</v>
      </c>
      <c r="N2149" s="6">
        <v>1264.5</v>
      </c>
      <c r="O2149" s="6">
        <v>1245</v>
      </c>
      <c r="P2149" s="17">
        <v>1257.5</v>
      </c>
    </row>
    <row r="2150" spans="2:16" x14ac:dyDescent="0.3">
      <c r="B2150" s="5">
        <v>42251</v>
      </c>
      <c r="C2150" s="6">
        <v>1207</v>
      </c>
      <c r="D2150" s="6">
        <v>1207.5</v>
      </c>
      <c r="E2150" s="6">
        <v>1213</v>
      </c>
      <c r="F2150" s="6">
        <v>1205</v>
      </c>
      <c r="G2150" s="17">
        <v>1209</v>
      </c>
      <c r="K2150" s="7">
        <v>42251</v>
      </c>
      <c r="L2150" s="8">
        <v>1242.5</v>
      </c>
      <c r="M2150" s="8">
        <v>1242.5</v>
      </c>
      <c r="N2150" s="8">
        <v>1250</v>
      </c>
      <c r="O2150" s="8">
        <v>1240.5</v>
      </c>
      <c r="P2150" s="18">
        <v>1247.5</v>
      </c>
    </row>
    <row r="2151" spans="2:16" x14ac:dyDescent="0.3">
      <c r="B2151" s="7">
        <v>42250</v>
      </c>
      <c r="C2151" s="8">
        <v>1203.5</v>
      </c>
      <c r="D2151" s="8">
        <v>1211</v>
      </c>
      <c r="E2151" s="8">
        <v>1211</v>
      </c>
      <c r="F2151" s="8">
        <v>1202</v>
      </c>
      <c r="G2151" s="18">
        <v>1207</v>
      </c>
      <c r="K2151" s="5">
        <v>42250</v>
      </c>
      <c r="L2151" s="6">
        <v>1233.5</v>
      </c>
      <c r="M2151" s="6">
        <v>1239</v>
      </c>
      <c r="N2151" s="6">
        <v>1246.5</v>
      </c>
      <c r="O2151" s="6">
        <v>1235.5</v>
      </c>
      <c r="P2151" s="17">
        <v>1242.5</v>
      </c>
    </row>
    <row r="2152" spans="2:16" x14ac:dyDescent="0.3">
      <c r="B2152" s="5">
        <v>42249</v>
      </c>
      <c r="C2152" s="6">
        <v>1206.5</v>
      </c>
      <c r="D2152" s="6">
        <v>1204.5</v>
      </c>
      <c r="E2152" s="6">
        <v>1209</v>
      </c>
      <c r="F2152" s="6">
        <v>1196</v>
      </c>
      <c r="G2152" s="17">
        <v>1203.5</v>
      </c>
      <c r="K2152" s="7">
        <v>42249</v>
      </c>
      <c r="L2152" s="8">
        <v>1234.5</v>
      </c>
      <c r="M2152" s="8">
        <v>1234</v>
      </c>
      <c r="N2152" s="8">
        <v>1239</v>
      </c>
      <c r="O2152" s="8">
        <v>1226.5</v>
      </c>
      <c r="P2152" s="18">
        <v>1233.5</v>
      </c>
    </row>
    <row r="2153" spans="2:16" x14ac:dyDescent="0.3">
      <c r="B2153" s="7">
        <v>42248</v>
      </c>
      <c r="C2153" s="8">
        <v>1197</v>
      </c>
      <c r="D2153" s="8">
        <v>1203</v>
      </c>
      <c r="E2153" s="8">
        <v>1210.5</v>
      </c>
      <c r="F2153" s="8">
        <v>1200</v>
      </c>
      <c r="G2153" s="18">
        <v>1206.5</v>
      </c>
      <c r="K2153" s="5">
        <v>42248</v>
      </c>
      <c r="L2153" s="6">
        <v>1225.5</v>
      </c>
      <c r="M2153" s="6">
        <v>1232.5</v>
      </c>
      <c r="N2153" s="6">
        <v>1239.5</v>
      </c>
      <c r="O2153" s="6">
        <v>1231</v>
      </c>
      <c r="P2153" s="17">
        <v>1234.5</v>
      </c>
    </row>
    <row r="2154" spans="2:16" x14ac:dyDescent="0.3">
      <c r="B2154" s="5">
        <v>42247</v>
      </c>
      <c r="C2154" s="6">
        <v>1198.5</v>
      </c>
      <c r="D2154" s="6">
        <v>1204</v>
      </c>
      <c r="E2154" s="6">
        <v>1205</v>
      </c>
      <c r="F2154" s="6">
        <v>1194.5</v>
      </c>
      <c r="G2154" s="17">
        <v>1197</v>
      </c>
      <c r="K2154" s="7">
        <v>42247</v>
      </c>
      <c r="L2154" s="8">
        <v>1226.5</v>
      </c>
      <c r="M2154" s="8">
        <v>1231</v>
      </c>
      <c r="N2154" s="8">
        <v>1234</v>
      </c>
      <c r="O2154" s="8">
        <v>1223</v>
      </c>
      <c r="P2154" s="18">
        <v>1225.5</v>
      </c>
    </row>
    <row r="2155" spans="2:16" x14ac:dyDescent="0.3">
      <c r="B2155" s="7">
        <v>42244</v>
      </c>
      <c r="C2155" s="8">
        <v>1206</v>
      </c>
      <c r="D2155" s="8">
        <v>1209.5</v>
      </c>
      <c r="E2155" s="8">
        <v>1209.5</v>
      </c>
      <c r="F2155" s="8">
        <v>1186.5</v>
      </c>
      <c r="G2155" s="18">
        <v>1198.5</v>
      </c>
      <c r="K2155" s="5">
        <v>42244</v>
      </c>
      <c r="L2155" s="6">
        <v>1235.5</v>
      </c>
      <c r="M2155" s="6">
        <v>1241.5</v>
      </c>
      <c r="N2155" s="6">
        <v>1241.5</v>
      </c>
      <c r="O2155" s="6">
        <v>1219</v>
      </c>
      <c r="P2155" s="17">
        <v>1226.5</v>
      </c>
    </row>
    <row r="2156" spans="2:16" x14ac:dyDescent="0.3">
      <c r="B2156" s="5">
        <v>42243</v>
      </c>
      <c r="C2156" s="6">
        <v>1205.5</v>
      </c>
      <c r="D2156" s="6">
        <v>1203</v>
      </c>
      <c r="E2156" s="6">
        <v>1213.5</v>
      </c>
      <c r="F2156" s="6">
        <v>1201</v>
      </c>
      <c r="G2156" s="17">
        <v>1206</v>
      </c>
      <c r="K2156" s="7">
        <v>42243</v>
      </c>
      <c r="L2156" s="8">
        <v>1239.5</v>
      </c>
      <c r="M2156" s="8">
        <v>1237</v>
      </c>
      <c r="N2156" s="8">
        <v>1244</v>
      </c>
      <c r="O2156" s="8">
        <v>1232</v>
      </c>
      <c r="P2156" s="18">
        <v>1235.5</v>
      </c>
    </row>
    <row r="2157" spans="2:16" x14ac:dyDescent="0.3">
      <c r="B2157" s="7">
        <v>42242</v>
      </c>
      <c r="C2157" s="8">
        <v>1211.5</v>
      </c>
      <c r="D2157" s="8">
        <v>1212.5</v>
      </c>
      <c r="E2157" s="8">
        <v>1225</v>
      </c>
      <c r="F2157" s="8">
        <v>1202.5</v>
      </c>
      <c r="G2157" s="18">
        <v>1205.5</v>
      </c>
      <c r="K2157" s="5">
        <v>42242</v>
      </c>
      <c r="L2157" s="6">
        <v>1242</v>
      </c>
      <c r="M2157" s="6">
        <v>1243.5</v>
      </c>
      <c r="N2157" s="6">
        <v>1254</v>
      </c>
      <c r="O2157" s="6">
        <v>1234</v>
      </c>
      <c r="P2157" s="17">
        <v>1239.5</v>
      </c>
    </row>
    <row r="2158" spans="2:16" x14ac:dyDescent="0.3">
      <c r="B2158" s="5">
        <v>42241</v>
      </c>
      <c r="C2158" s="6">
        <v>1199</v>
      </c>
      <c r="D2158" s="6">
        <v>1200</v>
      </c>
      <c r="E2158" s="6">
        <v>1227.5</v>
      </c>
      <c r="F2158" s="6">
        <v>1200</v>
      </c>
      <c r="G2158" s="17">
        <v>1211.5</v>
      </c>
      <c r="K2158" s="9">
        <v>42241</v>
      </c>
      <c r="L2158" s="10">
        <v>1223</v>
      </c>
      <c r="M2158" s="10">
        <v>1236</v>
      </c>
      <c r="N2158" s="10">
        <v>1256</v>
      </c>
      <c r="O2158" s="10">
        <v>1236</v>
      </c>
      <c r="P2158" s="19">
        <v>1242</v>
      </c>
    </row>
    <row r="2159" spans="2:16" x14ac:dyDescent="0.3">
      <c r="B2159" s="9">
        <v>42240</v>
      </c>
      <c r="C2159" s="10">
        <v>1186</v>
      </c>
      <c r="D2159" s="10">
        <v>1190</v>
      </c>
      <c r="E2159" s="10">
        <v>1201</v>
      </c>
      <c r="F2159" s="10">
        <v>1187.5</v>
      </c>
      <c r="G2159" s="19">
        <v>1199</v>
      </c>
      <c r="K2159" s="5">
        <v>42240</v>
      </c>
      <c r="L2159" s="6">
        <v>1214</v>
      </c>
      <c r="M2159" s="6">
        <v>1215.5</v>
      </c>
      <c r="N2159" s="6">
        <v>1229</v>
      </c>
      <c r="O2159" s="6">
        <v>1215.5</v>
      </c>
      <c r="P2159" s="17">
        <v>1223</v>
      </c>
    </row>
    <row r="2160" spans="2:16" x14ac:dyDescent="0.3">
      <c r="B2160" s="5">
        <v>42237</v>
      </c>
      <c r="C2160" s="6">
        <v>1189</v>
      </c>
      <c r="D2160" s="6">
        <v>1197</v>
      </c>
      <c r="E2160" s="6">
        <v>1197</v>
      </c>
      <c r="F2160" s="6">
        <v>1184</v>
      </c>
      <c r="G2160" s="17">
        <v>1186</v>
      </c>
      <c r="K2160" s="7">
        <v>42237</v>
      </c>
      <c r="L2160" s="8">
        <v>1220</v>
      </c>
      <c r="M2160" s="8">
        <v>1226</v>
      </c>
      <c r="N2160" s="8">
        <v>1226</v>
      </c>
      <c r="O2160" s="8">
        <v>1212.5</v>
      </c>
      <c r="P2160" s="18">
        <v>1214</v>
      </c>
    </row>
    <row r="2161" spans="1:17" x14ac:dyDescent="0.3">
      <c r="B2161" s="9">
        <v>42236</v>
      </c>
      <c r="C2161" s="10">
        <v>1189.5</v>
      </c>
      <c r="D2161" s="10">
        <v>1193.5</v>
      </c>
      <c r="E2161" s="10">
        <v>1198.5</v>
      </c>
      <c r="F2161" s="10">
        <v>1181</v>
      </c>
      <c r="G2161" s="19">
        <v>1189</v>
      </c>
      <c r="K2161" s="9">
        <v>42236</v>
      </c>
      <c r="L2161" s="10">
        <v>1214.5</v>
      </c>
      <c r="M2161" s="10">
        <v>1222</v>
      </c>
      <c r="N2161" s="10">
        <v>1225</v>
      </c>
      <c r="O2161" s="10">
        <v>1214.5</v>
      </c>
      <c r="P2161" s="19">
        <v>1220</v>
      </c>
    </row>
    <row r="2165" spans="1:17" x14ac:dyDescent="0.3">
      <c r="A2165" s="11">
        <v>42297</v>
      </c>
      <c r="J2165" s="11">
        <v>42328</v>
      </c>
    </row>
    <row r="2166" spans="1:17" x14ac:dyDescent="0.3">
      <c r="B2166" s="7">
        <v>42296</v>
      </c>
      <c r="C2166" s="8">
        <v>1316</v>
      </c>
      <c r="D2166" s="8">
        <v>1311</v>
      </c>
      <c r="E2166" s="8">
        <v>1311</v>
      </c>
      <c r="F2166" s="8">
        <v>1305</v>
      </c>
      <c r="G2166" s="18">
        <v>1306</v>
      </c>
      <c r="H2166" s="21">
        <f>G2166/G2186</f>
        <v>1.0960973562736047</v>
      </c>
      <c r="K2166" s="5">
        <v>42296</v>
      </c>
      <c r="L2166" s="6">
        <v>1388</v>
      </c>
      <c r="M2166" s="6">
        <v>1384</v>
      </c>
      <c r="N2166" s="6">
        <v>1388</v>
      </c>
      <c r="O2166" s="6">
        <v>1372</v>
      </c>
      <c r="P2166" s="17">
        <v>1385.5</v>
      </c>
      <c r="Q2166" s="28">
        <f>P2166/P2186</f>
        <v>1.1223167274200081</v>
      </c>
    </row>
    <row r="2167" spans="1:17" x14ac:dyDescent="0.3">
      <c r="B2167" s="5">
        <v>42293</v>
      </c>
      <c r="C2167" s="6">
        <v>1309.5</v>
      </c>
      <c r="D2167" s="6">
        <v>1310</v>
      </c>
      <c r="E2167" s="6">
        <v>1317</v>
      </c>
      <c r="F2167" s="6">
        <v>1310</v>
      </c>
      <c r="G2167" s="17">
        <v>1316</v>
      </c>
      <c r="K2167" s="7">
        <v>42293</v>
      </c>
      <c r="L2167" s="8">
        <v>1380.5</v>
      </c>
      <c r="M2167" s="8">
        <v>1380</v>
      </c>
      <c r="N2167" s="8">
        <v>1398</v>
      </c>
      <c r="O2167" s="8">
        <v>1378.5</v>
      </c>
      <c r="P2167" s="18">
        <v>1388</v>
      </c>
    </row>
    <row r="2168" spans="1:17" x14ac:dyDescent="0.3">
      <c r="B2168" s="7">
        <v>42292</v>
      </c>
      <c r="C2168" s="8">
        <v>1309.5</v>
      </c>
      <c r="D2168" s="8">
        <v>0</v>
      </c>
      <c r="E2168" s="8">
        <v>0</v>
      </c>
      <c r="F2168" s="8">
        <v>0</v>
      </c>
      <c r="G2168" s="18">
        <v>1309.5</v>
      </c>
      <c r="K2168" s="5">
        <v>42292</v>
      </c>
      <c r="L2168" s="6">
        <v>1387</v>
      </c>
      <c r="M2168" s="6">
        <v>1384.5</v>
      </c>
      <c r="N2168" s="6">
        <v>1389.5</v>
      </c>
      <c r="O2168" s="6">
        <v>1370.5</v>
      </c>
      <c r="P2168" s="17">
        <v>1380.5</v>
      </c>
    </row>
    <row r="2169" spans="1:17" x14ac:dyDescent="0.3">
      <c r="B2169" s="5">
        <v>42291</v>
      </c>
      <c r="C2169" s="6">
        <v>1314.5</v>
      </c>
      <c r="D2169" s="6">
        <v>1309.5</v>
      </c>
      <c r="E2169" s="6">
        <v>1309.5</v>
      </c>
      <c r="F2169" s="6">
        <v>1309.5</v>
      </c>
      <c r="G2169" s="17">
        <v>1309.5</v>
      </c>
      <c r="K2169" s="7">
        <v>42291</v>
      </c>
      <c r="L2169" s="8">
        <v>1379.5</v>
      </c>
      <c r="M2169" s="8">
        <v>1394</v>
      </c>
      <c r="N2169" s="8">
        <v>1399</v>
      </c>
      <c r="O2169" s="8">
        <v>1381</v>
      </c>
      <c r="P2169" s="18">
        <v>1387</v>
      </c>
    </row>
    <row r="2170" spans="1:17" x14ac:dyDescent="0.3">
      <c r="B2170" s="7">
        <v>42290</v>
      </c>
      <c r="C2170" s="8">
        <v>1292</v>
      </c>
      <c r="D2170" s="8">
        <v>1301</v>
      </c>
      <c r="E2170" s="8">
        <v>1317</v>
      </c>
      <c r="F2170" s="8">
        <v>1301</v>
      </c>
      <c r="G2170" s="18">
        <v>1314.5</v>
      </c>
      <c r="K2170" s="5">
        <v>42290</v>
      </c>
      <c r="L2170" s="6">
        <v>1369.5</v>
      </c>
      <c r="M2170" s="6">
        <v>1366</v>
      </c>
      <c r="N2170" s="6">
        <v>1395</v>
      </c>
      <c r="O2170" s="6">
        <v>1361</v>
      </c>
      <c r="P2170" s="17">
        <v>1379.5</v>
      </c>
    </row>
    <row r="2171" spans="1:17" x14ac:dyDescent="0.3">
      <c r="B2171" s="5">
        <v>42289</v>
      </c>
      <c r="C2171" s="6">
        <v>1260</v>
      </c>
      <c r="D2171" s="6">
        <v>1270</v>
      </c>
      <c r="E2171" s="6">
        <v>1297</v>
      </c>
      <c r="F2171" s="6">
        <v>1267</v>
      </c>
      <c r="G2171" s="17">
        <v>1292</v>
      </c>
      <c r="K2171" s="7">
        <v>42289</v>
      </c>
      <c r="L2171" s="8">
        <v>1343.5</v>
      </c>
      <c r="M2171" s="8">
        <v>1347</v>
      </c>
      <c r="N2171" s="8">
        <v>1375</v>
      </c>
      <c r="O2171" s="8">
        <v>1347</v>
      </c>
      <c r="P2171" s="18">
        <v>1369.5</v>
      </c>
    </row>
    <row r="2172" spans="1:17" x14ac:dyDescent="0.3">
      <c r="B2172" s="7">
        <v>42286</v>
      </c>
      <c r="C2172" s="8">
        <v>1271.5</v>
      </c>
      <c r="D2172" s="8">
        <v>1270</v>
      </c>
      <c r="E2172" s="8">
        <v>1274</v>
      </c>
      <c r="F2172" s="8">
        <v>1246</v>
      </c>
      <c r="G2172" s="18">
        <v>1260</v>
      </c>
      <c r="K2172" s="5">
        <v>42286</v>
      </c>
      <c r="L2172" s="6">
        <v>1335</v>
      </c>
      <c r="M2172" s="6">
        <v>1341</v>
      </c>
      <c r="N2172" s="6">
        <v>1347</v>
      </c>
      <c r="O2172" s="6">
        <v>1325</v>
      </c>
      <c r="P2172" s="17">
        <v>1343.5</v>
      </c>
    </row>
    <row r="2173" spans="1:17" x14ac:dyDescent="0.3">
      <c r="B2173" s="5">
        <v>42285</v>
      </c>
      <c r="C2173" s="6">
        <v>1267</v>
      </c>
      <c r="D2173" s="6">
        <v>1261</v>
      </c>
      <c r="E2173" s="6">
        <v>1278.5</v>
      </c>
      <c r="F2173" s="6">
        <v>1257</v>
      </c>
      <c r="G2173" s="17">
        <v>1271.5</v>
      </c>
      <c r="K2173" s="7">
        <v>42285</v>
      </c>
      <c r="L2173" s="8">
        <v>1326.5</v>
      </c>
      <c r="M2173" s="8">
        <v>1323</v>
      </c>
      <c r="N2173" s="8">
        <v>1338</v>
      </c>
      <c r="O2173" s="8">
        <v>1317</v>
      </c>
      <c r="P2173" s="18">
        <v>1335</v>
      </c>
    </row>
    <row r="2174" spans="1:17" x14ac:dyDescent="0.3">
      <c r="B2174" s="7">
        <v>42284</v>
      </c>
      <c r="C2174" s="8">
        <v>1265.5</v>
      </c>
      <c r="D2174" s="8">
        <v>1275</v>
      </c>
      <c r="E2174" s="8">
        <v>1290</v>
      </c>
      <c r="F2174" s="8">
        <v>1258</v>
      </c>
      <c r="G2174" s="18">
        <v>1267</v>
      </c>
      <c r="K2174" s="5">
        <v>42284</v>
      </c>
      <c r="L2174" s="6">
        <v>1320</v>
      </c>
      <c r="M2174" s="6">
        <v>1330</v>
      </c>
      <c r="N2174" s="6">
        <v>1355</v>
      </c>
      <c r="O2174" s="6">
        <v>1315</v>
      </c>
      <c r="P2174" s="17">
        <v>1326.5</v>
      </c>
    </row>
    <row r="2175" spans="1:17" x14ac:dyDescent="0.3">
      <c r="B2175" s="5">
        <v>42283</v>
      </c>
      <c r="C2175" s="6">
        <v>1249</v>
      </c>
      <c r="D2175" s="6">
        <v>1242</v>
      </c>
      <c r="E2175" s="6">
        <v>1290</v>
      </c>
      <c r="F2175" s="6">
        <v>1242</v>
      </c>
      <c r="G2175" s="17">
        <v>1265.5</v>
      </c>
      <c r="K2175" s="7">
        <v>42283</v>
      </c>
      <c r="L2175" s="8">
        <v>1305.5</v>
      </c>
      <c r="M2175" s="8">
        <v>1310</v>
      </c>
      <c r="N2175" s="8">
        <v>1344</v>
      </c>
      <c r="O2175" s="8">
        <v>1306</v>
      </c>
      <c r="P2175" s="18">
        <v>1320</v>
      </c>
    </row>
    <row r="2176" spans="1:17" x14ac:dyDescent="0.3">
      <c r="B2176" s="7">
        <v>42282</v>
      </c>
      <c r="C2176" s="8">
        <v>1209</v>
      </c>
      <c r="D2176" s="8">
        <v>1219</v>
      </c>
      <c r="E2176" s="8">
        <v>1257</v>
      </c>
      <c r="F2176" s="8">
        <v>1219</v>
      </c>
      <c r="G2176" s="18">
        <v>1249</v>
      </c>
      <c r="K2176" s="5">
        <v>42282</v>
      </c>
      <c r="L2176" s="6">
        <v>1267</v>
      </c>
      <c r="M2176" s="6">
        <v>1279</v>
      </c>
      <c r="N2176" s="6">
        <v>1317.5</v>
      </c>
      <c r="O2176" s="6">
        <v>1279</v>
      </c>
      <c r="P2176" s="17">
        <v>1305.5</v>
      </c>
    </row>
    <row r="2177" spans="1:17" x14ac:dyDescent="0.3">
      <c r="B2177" s="5">
        <v>42278</v>
      </c>
      <c r="C2177" s="6">
        <v>1196</v>
      </c>
      <c r="D2177" s="6">
        <v>1194.5</v>
      </c>
      <c r="E2177" s="6">
        <v>1215</v>
      </c>
      <c r="F2177" s="6">
        <v>1194.5</v>
      </c>
      <c r="G2177" s="17">
        <v>1209</v>
      </c>
      <c r="K2177" s="7">
        <v>42278</v>
      </c>
      <c r="L2177" s="8">
        <v>1244.5</v>
      </c>
      <c r="M2177" s="8">
        <v>1246</v>
      </c>
      <c r="N2177" s="8">
        <v>1274</v>
      </c>
      <c r="O2177" s="8">
        <v>1246</v>
      </c>
      <c r="P2177" s="18">
        <v>1267</v>
      </c>
    </row>
    <row r="2178" spans="1:17" x14ac:dyDescent="0.3">
      <c r="B2178" s="7">
        <v>42277</v>
      </c>
      <c r="C2178" s="8">
        <v>1209</v>
      </c>
      <c r="D2178" s="8">
        <v>1206</v>
      </c>
      <c r="E2178" s="8">
        <v>1210.5</v>
      </c>
      <c r="F2178" s="8">
        <v>1193</v>
      </c>
      <c r="G2178" s="18">
        <v>1196</v>
      </c>
      <c r="K2178" s="5">
        <v>42277</v>
      </c>
      <c r="L2178" s="6">
        <v>1253.5</v>
      </c>
      <c r="M2178" s="6">
        <v>1251</v>
      </c>
      <c r="N2178" s="6">
        <v>1255</v>
      </c>
      <c r="O2178" s="6">
        <v>1242.5</v>
      </c>
      <c r="P2178" s="17">
        <v>1244.5</v>
      </c>
    </row>
    <row r="2179" spans="1:17" x14ac:dyDescent="0.3">
      <c r="B2179" s="5">
        <v>42276</v>
      </c>
      <c r="C2179" s="6">
        <v>1209</v>
      </c>
      <c r="D2179" s="6">
        <v>1212</v>
      </c>
      <c r="E2179" s="6">
        <v>1213</v>
      </c>
      <c r="F2179" s="6">
        <v>1203</v>
      </c>
      <c r="G2179" s="17">
        <v>1209</v>
      </c>
      <c r="K2179" s="7">
        <v>42276</v>
      </c>
      <c r="L2179" s="8">
        <v>1257</v>
      </c>
      <c r="M2179" s="8">
        <v>1260</v>
      </c>
      <c r="N2179" s="8">
        <v>1260</v>
      </c>
      <c r="O2179" s="8">
        <v>1250.5</v>
      </c>
      <c r="P2179" s="18">
        <v>1253.5</v>
      </c>
    </row>
    <row r="2180" spans="1:17" x14ac:dyDescent="0.3">
      <c r="B2180" s="7">
        <v>42275</v>
      </c>
      <c r="C2180" s="8">
        <v>1198.5</v>
      </c>
      <c r="D2180" s="8">
        <v>1207</v>
      </c>
      <c r="E2180" s="8">
        <v>1214.5</v>
      </c>
      <c r="F2180" s="8">
        <v>1205</v>
      </c>
      <c r="G2180" s="18">
        <v>1209</v>
      </c>
      <c r="K2180" s="5">
        <v>42275</v>
      </c>
      <c r="L2180" s="6">
        <v>1243</v>
      </c>
      <c r="M2180" s="6">
        <v>1249.5</v>
      </c>
      <c r="N2180" s="6">
        <v>1261</v>
      </c>
      <c r="O2180" s="6">
        <v>1248.5</v>
      </c>
      <c r="P2180" s="17">
        <v>1257</v>
      </c>
    </row>
    <row r="2181" spans="1:17" x14ac:dyDescent="0.3">
      <c r="B2181" s="5">
        <v>42272</v>
      </c>
      <c r="C2181" s="6">
        <v>1198.5</v>
      </c>
      <c r="D2181" s="6">
        <v>0</v>
      </c>
      <c r="E2181" s="6">
        <v>0</v>
      </c>
      <c r="F2181" s="6">
        <v>0</v>
      </c>
      <c r="G2181" s="17">
        <v>1198.5</v>
      </c>
      <c r="K2181" s="9">
        <v>42272</v>
      </c>
      <c r="L2181" s="10">
        <v>1243</v>
      </c>
      <c r="M2181" s="10">
        <v>0</v>
      </c>
      <c r="N2181" s="10">
        <v>0</v>
      </c>
      <c r="O2181" s="10">
        <v>0</v>
      </c>
      <c r="P2181" s="19">
        <v>1243</v>
      </c>
    </row>
    <row r="2182" spans="1:17" x14ac:dyDescent="0.3">
      <c r="B2182" s="7">
        <v>42271</v>
      </c>
      <c r="C2182" s="8">
        <v>1192</v>
      </c>
      <c r="D2182" s="8">
        <v>1188</v>
      </c>
      <c r="E2182" s="8">
        <v>1208.5</v>
      </c>
      <c r="F2182" s="8">
        <v>1185</v>
      </c>
      <c r="G2182" s="18">
        <v>1198.5</v>
      </c>
      <c r="K2182" s="5">
        <v>42271</v>
      </c>
      <c r="L2182" s="6">
        <v>1233.5</v>
      </c>
      <c r="M2182" s="6">
        <v>1226.5</v>
      </c>
      <c r="N2182" s="6">
        <v>1249</v>
      </c>
      <c r="O2182" s="6">
        <v>1226</v>
      </c>
      <c r="P2182" s="17">
        <v>1243</v>
      </c>
    </row>
    <row r="2183" spans="1:17" x14ac:dyDescent="0.3">
      <c r="B2183" s="5">
        <v>42270</v>
      </c>
      <c r="C2183" s="6">
        <v>1190</v>
      </c>
      <c r="D2183" s="6">
        <v>1194.5</v>
      </c>
      <c r="E2183" s="6">
        <v>1194.5</v>
      </c>
      <c r="F2183" s="6">
        <v>1188</v>
      </c>
      <c r="G2183" s="17">
        <v>1192</v>
      </c>
      <c r="K2183" s="7">
        <v>42270</v>
      </c>
      <c r="L2183" s="8">
        <v>1231</v>
      </c>
      <c r="M2183" s="8">
        <v>1236.5</v>
      </c>
      <c r="N2183" s="8">
        <v>1236.5</v>
      </c>
      <c r="O2183" s="8">
        <v>1229.5</v>
      </c>
      <c r="P2183" s="18">
        <v>1233.5</v>
      </c>
    </row>
    <row r="2184" spans="1:17" x14ac:dyDescent="0.3">
      <c r="B2184" s="9">
        <v>42269</v>
      </c>
      <c r="C2184" s="10">
        <v>1196.5</v>
      </c>
      <c r="D2184" s="10">
        <v>1192.5</v>
      </c>
      <c r="E2184" s="10">
        <v>1195</v>
      </c>
      <c r="F2184" s="10">
        <v>1185.5</v>
      </c>
      <c r="G2184" s="19">
        <v>1190</v>
      </c>
      <c r="K2184" s="5">
        <v>42269</v>
      </c>
      <c r="L2184" s="6">
        <v>1238</v>
      </c>
      <c r="M2184" s="6">
        <v>1237</v>
      </c>
      <c r="N2184" s="6">
        <v>1237</v>
      </c>
      <c r="O2184" s="6">
        <v>1226.5</v>
      </c>
      <c r="P2184" s="17">
        <v>1231</v>
      </c>
    </row>
    <row r="2185" spans="1:17" x14ac:dyDescent="0.3">
      <c r="B2185" s="5">
        <v>42268</v>
      </c>
      <c r="C2185" s="6">
        <v>1191.5</v>
      </c>
      <c r="D2185" s="6">
        <v>1195</v>
      </c>
      <c r="E2185" s="6">
        <v>1199</v>
      </c>
      <c r="F2185" s="6">
        <v>1190</v>
      </c>
      <c r="G2185" s="17">
        <v>1196.5</v>
      </c>
      <c r="K2185" s="7">
        <v>42268</v>
      </c>
      <c r="L2185" s="8">
        <v>1234.5</v>
      </c>
      <c r="M2185" s="8">
        <v>1237</v>
      </c>
      <c r="N2185" s="8">
        <v>1239.5</v>
      </c>
      <c r="O2185" s="8">
        <v>1237</v>
      </c>
      <c r="P2185" s="18">
        <v>1238</v>
      </c>
    </row>
    <row r="2186" spans="1:17" x14ac:dyDescent="0.3">
      <c r="B2186" s="9">
        <v>42265</v>
      </c>
      <c r="C2186" s="10">
        <v>1184</v>
      </c>
      <c r="D2186" s="10">
        <v>1187.5</v>
      </c>
      <c r="E2186" s="10">
        <v>1199</v>
      </c>
      <c r="F2186" s="10">
        <v>1186</v>
      </c>
      <c r="G2186" s="19">
        <v>1191.5</v>
      </c>
      <c r="K2186" s="9">
        <v>42265</v>
      </c>
      <c r="L2186" s="10">
        <v>1228.5</v>
      </c>
      <c r="M2186" s="10">
        <v>1233.5</v>
      </c>
      <c r="N2186" s="10">
        <v>1240</v>
      </c>
      <c r="O2186" s="10">
        <v>1230.5</v>
      </c>
      <c r="P2186" s="19">
        <v>1234.5</v>
      </c>
    </row>
    <row r="2190" spans="1:17" x14ac:dyDescent="0.3">
      <c r="A2190" s="11">
        <v>42328</v>
      </c>
      <c r="J2190" s="11">
        <v>42356</v>
      </c>
    </row>
    <row r="2191" spans="1:17" x14ac:dyDescent="0.3">
      <c r="B2191" s="7">
        <v>42327</v>
      </c>
      <c r="C2191" s="8">
        <v>1535</v>
      </c>
      <c r="D2191" s="8">
        <v>1540</v>
      </c>
      <c r="E2191" s="8">
        <v>1540</v>
      </c>
      <c r="F2191" s="8">
        <v>1527</v>
      </c>
      <c r="G2191" s="18">
        <v>1530</v>
      </c>
      <c r="H2191" s="21">
        <f>G2191/G2213</f>
        <v>1.090520313613685</v>
      </c>
      <c r="K2191" s="7">
        <v>42327</v>
      </c>
      <c r="L2191" s="8">
        <v>1494</v>
      </c>
      <c r="M2191" s="8">
        <v>1497.5</v>
      </c>
      <c r="N2191" s="8">
        <v>1499.5</v>
      </c>
      <c r="O2191" s="8">
        <v>1488</v>
      </c>
      <c r="P2191" s="18">
        <v>1497</v>
      </c>
      <c r="Q2191" s="28">
        <f>P2191/P2213</f>
        <v>1.0453910614525139</v>
      </c>
    </row>
    <row r="2192" spans="1:17" x14ac:dyDescent="0.3">
      <c r="B2192" s="5">
        <v>42326</v>
      </c>
      <c r="C2192" s="6">
        <v>1524.5</v>
      </c>
      <c r="D2192" s="6">
        <v>1525</v>
      </c>
      <c r="E2192" s="6">
        <v>1535</v>
      </c>
      <c r="F2192" s="6">
        <v>1525</v>
      </c>
      <c r="G2192" s="17">
        <v>1535</v>
      </c>
      <c r="K2192" s="5">
        <v>42326</v>
      </c>
      <c r="L2192" s="6">
        <v>1491</v>
      </c>
      <c r="M2192" s="6">
        <v>1493.5</v>
      </c>
      <c r="N2192" s="6">
        <v>1497</v>
      </c>
      <c r="O2192" s="6">
        <v>1489.5</v>
      </c>
      <c r="P2192" s="17">
        <v>1494</v>
      </c>
    </row>
    <row r="2193" spans="2:16" x14ac:dyDescent="0.3">
      <c r="B2193" s="7">
        <v>42325</v>
      </c>
      <c r="C2193" s="8">
        <v>1535</v>
      </c>
      <c r="D2193" s="8">
        <v>1501</v>
      </c>
      <c r="E2193" s="8">
        <v>1536</v>
      </c>
      <c r="F2193" s="8">
        <v>1501</v>
      </c>
      <c r="G2193" s="18">
        <v>1524.5</v>
      </c>
      <c r="K2193" s="7">
        <v>42325</v>
      </c>
      <c r="L2193" s="8">
        <v>1503</v>
      </c>
      <c r="M2193" s="8">
        <v>1511</v>
      </c>
      <c r="N2193" s="8">
        <v>1511</v>
      </c>
      <c r="O2193" s="8">
        <v>1487</v>
      </c>
      <c r="P2193" s="18">
        <v>1491</v>
      </c>
    </row>
    <row r="2194" spans="2:16" x14ac:dyDescent="0.3">
      <c r="B2194" s="5">
        <v>42324</v>
      </c>
      <c r="C2194" s="6">
        <v>1518.5</v>
      </c>
      <c r="D2194" s="6">
        <v>1535</v>
      </c>
      <c r="E2194" s="6">
        <v>1543</v>
      </c>
      <c r="F2194" s="6">
        <v>1527</v>
      </c>
      <c r="G2194" s="17">
        <v>1535</v>
      </c>
      <c r="K2194" s="5">
        <v>42324</v>
      </c>
      <c r="L2194" s="6">
        <v>1486</v>
      </c>
      <c r="M2194" s="6">
        <v>1486</v>
      </c>
      <c r="N2194" s="6">
        <v>1506</v>
      </c>
      <c r="O2194" s="6">
        <v>1469</v>
      </c>
      <c r="P2194" s="17">
        <v>1503</v>
      </c>
    </row>
    <row r="2195" spans="2:16" x14ac:dyDescent="0.3">
      <c r="B2195" s="7">
        <v>42321</v>
      </c>
      <c r="C2195" s="8">
        <v>1507</v>
      </c>
      <c r="D2195" s="8">
        <v>1512.5</v>
      </c>
      <c r="E2195" s="8">
        <v>1522</v>
      </c>
      <c r="F2195" s="8">
        <v>1502</v>
      </c>
      <c r="G2195" s="18">
        <v>1518.5</v>
      </c>
      <c r="K2195" s="7">
        <v>42321</v>
      </c>
      <c r="L2195" s="8">
        <v>1493.5</v>
      </c>
      <c r="M2195" s="8">
        <v>1515</v>
      </c>
      <c r="N2195" s="8">
        <v>1515</v>
      </c>
      <c r="O2195" s="8">
        <v>1477</v>
      </c>
      <c r="P2195" s="18">
        <v>1486</v>
      </c>
    </row>
    <row r="2196" spans="2:16" x14ac:dyDescent="0.3">
      <c r="B2196" s="5">
        <v>42320</v>
      </c>
      <c r="C2196" s="6">
        <v>1507</v>
      </c>
      <c r="D2196" s="6">
        <v>0</v>
      </c>
      <c r="E2196" s="6">
        <v>0</v>
      </c>
      <c r="F2196" s="6">
        <v>0</v>
      </c>
      <c r="G2196" s="17">
        <v>1507</v>
      </c>
      <c r="K2196" s="5">
        <v>42320</v>
      </c>
      <c r="L2196" s="6">
        <v>1493.5</v>
      </c>
      <c r="M2196" s="6">
        <v>0</v>
      </c>
      <c r="N2196" s="6">
        <v>0</v>
      </c>
      <c r="O2196" s="6">
        <v>0</v>
      </c>
      <c r="P2196" s="17">
        <v>1493.5</v>
      </c>
    </row>
    <row r="2197" spans="2:16" x14ac:dyDescent="0.3">
      <c r="B2197" s="7">
        <v>42319</v>
      </c>
      <c r="C2197" s="8">
        <v>1501</v>
      </c>
      <c r="D2197" s="8">
        <v>1502.5</v>
      </c>
      <c r="E2197" s="8">
        <v>1509.5</v>
      </c>
      <c r="F2197" s="8">
        <v>1502</v>
      </c>
      <c r="G2197" s="18">
        <v>1507</v>
      </c>
      <c r="K2197" s="7">
        <v>42319</v>
      </c>
      <c r="L2197" s="8">
        <v>1490.5</v>
      </c>
      <c r="M2197" s="8">
        <v>1488.5</v>
      </c>
      <c r="N2197" s="8">
        <v>1499</v>
      </c>
      <c r="O2197" s="8">
        <v>1488</v>
      </c>
      <c r="P2197" s="18">
        <v>1493.5</v>
      </c>
    </row>
    <row r="2198" spans="2:16" x14ac:dyDescent="0.3">
      <c r="B2198" s="5">
        <v>42318</v>
      </c>
      <c r="C2198" s="6">
        <v>1470</v>
      </c>
      <c r="D2198" s="6">
        <v>1488</v>
      </c>
      <c r="E2198" s="6">
        <v>1507</v>
      </c>
      <c r="F2198" s="6">
        <v>1485</v>
      </c>
      <c r="G2198" s="17">
        <v>1501</v>
      </c>
      <c r="K2198" s="5">
        <v>42318</v>
      </c>
      <c r="L2198" s="6">
        <v>1472.5</v>
      </c>
      <c r="M2198" s="6">
        <v>1480</v>
      </c>
      <c r="N2198" s="6">
        <v>1511.5</v>
      </c>
      <c r="O2198" s="6">
        <v>1480</v>
      </c>
      <c r="P2198" s="17">
        <v>1490.5</v>
      </c>
    </row>
    <row r="2199" spans="2:16" x14ac:dyDescent="0.3">
      <c r="B2199" s="9">
        <v>42317</v>
      </c>
      <c r="C2199" s="10">
        <v>1455.5</v>
      </c>
      <c r="D2199" s="10">
        <v>1450</v>
      </c>
      <c r="E2199" s="10">
        <v>1480</v>
      </c>
      <c r="F2199" s="10">
        <v>1450</v>
      </c>
      <c r="G2199" s="19">
        <v>1470</v>
      </c>
      <c r="K2199" s="7">
        <v>42317</v>
      </c>
      <c r="L2199" s="8">
        <v>1463.5</v>
      </c>
      <c r="M2199" s="8">
        <v>1462</v>
      </c>
      <c r="N2199" s="8">
        <v>1474</v>
      </c>
      <c r="O2199" s="8">
        <v>1462</v>
      </c>
      <c r="P2199" s="18">
        <v>1472.5</v>
      </c>
    </row>
    <row r="2200" spans="2:16" x14ac:dyDescent="0.3">
      <c r="B2200" s="9">
        <v>42314</v>
      </c>
      <c r="C2200" s="10">
        <v>1456.5</v>
      </c>
      <c r="D2200" s="10">
        <v>1457</v>
      </c>
      <c r="E2200" s="10">
        <v>1462</v>
      </c>
      <c r="F2200" s="10">
        <v>1453</v>
      </c>
      <c r="G2200" s="19">
        <v>1455.5</v>
      </c>
      <c r="K2200" s="9">
        <v>42314</v>
      </c>
      <c r="L2200" s="10">
        <v>1464</v>
      </c>
      <c r="M2200" s="10">
        <v>1463</v>
      </c>
      <c r="N2200" s="10">
        <v>1471</v>
      </c>
      <c r="O2200" s="10">
        <v>1460</v>
      </c>
      <c r="P2200" s="19">
        <v>1463.5</v>
      </c>
    </row>
    <row r="2201" spans="2:16" x14ac:dyDescent="0.3">
      <c r="B2201" s="7">
        <v>42313</v>
      </c>
      <c r="C2201" s="8">
        <v>1470</v>
      </c>
      <c r="D2201" s="8">
        <v>1465.5</v>
      </c>
      <c r="E2201" s="8">
        <v>1470.5</v>
      </c>
      <c r="F2201" s="8">
        <v>1450</v>
      </c>
      <c r="G2201" s="18">
        <v>1456.5</v>
      </c>
      <c r="K2201" s="7">
        <v>42313</v>
      </c>
      <c r="L2201" s="8">
        <v>1473</v>
      </c>
      <c r="M2201" s="8">
        <v>1473.5</v>
      </c>
      <c r="N2201" s="8">
        <v>1476.5</v>
      </c>
      <c r="O2201" s="8">
        <v>1456</v>
      </c>
      <c r="P2201" s="18">
        <v>1464</v>
      </c>
    </row>
    <row r="2202" spans="2:16" x14ac:dyDescent="0.3">
      <c r="B2202" s="5">
        <v>42312</v>
      </c>
      <c r="C2202" s="6">
        <v>1452</v>
      </c>
      <c r="D2202" s="6">
        <v>1458</v>
      </c>
      <c r="E2202" s="6">
        <v>1478</v>
      </c>
      <c r="F2202" s="6">
        <v>1458</v>
      </c>
      <c r="G2202" s="17">
        <v>1470</v>
      </c>
      <c r="K2202" s="5">
        <v>42312</v>
      </c>
      <c r="L2202" s="6">
        <v>1459.5</v>
      </c>
      <c r="M2202" s="6">
        <v>1467.5</v>
      </c>
      <c r="N2202" s="6">
        <v>1488</v>
      </c>
      <c r="O2202" s="6">
        <v>1465</v>
      </c>
      <c r="P2202" s="17">
        <v>1473</v>
      </c>
    </row>
    <row r="2203" spans="2:16" x14ac:dyDescent="0.3">
      <c r="B2203" s="7">
        <v>42311</v>
      </c>
      <c r="C2203" s="8">
        <v>1452</v>
      </c>
      <c r="D2203" s="8">
        <v>1450</v>
      </c>
      <c r="E2203" s="8">
        <v>1460</v>
      </c>
      <c r="F2203" s="8">
        <v>1427.5</v>
      </c>
      <c r="G2203" s="18">
        <v>1452</v>
      </c>
      <c r="K2203" s="7">
        <v>42311</v>
      </c>
      <c r="L2203" s="8">
        <v>1457</v>
      </c>
      <c r="M2203" s="8">
        <v>1455</v>
      </c>
      <c r="N2203" s="8">
        <v>1465</v>
      </c>
      <c r="O2203" s="8">
        <v>1431</v>
      </c>
      <c r="P2203" s="18">
        <v>1459.5</v>
      </c>
    </row>
    <row r="2204" spans="2:16" x14ac:dyDescent="0.3">
      <c r="B2204" s="5">
        <v>42310</v>
      </c>
      <c r="C2204" s="6">
        <v>1478.5</v>
      </c>
      <c r="D2204" s="6">
        <v>1487</v>
      </c>
      <c r="E2204" s="6">
        <v>1487</v>
      </c>
      <c r="F2204" s="6">
        <v>1447</v>
      </c>
      <c r="G2204" s="17">
        <v>1452</v>
      </c>
      <c r="K2204" s="5">
        <v>42310</v>
      </c>
      <c r="L2204" s="6">
        <v>1487</v>
      </c>
      <c r="M2204" s="6">
        <v>1466</v>
      </c>
      <c r="N2204" s="6">
        <v>1498</v>
      </c>
      <c r="O2204" s="6">
        <v>1453</v>
      </c>
      <c r="P2204" s="17">
        <v>1457</v>
      </c>
    </row>
    <row r="2205" spans="2:16" x14ac:dyDescent="0.3">
      <c r="B2205" s="7">
        <v>42307</v>
      </c>
      <c r="C2205" s="8">
        <v>1468.5</v>
      </c>
      <c r="D2205" s="8">
        <v>1470</v>
      </c>
      <c r="E2205" s="8">
        <v>1486</v>
      </c>
      <c r="F2205" s="8">
        <v>1465</v>
      </c>
      <c r="G2205" s="18">
        <v>1478.5</v>
      </c>
      <c r="K2205" s="7">
        <v>42307</v>
      </c>
      <c r="L2205" s="8">
        <v>1478.5</v>
      </c>
      <c r="M2205" s="8">
        <v>1462</v>
      </c>
      <c r="N2205" s="8">
        <v>1498</v>
      </c>
      <c r="O2205" s="8">
        <v>1462</v>
      </c>
      <c r="P2205" s="18">
        <v>1487</v>
      </c>
    </row>
    <row r="2206" spans="2:16" x14ac:dyDescent="0.3">
      <c r="B2206" s="5">
        <v>42306</v>
      </c>
      <c r="C2206" s="6">
        <v>1445.5</v>
      </c>
      <c r="D2206" s="6">
        <v>1452.5</v>
      </c>
      <c r="E2206" s="6">
        <v>1471</v>
      </c>
      <c r="F2206" s="6">
        <v>1450</v>
      </c>
      <c r="G2206" s="17">
        <v>1468.5</v>
      </c>
      <c r="K2206" s="5">
        <v>42306</v>
      </c>
      <c r="L2206" s="6">
        <v>1452.5</v>
      </c>
      <c r="M2206" s="6">
        <v>1462</v>
      </c>
      <c r="N2206" s="6">
        <v>1484</v>
      </c>
      <c r="O2206" s="6">
        <v>1460</v>
      </c>
      <c r="P2206" s="17">
        <v>1478.5</v>
      </c>
    </row>
    <row r="2207" spans="2:16" x14ac:dyDescent="0.3">
      <c r="B2207" s="7">
        <v>42305</v>
      </c>
      <c r="C2207" s="8">
        <v>1435</v>
      </c>
      <c r="D2207" s="8">
        <v>1441</v>
      </c>
      <c r="E2207" s="8">
        <v>1448</v>
      </c>
      <c r="F2207" s="8">
        <v>1429.5</v>
      </c>
      <c r="G2207" s="18">
        <v>1445.5</v>
      </c>
      <c r="K2207" s="7">
        <v>42305</v>
      </c>
      <c r="L2207" s="8">
        <v>1450.5</v>
      </c>
      <c r="M2207" s="8">
        <v>1452</v>
      </c>
      <c r="N2207" s="8">
        <v>1456</v>
      </c>
      <c r="O2207" s="8">
        <v>1445</v>
      </c>
      <c r="P2207" s="18">
        <v>1452.5</v>
      </c>
    </row>
    <row r="2208" spans="2:16" x14ac:dyDescent="0.3">
      <c r="B2208" s="5">
        <v>42304</v>
      </c>
      <c r="C2208" s="6">
        <v>1431.5</v>
      </c>
      <c r="D2208" s="6">
        <v>1428</v>
      </c>
      <c r="E2208" s="6">
        <v>1446</v>
      </c>
      <c r="F2208" s="6">
        <v>1420</v>
      </c>
      <c r="G2208" s="17">
        <v>1435</v>
      </c>
      <c r="K2208" s="5">
        <v>42304</v>
      </c>
      <c r="L2208" s="6">
        <v>1448</v>
      </c>
      <c r="M2208" s="6">
        <v>1440</v>
      </c>
      <c r="N2208" s="6">
        <v>1460</v>
      </c>
      <c r="O2208" s="6">
        <v>1440</v>
      </c>
      <c r="P2208" s="17">
        <v>1450.5</v>
      </c>
    </row>
    <row r="2209" spans="1:17" x14ac:dyDescent="0.3">
      <c r="B2209" s="7">
        <v>42303</v>
      </c>
      <c r="C2209" s="8">
        <v>1445.5</v>
      </c>
      <c r="D2209" s="8">
        <v>1446</v>
      </c>
      <c r="E2209" s="8">
        <v>1452</v>
      </c>
      <c r="F2209" s="8">
        <v>1422</v>
      </c>
      <c r="G2209" s="18">
        <v>1431.5</v>
      </c>
      <c r="K2209" s="7">
        <v>42303</v>
      </c>
      <c r="L2209" s="8">
        <v>1463.5</v>
      </c>
      <c r="M2209" s="8">
        <v>1464</v>
      </c>
      <c r="N2209" s="8">
        <v>1471</v>
      </c>
      <c r="O2209" s="8">
        <v>1438</v>
      </c>
      <c r="P2209" s="18">
        <v>1448</v>
      </c>
    </row>
    <row r="2210" spans="1:17" x14ac:dyDescent="0.3">
      <c r="B2210" s="5">
        <v>42300</v>
      </c>
      <c r="C2210" s="6">
        <v>1432</v>
      </c>
      <c r="D2210" s="6">
        <v>1429</v>
      </c>
      <c r="E2210" s="6">
        <v>1450</v>
      </c>
      <c r="F2210" s="6">
        <v>1429</v>
      </c>
      <c r="G2210" s="17">
        <v>1445.5</v>
      </c>
      <c r="K2210" s="5">
        <v>42300</v>
      </c>
      <c r="L2210" s="6">
        <v>1450.5</v>
      </c>
      <c r="M2210" s="6">
        <v>1463</v>
      </c>
      <c r="N2210" s="6">
        <v>1469.5</v>
      </c>
      <c r="O2210" s="6">
        <v>1452</v>
      </c>
      <c r="P2210" s="17">
        <v>1463.5</v>
      </c>
    </row>
    <row r="2211" spans="1:17" x14ac:dyDescent="0.3">
      <c r="B2211" s="7">
        <v>42299</v>
      </c>
      <c r="C2211" s="8">
        <v>1432</v>
      </c>
      <c r="D2211" s="8">
        <v>0</v>
      </c>
      <c r="E2211" s="8">
        <v>0</v>
      </c>
      <c r="F2211" s="8">
        <v>0</v>
      </c>
      <c r="G2211" s="18">
        <v>1432</v>
      </c>
      <c r="K2211" s="7">
        <v>42299</v>
      </c>
      <c r="L2211" s="8">
        <v>1450.5</v>
      </c>
      <c r="M2211" s="8">
        <v>0</v>
      </c>
      <c r="N2211" s="8">
        <v>0</v>
      </c>
      <c r="O2211" s="8">
        <v>0</v>
      </c>
      <c r="P2211" s="18">
        <v>1450.5</v>
      </c>
    </row>
    <row r="2212" spans="1:17" x14ac:dyDescent="0.3">
      <c r="B2212" s="5">
        <v>42298</v>
      </c>
      <c r="C2212" s="6">
        <v>1403</v>
      </c>
      <c r="D2212" s="6">
        <v>1413</v>
      </c>
      <c r="E2212" s="6">
        <v>1440</v>
      </c>
      <c r="F2212" s="6">
        <v>1408</v>
      </c>
      <c r="G2212" s="17">
        <v>1432</v>
      </c>
      <c r="K2212" s="5">
        <v>42298</v>
      </c>
      <c r="L2212" s="6">
        <v>1432</v>
      </c>
      <c r="M2212" s="6">
        <v>1443</v>
      </c>
      <c r="N2212" s="6">
        <v>1465</v>
      </c>
      <c r="O2212" s="6">
        <v>1443</v>
      </c>
      <c r="P2212" s="17">
        <v>1450.5</v>
      </c>
    </row>
    <row r="2213" spans="1:17" x14ac:dyDescent="0.3">
      <c r="B2213" s="9">
        <v>42297</v>
      </c>
      <c r="C2213" s="10">
        <v>1385.5</v>
      </c>
      <c r="D2213" s="10">
        <v>1388</v>
      </c>
      <c r="E2213" s="10">
        <v>1412</v>
      </c>
      <c r="F2213" s="10">
        <v>1388</v>
      </c>
      <c r="G2213" s="19">
        <v>1403</v>
      </c>
      <c r="K2213" s="9">
        <v>42297</v>
      </c>
      <c r="L2213" s="10">
        <v>1415</v>
      </c>
      <c r="M2213" s="10">
        <v>1421</v>
      </c>
      <c r="N2213" s="10">
        <v>1439.5</v>
      </c>
      <c r="O2213" s="10">
        <v>1420</v>
      </c>
      <c r="P2213" s="19">
        <v>1432</v>
      </c>
    </row>
    <row r="2217" spans="1:17" x14ac:dyDescent="0.3">
      <c r="A2217" s="11">
        <v>42356</v>
      </c>
      <c r="J2217" s="11">
        <v>42389</v>
      </c>
    </row>
    <row r="2218" spans="1:17" x14ac:dyDescent="0.3">
      <c r="B2218" s="7">
        <v>42355</v>
      </c>
      <c r="C2218" s="8">
        <v>1396</v>
      </c>
      <c r="D2218" s="8">
        <v>1415</v>
      </c>
      <c r="E2218" s="8">
        <v>1415</v>
      </c>
      <c r="F2218" s="8">
        <v>1393</v>
      </c>
      <c r="G2218" s="18">
        <v>1409</v>
      </c>
      <c r="H2218" s="21">
        <f>G2218/G2237</f>
        <v>0.9418449197860963</v>
      </c>
      <c r="K2218" s="7">
        <v>42355</v>
      </c>
      <c r="L2218" s="8">
        <v>1378.5</v>
      </c>
      <c r="M2218" s="8">
        <v>1370</v>
      </c>
      <c r="N2218" s="8">
        <v>1398</v>
      </c>
      <c r="O2218" s="8">
        <v>1366</v>
      </c>
      <c r="P2218" s="18">
        <v>1384</v>
      </c>
      <c r="Q2218" s="28">
        <f>P2218/P2237</f>
        <v>0.93104608139926004</v>
      </c>
    </row>
    <row r="2219" spans="1:17" x14ac:dyDescent="0.3">
      <c r="B2219" s="5">
        <v>42354</v>
      </c>
      <c r="C2219" s="6">
        <v>1414.5</v>
      </c>
      <c r="D2219" s="6">
        <v>1396</v>
      </c>
      <c r="E2219" s="6">
        <v>1400</v>
      </c>
      <c r="F2219" s="6">
        <v>1392</v>
      </c>
      <c r="G2219" s="17">
        <v>1396</v>
      </c>
      <c r="K2219" s="5">
        <v>42354</v>
      </c>
      <c r="L2219" s="6">
        <v>1414</v>
      </c>
      <c r="M2219" s="6">
        <v>1420</v>
      </c>
      <c r="N2219" s="6">
        <v>1420</v>
      </c>
      <c r="O2219" s="6">
        <v>1367</v>
      </c>
      <c r="P2219" s="17">
        <v>1378.5</v>
      </c>
    </row>
    <row r="2220" spans="1:17" x14ac:dyDescent="0.3">
      <c r="B2220" s="7">
        <v>42353</v>
      </c>
      <c r="C2220" s="8">
        <v>1391.5</v>
      </c>
      <c r="D2220" s="8">
        <v>1414</v>
      </c>
      <c r="E2220" s="8">
        <v>1415</v>
      </c>
      <c r="F2220" s="8">
        <v>1414</v>
      </c>
      <c r="G2220" s="18">
        <v>1414.5</v>
      </c>
      <c r="K2220" s="7">
        <v>42353</v>
      </c>
      <c r="L2220" s="8">
        <v>1414.5</v>
      </c>
      <c r="M2220" s="8">
        <v>1401</v>
      </c>
      <c r="N2220" s="8">
        <v>1415</v>
      </c>
      <c r="O2220" s="8">
        <v>1401</v>
      </c>
      <c r="P2220" s="18">
        <v>1414</v>
      </c>
    </row>
    <row r="2221" spans="1:17" x14ac:dyDescent="0.3">
      <c r="B2221" s="5">
        <v>42352</v>
      </c>
      <c r="C2221" s="6">
        <v>1391.5</v>
      </c>
      <c r="D2221" s="6">
        <v>0</v>
      </c>
      <c r="E2221" s="6">
        <v>0</v>
      </c>
      <c r="F2221" s="6">
        <v>0</v>
      </c>
      <c r="G2221" s="17">
        <v>1391.5</v>
      </c>
      <c r="K2221" s="5">
        <v>42352</v>
      </c>
      <c r="L2221" s="6">
        <v>1414.5</v>
      </c>
      <c r="M2221" s="6">
        <v>1428</v>
      </c>
      <c r="N2221" s="6">
        <v>1428</v>
      </c>
      <c r="O2221" s="6">
        <v>1391</v>
      </c>
      <c r="P2221" s="17">
        <v>1414.5</v>
      </c>
    </row>
    <row r="2222" spans="1:17" x14ac:dyDescent="0.3">
      <c r="B2222" s="7">
        <v>42349</v>
      </c>
      <c r="C2222" s="8">
        <v>1388</v>
      </c>
      <c r="D2222" s="8">
        <v>1395</v>
      </c>
      <c r="E2222" s="8">
        <v>1429.5</v>
      </c>
      <c r="F2222" s="8">
        <v>1382</v>
      </c>
      <c r="G2222" s="18">
        <v>1391.5</v>
      </c>
      <c r="K2222" s="7">
        <v>42349</v>
      </c>
      <c r="L2222" s="8">
        <v>1401.5</v>
      </c>
      <c r="M2222" s="8">
        <v>1405</v>
      </c>
      <c r="N2222" s="8">
        <v>1443.5</v>
      </c>
      <c r="O2222" s="8">
        <v>1390</v>
      </c>
      <c r="P2222" s="18">
        <v>1414.5</v>
      </c>
    </row>
    <row r="2223" spans="1:17" x14ac:dyDescent="0.3">
      <c r="B2223" s="5">
        <v>42348</v>
      </c>
      <c r="C2223" s="6">
        <v>1391.5</v>
      </c>
      <c r="D2223" s="6">
        <v>1405.5</v>
      </c>
      <c r="E2223" s="6">
        <v>1411</v>
      </c>
      <c r="F2223" s="6">
        <v>1362.5</v>
      </c>
      <c r="G2223" s="17">
        <v>1388</v>
      </c>
      <c r="K2223" s="5">
        <v>42348</v>
      </c>
      <c r="L2223" s="6">
        <v>1407</v>
      </c>
      <c r="M2223" s="6">
        <v>1393.5</v>
      </c>
      <c r="N2223" s="6">
        <v>1410</v>
      </c>
      <c r="O2223" s="6">
        <v>1380</v>
      </c>
      <c r="P2223" s="17">
        <v>1401.5</v>
      </c>
    </row>
    <row r="2224" spans="1:17" x14ac:dyDescent="0.3">
      <c r="B2224" s="7">
        <v>42347</v>
      </c>
      <c r="C2224" s="8">
        <v>1449</v>
      </c>
      <c r="D2224" s="8">
        <v>1430.5</v>
      </c>
      <c r="E2224" s="8">
        <v>1443.5</v>
      </c>
      <c r="F2224" s="8">
        <v>1391.5</v>
      </c>
      <c r="G2224" s="18">
        <v>1391.5</v>
      </c>
      <c r="K2224" s="7">
        <v>42347</v>
      </c>
      <c r="L2224" s="8">
        <v>1441.5</v>
      </c>
      <c r="M2224" s="8">
        <v>1435</v>
      </c>
      <c r="N2224" s="8">
        <v>1435</v>
      </c>
      <c r="O2224" s="8">
        <v>1399.5</v>
      </c>
      <c r="P2224" s="18">
        <v>1407</v>
      </c>
    </row>
    <row r="2225" spans="2:16" x14ac:dyDescent="0.3">
      <c r="B2225" s="5">
        <v>42346</v>
      </c>
      <c r="C2225" s="6">
        <v>1462.5</v>
      </c>
      <c r="D2225" s="6">
        <v>1465</v>
      </c>
      <c r="E2225" s="6">
        <v>1470</v>
      </c>
      <c r="F2225" s="6">
        <v>1441.5</v>
      </c>
      <c r="G2225" s="17">
        <v>1449</v>
      </c>
      <c r="K2225" s="5">
        <v>42346</v>
      </c>
      <c r="L2225" s="6">
        <v>1455.5</v>
      </c>
      <c r="M2225" s="6">
        <v>1464</v>
      </c>
      <c r="N2225" s="6">
        <v>1464</v>
      </c>
      <c r="O2225" s="6">
        <v>1431</v>
      </c>
      <c r="P2225" s="17">
        <v>1441.5</v>
      </c>
    </row>
    <row r="2226" spans="2:16" x14ac:dyDescent="0.3">
      <c r="B2226" s="9">
        <v>42345</v>
      </c>
      <c r="C2226" s="10">
        <v>1476</v>
      </c>
      <c r="D2226" s="10">
        <v>1480</v>
      </c>
      <c r="E2226" s="10">
        <v>1510</v>
      </c>
      <c r="F2226" s="10">
        <v>1452.5</v>
      </c>
      <c r="G2226" s="19">
        <v>1462.5</v>
      </c>
      <c r="K2226" s="7">
        <v>42345</v>
      </c>
      <c r="L2226" s="8">
        <v>1458</v>
      </c>
      <c r="M2226" s="8">
        <v>1477</v>
      </c>
      <c r="N2226" s="8">
        <v>1478.5</v>
      </c>
      <c r="O2226" s="8">
        <v>1450</v>
      </c>
      <c r="P2226" s="18">
        <v>1455.5</v>
      </c>
    </row>
    <row r="2227" spans="2:16" x14ac:dyDescent="0.3">
      <c r="B2227" s="5">
        <v>42342</v>
      </c>
      <c r="C2227" s="6">
        <v>1485</v>
      </c>
      <c r="D2227" s="6">
        <v>1478.5</v>
      </c>
      <c r="E2227" s="6">
        <v>1502</v>
      </c>
      <c r="F2227" s="6">
        <v>1435</v>
      </c>
      <c r="G2227" s="17">
        <v>1476</v>
      </c>
      <c r="K2227" s="5">
        <v>42342</v>
      </c>
      <c r="L2227" s="6">
        <v>1469</v>
      </c>
      <c r="M2227" s="6">
        <v>1469.5</v>
      </c>
      <c r="N2227" s="6">
        <v>1481</v>
      </c>
      <c r="O2227" s="6">
        <v>1426</v>
      </c>
      <c r="P2227" s="17">
        <v>1458</v>
      </c>
    </row>
    <row r="2228" spans="2:16" x14ac:dyDescent="0.3">
      <c r="B2228" s="7">
        <v>42341</v>
      </c>
      <c r="C2228" s="8">
        <v>1523.5</v>
      </c>
      <c r="D2228" s="8">
        <v>1527.5</v>
      </c>
      <c r="E2228" s="8">
        <v>1545</v>
      </c>
      <c r="F2228" s="8">
        <v>1466</v>
      </c>
      <c r="G2228" s="18">
        <v>1485</v>
      </c>
      <c r="K2228" s="7">
        <v>42341</v>
      </c>
      <c r="L2228" s="8">
        <v>1488.5</v>
      </c>
      <c r="M2228" s="8">
        <v>1496.5</v>
      </c>
      <c r="N2228" s="8">
        <v>1504</v>
      </c>
      <c r="O2228" s="8">
        <v>1451</v>
      </c>
      <c r="P2228" s="18">
        <v>1469</v>
      </c>
    </row>
    <row r="2229" spans="2:16" x14ac:dyDescent="0.3">
      <c r="B2229" s="5">
        <v>42340</v>
      </c>
      <c r="C2229" s="6">
        <v>1536</v>
      </c>
      <c r="D2229" s="6">
        <v>1530</v>
      </c>
      <c r="E2229" s="6">
        <v>1558</v>
      </c>
      <c r="F2229" s="6">
        <v>1520</v>
      </c>
      <c r="G2229" s="17">
        <v>1523.5</v>
      </c>
      <c r="K2229" s="5">
        <v>42340</v>
      </c>
      <c r="L2229" s="6">
        <v>1503</v>
      </c>
      <c r="M2229" s="6">
        <v>1494</v>
      </c>
      <c r="N2229" s="6">
        <v>1519</v>
      </c>
      <c r="O2229" s="6">
        <v>1475</v>
      </c>
      <c r="P2229" s="17">
        <v>1488.5</v>
      </c>
    </row>
    <row r="2230" spans="2:16" x14ac:dyDescent="0.3">
      <c r="B2230" s="7">
        <v>42339</v>
      </c>
      <c r="C2230" s="8">
        <v>1494.5</v>
      </c>
      <c r="D2230" s="8">
        <v>1490</v>
      </c>
      <c r="E2230" s="8">
        <v>1540</v>
      </c>
      <c r="F2230" s="8">
        <v>1490</v>
      </c>
      <c r="G2230" s="18">
        <v>1536</v>
      </c>
      <c r="K2230" s="7">
        <v>42339</v>
      </c>
      <c r="L2230" s="8">
        <v>1482</v>
      </c>
      <c r="M2230" s="8">
        <v>1490</v>
      </c>
      <c r="N2230" s="8">
        <v>1505</v>
      </c>
      <c r="O2230" s="8">
        <v>1482</v>
      </c>
      <c r="P2230" s="18">
        <v>1503</v>
      </c>
    </row>
    <row r="2231" spans="2:16" x14ac:dyDescent="0.3">
      <c r="B2231" s="5">
        <v>42338</v>
      </c>
      <c r="C2231" s="6">
        <v>1486</v>
      </c>
      <c r="D2231" s="6">
        <v>1482.5</v>
      </c>
      <c r="E2231" s="6">
        <v>1498.5</v>
      </c>
      <c r="F2231" s="6">
        <v>1481</v>
      </c>
      <c r="G2231" s="17">
        <v>1494.5</v>
      </c>
      <c r="K2231" s="5">
        <v>42338</v>
      </c>
      <c r="L2231" s="6">
        <v>1477</v>
      </c>
      <c r="M2231" s="6">
        <v>1474</v>
      </c>
      <c r="N2231" s="6">
        <v>1499</v>
      </c>
      <c r="O2231" s="6">
        <v>1473</v>
      </c>
      <c r="P2231" s="17">
        <v>1482</v>
      </c>
    </row>
    <row r="2232" spans="2:16" x14ac:dyDescent="0.3">
      <c r="B2232" s="7">
        <v>42335</v>
      </c>
      <c r="C2232" s="8">
        <v>1471</v>
      </c>
      <c r="D2232" s="8">
        <v>1470</v>
      </c>
      <c r="E2232" s="8">
        <v>1501</v>
      </c>
      <c r="F2232" s="8">
        <v>1468</v>
      </c>
      <c r="G2232" s="18">
        <v>1486</v>
      </c>
      <c r="K2232" s="7">
        <v>42335</v>
      </c>
      <c r="L2232" s="8">
        <v>1468.5</v>
      </c>
      <c r="M2232" s="8">
        <v>1470</v>
      </c>
      <c r="N2232" s="8">
        <v>1495.5</v>
      </c>
      <c r="O2232" s="8">
        <v>1470</v>
      </c>
      <c r="P2232" s="18">
        <v>1477</v>
      </c>
    </row>
    <row r="2233" spans="2:16" x14ac:dyDescent="0.3">
      <c r="B2233" s="5">
        <v>42334</v>
      </c>
      <c r="C2233" s="6">
        <v>1459</v>
      </c>
      <c r="D2233" s="6">
        <v>1450</v>
      </c>
      <c r="E2233" s="6">
        <v>1477</v>
      </c>
      <c r="F2233" s="6">
        <v>1450</v>
      </c>
      <c r="G2233" s="17">
        <v>1471</v>
      </c>
      <c r="K2233" s="5">
        <v>42334</v>
      </c>
      <c r="L2233" s="6">
        <v>1462.5</v>
      </c>
      <c r="M2233" s="6">
        <v>1431</v>
      </c>
      <c r="N2233" s="6">
        <v>1475</v>
      </c>
      <c r="O2233" s="6">
        <v>1431</v>
      </c>
      <c r="P2233" s="17">
        <v>1468.5</v>
      </c>
    </row>
    <row r="2234" spans="2:16" x14ac:dyDescent="0.3">
      <c r="B2234" s="7">
        <v>42333</v>
      </c>
      <c r="C2234" s="8">
        <v>1459</v>
      </c>
      <c r="D2234" s="8">
        <v>0</v>
      </c>
      <c r="E2234" s="8">
        <v>0</v>
      </c>
      <c r="F2234" s="8">
        <v>0</v>
      </c>
      <c r="G2234" s="18">
        <v>1459</v>
      </c>
      <c r="K2234" s="9">
        <v>42333</v>
      </c>
      <c r="L2234" s="10">
        <v>1462.5</v>
      </c>
      <c r="M2234" s="10">
        <v>0</v>
      </c>
      <c r="N2234" s="10">
        <v>0</v>
      </c>
      <c r="O2234" s="10">
        <v>0</v>
      </c>
      <c r="P2234" s="19">
        <v>1462.5</v>
      </c>
    </row>
    <row r="2235" spans="2:16" x14ac:dyDescent="0.3">
      <c r="B2235" s="5">
        <v>42332</v>
      </c>
      <c r="C2235" s="6">
        <v>1490.5</v>
      </c>
      <c r="D2235" s="6">
        <v>1481.5</v>
      </c>
      <c r="E2235" s="6">
        <v>1481.5</v>
      </c>
      <c r="F2235" s="6">
        <v>1440</v>
      </c>
      <c r="G2235" s="17">
        <v>1459</v>
      </c>
      <c r="K2235" s="5">
        <v>42332</v>
      </c>
      <c r="L2235" s="6">
        <v>1486.5</v>
      </c>
      <c r="M2235" s="6">
        <v>1465</v>
      </c>
      <c r="N2235" s="6">
        <v>1467.5</v>
      </c>
      <c r="O2235" s="6">
        <v>1441</v>
      </c>
      <c r="P2235" s="17">
        <v>1462.5</v>
      </c>
    </row>
    <row r="2236" spans="2:16" x14ac:dyDescent="0.3">
      <c r="B2236" s="9">
        <v>42331</v>
      </c>
      <c r="C2236" s="10">
        <v>1496</v>
      </c>
      <c r="D2236" s="10">
        <v>1495</v>
      </c>
      <c r="E2236" s="10">
        <v>1500</v>
      </c>
      <c r="F2236" s="10">
        <v>1480.5</v>
      </c>
      <c r="G2236" s="19">
        <v>1490.5</v>
      </c>
      <c r="K2236" s="7">
        <v>42331</v>
      </c>
      <c r="L2236" s="8">
        <v>1486.5</v>
      </c>
      <c r="M2236" s="8">
        <v>1495</v>
      </c>
      <c r="N2236" s="8">
        <v>1497</v>
      </c>
      <c r="O2236" s="8">
        <v>1483</v>
      </c>
      <c r="P2236" s="18">
        <v>1486.5</v>
      </c>
    </row>
    <row r="2237" spans="2:16" x14ac:dyDescent="0.3">
      <c r="B2237" s="9">
        <v>42328</v>
      </c>
      <c r="C2237" s="10">
        <v>1497</v>
      </c>
      <c r="D2237" s="10">
        <v>1498</v>
      </c>
      <c r="E2237" s="10">
        <v>1503.5</v>
      </c>
      <c r="F2237" s="10">
        <v>1494</v>
      </c>
      <c r="G2237" s="19">
        <v>1496</v>
      </c>
      <c r="K2237" s="9">
        <v>42328</v>
      </c>
      <c r="L2237" s="10">
        <v>1486</v>
      </c>
      <c r="M2237" s="10">
        <v>1488</v>
      </c>
      <c r="N2237" s="10">
        <v>1488</v>
      </c>
      <c r="O2237" s="10">
        <v>1485</v>
      </c>
      <c r="P2237" s="19">
        <v>1486.5</v>
      </c>
    </row>
    <row r="2241" spans="1:17" x14ac:dyDescent="0.3">
      <c r="A2241" s="11">
        <v>42480</v>
      </c>
      <c r="J2241" s="11">
        <v>42510</v>
      </c>
    </row>
    <row r="2242" spans="1:17" x14ac:dyDescent="0.3">
      <c r="B2242" s="7">
        <v>42479</v>
      </c>
      <c r="C2242" s="8">
        <v>1531</v>
      </c>
      <c r="D2242" s="8">
        <v>0</v>
      </c>
      <c r="E2242" s="8">
        <v>0</v>
      </c>
      <c r="F2242" s="8">
        <v>0</v>
      </c>
      <c r="G2242" s="18">
        <v>1531</v>
      </c>
      <c r="H2242" s="21">
        <f>G2242/G2262</f>
        <v>1.0896797153024911</v>
      </c>
      <c r="K2242" s="7">
        <v>42479</v>
      </c>
      <c r="L2242" s="8">
        <v>1583.5</v>
      </c>
      <c r="M2242" s="8">
        <v>0</v>
      </c>
      <c r="N2242" s="8">
        <v>0</v>
      </c>
      <c r="O2242" s="8">
        <v>0</v>
      </c>
      <c r="P2242" s="18">
        <v>1583.5</v>
      </c>
      <c r="Q2242" s="28">
        <f>P2242/P2262</f>
        <v>1.1081175647305808</v>
      </c>
    </row>
    <row r="2243" spans="1:17" x14ac:dyDescent="0.3">
      <c r="B2243" s="5">
        <v>42478</v>
      </c>
      <c r="C2243" s="6">
        <v>1501</v>
      </c>
      <c r="D2243" s="6">
        <v>1530.5</v>
      </c>
      <c r="E2243" s="6">
        <v>1531</v>
      </c>
      <c r="F2243" s="6">
        <v>1529</v>
      </c>
      <c r="G2243" s="17">
        <v>1531</v>
      </c>
      <c r="K2243" s="5">
        <v>42478</v>
      </c>
      <c r="L2243" s="6">
        <v>1546</v>
      </c>
      <c r="M2243" s="6">
        <v>1560</v>
      </c>
      <c r="N2243" s="6">
        <v>1592.5</v>
      </c>
      <c r="O2243" s="6">
        <v>1557</v>
      </c>
      <c r="P2243" s="17">
        <v>1583.5</v>
      </c>
    </row>
    <row r="2244" spans="1:17" x14ac:dyDescent="0.3">
      <c r="B2244" s="7">
        <v>42475</v>
      </c>
      <c r="C2244" s="8">
        <v>1501</v>
      </c>
      <c r="D2244" s="8">
        <v>0</v>
      </c>
      <c r="E2244" s="8">
        <v>0</v>
      </c>
      <c r="F2244" s="8">
        <v>0</v>
      </c>
      <c r="G2244" s="18">
        <v>1501</v>
      </c>
      <c r="K2244" s="9">
        <v>42475</v>
      </c>
      <c r="L2244" s="10">
        <v>1546</v>
      </c>
      <c r="M2244" s="10">
        <v>0</v>
      </c>
      <c r="N2244" s="10">
        <v>0</v>
      </c>
      <c r="O2244" s="10">
        <v>0</v>
      </c>
      <c r="P2244" s="19">
        <v>1546</v>
      </c>
    </row>
    <row r="2245" spans="1:17" x14ac:dyDescent="0.3">
      <c r="B2245" s="5">
        <v>42474</v>
      </c>
      <c r="C2245" s="6">
        <v>1501</v>
      </c>
      <c r="D2245" s="6">
        <v>0</v>
      </c>
      <c r="E2245" s="6">
        <v>0</v>
      </c>
      <c r="F2245" s="6">
        <v>0</v>
      </c>
      <c r="G2245" s="17">
        <v>1501</v>
      </c>
      <c r="K2245" s="5">
        <v>42474</v>
      </c>
      <c r="L2245" s="6">
        <v>1546</v>
      </c>
      <c r="M2245" s="6">
        <v>0</v>
      </c>
      <c r="N2245" s="6">
        <v>0</v>
      </c>
      <c r="O2245" s="6">
        <v>0</v>
      </c>
      <c r="P2245" s="17">
        <v>1546</v>
      </c>
    </row>
    <row r="2246" spans="1:17" x14ac:dyDescent="0.3">
      <c r="B2246" s="7">
        <v>42473</v>
      </c>
      <c r="C2246" s="8">
        <v>1476</v>
      </c>
      <c r="D2246" s="8">
        <v>1505</v>
      </c>
      <c r="E2246" s="8">
        <v>1505</v>
      </c>
      <c r="F2246" s="8">
        <v>1490.5</v>
      </c>
      <c r="G2246" s="18">
        <v>1501</v>
      </c>
      <c r="K2246" s="7">
        <v>42473</v>
      </c>
      <c r="L2246" s="8">
        <v>1502</v>
      </c>
      <c r="M2246" s="8">
        <v>1508</v>
      </c>
      <c r="N2246" s="8">
        <v>1555</v>
      </c>
      <c r="O2246" s="8">
        <v>1508</v>
      </c>
      <c r="P2246" s="18">
        <v>1546</v>
      </c>
    </row>
    <row r="2247" spans="1:17" x14ac:dyDescent="0.3">
      <c r="B2247" s="5">
        <v>42472</v>
      </c>
      <c r="C2247" s="6">
        <v>1500</v>
      </c>
      <c r="D2247" s="6">
        <v>1495</v>
      </c>
      <c r="E2247" s="6">
        <v>1501</v>
      </c>
      <c r="F2247" s="6">
        <v>1472</v>
      </c>
      <c r="G2247" s="17">
        <v>1476</v>
      </c>
      <c r="K2247" s="5">
        <v>42472</v>
      </c>
      <c r="L2247" s="6">
        <v>1532.5</v>
      </c>
      <c r="M2247" s="6">
        <v>1530</v>
      </c>
      <c r="N2247" s="6">
        <v>1536</v>
      </c>
      <c r="O2247" s="6">
        <v>1502</v>
      </c>
      <c r="P2247" s="17">
        <v>1502</v>
      </c>
    </row>
    <row r="2248" spans="1:17" x14ac:dyDescent="0.3">
      <c r="B2248" s="7">
        <v>42471</v>
      </c>
      <c r="C2248" s="8">
        <v>1494</v>
      </c>
      <c r="D2248" s="8">
        <v>1505</v>
      </c>
      <c r="E2248" s="8">
        <v>1523.5</v>
      </c>
      <c r="F2248" s="8">
        <v>1495</v>
      </c>
      <c r="G2248" s="18">
        <v>1500</v>
      </c>
      <c r="K2248" s="7">
        <v>42471</v>
      </c>
      <c r="L2248" s="8">
        <v>1524.5</v>
      </c>
      <c r="M2248" s="8">
        <v>1540</v>
      </c>
      <c r="N2248" s="8">
        <v>1554</v>
      </c>
      <c r="O2248" s="8">
        <v>1530</v>
      </c>
      <c r="P2248" s="18">
        <v>1532.5</v>
      </c>
    </row>
    <row r="2249" spans="1:17" x14ac:dyDescent="0.3">
      <c r="B2249" s="5">
        <v>42468</v>
      </c>
      <c r="C2249" s="6">
        <v>1513.5</v>
      </c>
      <c r="D2249" s="6">
        <v>1512</v>
      </c>
      <c r="E2249" s="6">
        <v>1517</v>
      </c>
      <c r="F2249" s="6">
        <v>1490</v>
      </c>
      <c r="G2249" s="17">
        <v>1494</v>
      </c>
      <c r="K2249" s="5">
        <v>42468</v>
      </c>
      <c r="L2249" s="6">
        <v>1539.5</v>
      </c>
      <c r="M2249" s="6">
        <v>1542</v>
      </c>
      <c r="N2249" s="6">
        <v>1545</v>
      </c>
      <c r="O2249" s="6">
        <v>1522</v>
      </c>
      <c r="P2249" s="17">
        <v>1524.5</v>
      </c>
    </row>
    <row r="2250" spans="1:17" x14ac:dyDescent="0.3">
      <c r="B2250" s="9">
        <v>42467</v>
      </c>
      <c r="C2250" s="10">
        <v>1515</v>
      </c>
      <c r="D2250" s="10">
        <v>1514</v>
      </c>
      <c r="E2250" s="10">
        <v>1523</v>
      </c>
      <c r="F2250" s="10">
        <v>1502.5</v>
      </c>
      <c r="G2250" s="19">
        <v>1513.5</v>
      </c>
      <c r="K2250" s="7">
        <v>42467</v>
      </c>
      <c r="L2250" s="8">
        <v>1540</v>
      </c>
      <c r="M2250" s="8">
        <v>1546</v>
      </c>
      <c r="N2250" s="8">
        <v>1549</v>
      </c>
      <c r="O2250" s="8">
        <v>1530.5</v>
      </c>
      <c r="P2250" s="18">
        <v>1539.5</v>
      </c>
    </row>
    <row r="2251" spans="1:17" x14ac:dyDescent="0.3">
      <c r="B2251" s="5">
        <v>42466</v>
      </c>
      <c r="C2251" s="6">
        <v>1538</v>
      </c>
      <c r="D2251" s="6">
        <v>1535</v>
      </c>
      <c r="E2251" s="6">
        <v>1535</v>
      </c>
      <c r="F2251" s="6">
        <v>1509</v>
      </c>
      <c r="G2251" s="17">
        <v>1515</v>
      </c>
      <c r="K2251" s="5">
        <v>42466</v>
      </c>
      <c r="L2251" s="6">
        <v>1563</v>
      </c>
      <c r="M2251" s="6">
        <v>1552</v>
      </c>
      <c r="N2251" s="6">
        <v>1565</v>
      </c>
      <c r="O2251" s="6">
        <v>1538</v>
      </c>
      <c r="P2251" s="17">
        <v>1540</v>
      </c>
    </row>
    <row r="2252" spans="1:17" x14ac:dyDescent="0.3">
      <c r="B2252" s="7">
        <v>42465</v>
      </c>
      <c r="C2252" s="8">
        <v>1542</v>
      </c>
      <c r="D2252" s="8">
        <v>1535</v>
      </c>
      <c r="E2252" s="8">
        <v>1540</v>
      </c>
      <c r="F2252" s="8">
        <v>1527</v>
      </c>
      <c r="G2252" s="18">
        <v>1538</v>
      </c>
      <c r="K2252" s="7">
        <v>42465</v>
      </c>
      <c r="L2252" s="8">
        <v>1572</v>
      </c>
      <c r="M2252" s="8">
        <v>1550</v>
      </c>
      <c r="N2252" s="8">
        <v>1578</v>
      </c>
      <c r="O2252" s="8">
        <v>1545</v>
      </c>
      <c r="P2252" s="18">
        <v>1563</v>
      </c>
    </row>
    <row r="2253" spans="1:17" x14ac:dyDescent="0.3">
      <c r="B2253" s="5">
        <v>42464</v>
      </c>
      <c r="C2253" s="6">
        <v>1512</v>
      </c>
      <c r="D2253" s="6">
        <v>1530</v>
      </c>
      <c r="E2253" s="6">
        <v>1561</v>
      </c>
      <c r="F2253" s="6">
        <v>1522</v>
      </c>
      <c r="G2253" s="17">
        <v>1542</v>
      </c>
      <c r="K2253" s="5">
        <v>42464</v>
      </c>
      <c r="L2253" s="6">
        <v>1541</v>
      </c>
      <c r="M2253" s="6">
        <v>1563</v>
      </c>
      <c r="N2253" s="6">
        <v>1598</v>
      </c>
      <c r="O2253" s="6">
        <v>1545</v>
      </c>
      <c r="P2253" s="17">
        <v>1572</v>
      </c>
    </row>
    <row r="2254" spans="1:17" x14ac:dyDescent="0.3">
      <c r="B2254" s="7">
        <v>42461</v>
      </c>
      <c r="C2254" s="8">
        <v>1529</v>
      </c>
      <c r="D2254" s="8">
        <v>1530</v>
      </c>
      <c r="E2254" s="8">
        <v>1539.5</v>
      </c>
      <c r="F2254" s="8">
        <v>1507.5</v>
      </c>
      <c r="G2254" s="18">
        <v>1512</v>
      </c>
      <c r="K2254" s="7">
        <v>42461</v>
      </c>
      <c r="L2254" s="8">
        <v>1551</v>
      </c>
      <c r="M2254" s="8">
        <v>1558</v>
      </c>
      <c r="N2254" s="8">
        <v>1564</v>
      </c>
      <c r="O2254" s="8">
        <v>1535</v>
      </c>
      <c r="P2254" s="18">
        <v>1541</v>
      </c>
    </row>
    <row r="2255" spans="1:17" x14ac:dyDescent="0.3">
      <c r="B2255" s="5">
        <v>42460</v>
      </c>
      <c r="C2255" s="6">
        <v>1532</v>
      </c>
      <c r="D2255" s="6">
        <v>1543.5</v>
      </c>
      <c r="E2255" s="6">
        <v>1543.5</v>
      </c>
      <c r="F2255" s="6">
        <v>1519</v>
      </c>
      <c r="G2255" s="17">
        <v>1529</v>
      </c>
      <c r="K2255" s="5">
        <v>42460</v>
      </c>
      <c r="L2255" s="6">
        <v>1564.5</v>
      </c>
      <c r="M2255" s="6">
        <v>1577.5</v>
      </c>
      <c r="N2255" s="6">
        <v>1577.5</v>
      </c>
      <c r="O2255" s="6">
        <v>1545.5</v>
      </c>
      <c r="P2255" s="17">
        <v>1551</v>
      </c>
    </row>
    <row r="2256" spans="1:17" x14ac:dyDescent="0.3">
      <c r="B2256" s="7">
        <v>42459</v>
      </c>
      <c r="C2256" s="8">
        <v>1533.5</v>
      </c>
      <c r="D2256" s="8">
        <v>1531</v>
      </c>
      <c r="E2256" s="8">
        <v>1550</v>
      </c>
      <c r="F2256" s="8">
        <v>1515.5</v>
      </c>
      <c r="G2256" s="18">
        <v>1532</v>
      </c>
      <c r="K2256" s="7">
        <v>42459</v>
      </c>
      <c r="L2256" s="8">
        <v>1563.5</v>
      </c>
      <c r="M2256" s="8">
        <v>1563</v>
      </c>
      <c r="N2256" s="8">
        <v>1579</v>
      </c>
      <c r="O2256" s="8">
        <v>1544</v>
      </c>
      <c r="P2256" s="18">
        <v>1564.5</v>
      </c>
    </row>
    <row r="2257" spans="1:17" x14ac:dyDescent="0.3">
      <c r="B2257" s="5">
        <v>42458</v>
      </c>
      <c r="C2257" s="6">
        <v>1501.5</v>
      </c>
      <c r="D2257" s="6">
        <v>1529</v>
      </c>
      <c r="E2257" s="6">
        <v>1555</v>
      </c>
      <c r="F2257" s="6">
        <v>1510.5</v>
      </c>
      <c r="G2257" s="17">
        <v>1533.5</v>
      </c>
      <c r="K2257" s="5">
        <v>42458</v>
      </c>
      <c r="L2257" s="6">
        <v>1528.5</v>
      </c>
      <c r="M2257" s="6">
        <v>1558</v>
      </c>
      <c r="N2257" s="6">
        <v>1587</v>
      </c>
      <c r="O2257" s="6">
        <v>1535</v>
      </c>
      <c r="P2257" s="17">
        <v>1563.5</v>
      </c>
    </row>
    <row r="2258" spans="1:17" x14ac:dyDescent="0.3">
      <c r="B2258" s="7">
        <v>42457</v>
      </c>
      <c r="C2258" s="8">
        <v>1444</v>
      </c>
      <c r="D2258" s="8">
        <v>1450</v>
      </c>
      <c r="E2258" s="8">
        <v>1501.5</v>
      </c>
      <c r="F2258" s="8">
        <v>1440</v>
      </c>
      <c r="G2258" s="18">
        <v>1501.5</v>
      </c>
      <c r="K2258" s="9">
        <v>42457</v>
      </c>
      <c r="L2258" s="10">
        <v>1470</v>
      </c>
      <c r="M2258" s="10">
        <v>1475</v>
      </c>
      <c r="N2258" s="10">
        <v>1528.5</v>
      </c>
      <c r="O2258" s="10">
        <v>1471.5</v>
      </c>
      <c r="P2258" s="19">
        <v>1528.5</v>
      </c>
    </row>
    <row r="2259" spans="1:17" x14ac:dyDescent="0.3">
      <c r="B2259" s="5">
        <v>42453</v>
      </c>
      <c r="C2259" s="6">
        <v>1444</v>
      </c>
      <c r="D2259" s="6">
        <v>0</v>
      </c>
      <c r="E2259" s="6">
        <v>0</v>
      </c>
      <c r="F2259" s="6">
        <v>0</v>
      </c>
      <c r="G2259" s="17">
        <v>1444</v>
      </c>
      <c r="K2259" s="5">
        <v>42453</v>
      </c>
      <c r="L2259" s="6">
        <v>1470</v>
      </c>
      <c r="M2259" s="6">
        <v>0</v>
      </c>
      <c r="N2259" s="6">
        <v>0</v>
      </c>
      <c r="O2259" s="6">
        <v>0</v>
      </c>
      <c r="P2259" s="17">
        <v>1470</v>
      </c>
    </row>
    <row r="2260" spans="1:17" x14ac:dyDescent="0.3">
      <c r="B2260" s="9">
        <v>42452</v>
      </c>
      <c r="C2260" s="10">
        <v>1399</v>
      </c>
      <c r="D2260" s="10">
        <v>1393.5</v>
      </c>
      <c r="E2260" s="10">
        <v>1449.5</v>
      </c>
      <c r="F2260" s="10">
        <v>1393.5</v>
      </c>
      <c r="G2260" s="19">
        <v>1444</v>
      </c>
      <c r="K2260" s="7">
        <v>42452</v>
      </c>
      <c r="L2260" s="8">
        <v>1428.5</v>
      </c>
      <c r="M2260" s="8">
        <v>1420</v>
      </c>
      <c r="N2260" s="8">
        <v>1477.5</v>
      </c>
      <c r="O2260" s="8">
        <v>1418.5</v>
      </c>
      <c r="P2260" s="18">
        <v>1470</v>
      </c>
    </row>
    <row r="2261" spans="1:17" x14ac:dyDescent="0.3">
      <c r="B2261" s="5">
        <v>42451</v>
      </c>
      <c r="C2261" s="6">
        <v>1405</v>
      </c>
      <c r="D2261" s="6">
        <v>1416.5</v>
      </c>
      <c r="E2261" s="6">
        <v>1416.5</v>
      </c>
      <c r="F2261" s="6">
        <v>1386</v>
      </c>
      <c r="G2261" s="17">
        <v>1399</v>
      </c>
      <c r="K2261" s="5">
        <v>42451</v>
      </c>
      <c r="L2261" s="6">
        <v>1429</v>
      </c>
      <c r="M2261" s="6">
        <v>1418</v>
      </c>
      <c r="N2261" s="6">
        <v>1432</v>
      </c>
      <c r="O2261" s="6">
        <v>1409</v>
      </c>
      <c r="P2261" s="17">
        <v>1428.5</v>
      </c>
    </row>
    <row r="2262" spans="1:17" x14ac:dyDescent="0.3">
      <c r="B2262" s="9">
        <v>42450</v>
      </c>
      <c r="C2262" s="10">
        <v>1431</v>
      </c>
      <c r="D2262" s="10">
        <v>1437.5</v>
      </c>
      <c r="E2262" s="10">
        <v>1437.5</v>
      </c>
      <c r="F2262" s="10">
        <v>1395.5</v>
      </c>
      <c r="G2262" s="19">
        <v>1405</v>
      </c>
      <c r="K2262" s="9">
        <v>42450</v>
      </c>
      <c r="L2262" s="10">
        <v>1441.5</v>
      </c>
      <c r="M2262" s="10">
        <v>1441</v>
      </c>
      <c r="N2262" s="10">
        <v>1441</v>
      </c>
      <c r="O2262" s="10">
        <v>1413</v>
      </c>
      <c r="P2262" s="19">
        <v>1429</v>
      </c>
    </row>
    <row r="2266" spans="1:17" x14ac:dyDescent="0.3">
      <c r="A2266" s="11">
        <v>42510</v>
      </c>
      <c r="J2266" s="11">
        <v>42541</v>
      </c>
    </row>
    <row r="2267" spans="1:17" x14ac:dyDescent="0.3">
      <c r="B2267" s="7">
        <v>42509</v>
      </c>
      <c r="C2267" s="8">
        <v>1530</v>
      </c>
      <c r="D2267" s="8">
        <v>1521</v>
      </c>
      <c r="E2267" s="8">
        <v>1525</v>
      </c>
      <c r="F2267" s="8">
        <v>1520</v>
      </c>
      <c r="G2267" s="18">
        <v>1523</v>
      </c>
      <c r="H2267" s="21">
        <f>G2267/G2287</f>
        <v>0.9775353016688062</v>
      </c>
      <c r="K2267" s="5">
        <v>42509</v>
      </c>
      <c r="L2267" s="6">
        <v>1547</v>
      </c>
      <c r="M2267" s="6">
        <v>1544.5</v>
      </c>
      <c r="N2267" s="6">
        <v>1548</v>
      </c>
      <c r="O2267" s="6">
        <v>1542</v>
      </c>
      <c r="P2267" s="17">
        <v>1545.5</v>
      </c>
      <c r="Q2267" s="28">
        <f>P2267/P2287</f>
        <v>0.97385003150598615</v>
      </c>
    </row>
    <row r="2268" spans="1:17" x14ac:dyDescent="0.3">
      <c r="B2268" s="5">
        <v>42508</v>
      </c>
      <c r="C2268" s="6">
        <v>1528.5</v>
      </c>
      <c r="D2268" s="6">
        <v>1529</v>
      </c>
      <c r="E2268" s="6">
        <v>1530</v>
      </c>
      <c r="F2268" s="6">
        <v>1529</v>
      </c>
      <c r="G2268" s="17">
        <v>1530</v>
      </c>
      <c r="K2268" s="7">
        <v>42508</v>
      </c>
      <c r="L2268" s="8">
        <v>1547.5</v>
      </c>
      <c r="M2268" s="8">
        <v>1544.5</v>
      </c>
      <c r="N2268" s="8">
        <v>1554.5</v>
      </c>
      <c r="O2268" s="8">
        <v>1544.5</v>
      </c>
      <c r="P2268" s="18">
        <v>1547</v>
      </c>
    </row>
    <row r="2269" spans="1:17" x14ac:dyDescent="0.3">
      <c r="B2269" s="7">
        <v>42507</v>
      </c>
      <c r="C2269" s="8">
        <v>1513</v>
      </c>
      <c r="D2269" s="8">
        <v>1527</v>
      </c>
      <c r="E2269" s="8">
        <v>1529</v>
      </c>
      <c r="F2269" s="8">
        <v>1520.5</v>
      </c>
      <c r="G2269" s="18">
        <v>1528.5</v>
      </c>
      <c r="K2269" s="5">
        <v>42507</v>
      </c>
      <c r="L2269" s="6">
        <v>1542</v>
      </c>
      <c r="M2269" s="6">
        <v>1547</v>
      </c>
      <c r="N2269" s="6">
        <v>1550</v>
      </c>
      <c r="O2269" s="6">
        <v>1541</v>
      </c>
      <c r="P2269" s="17">
        <v>1547.5</v>
      </c>
    </row>
    <row r="2270" spans="1:17" x14ac:dyDescent="0.3">
      <c r="B2270" s="5">
        <v>42506</v>
      </c>
      <c r="C2270" s="6">
        <v>1521</v>
      </c>
      <c r="D2270" s="6">
        <v>1520</v>
      </c>
      <c r="E2270" s="6">
        <v>1520</v>
      </c>
      <c r="F2270" s="6">
        <v>1512.5</v>
      </c>
      <c r="G2270" s="17">
        <v>1513</v>
      </c>
      <c r="K2270" s="7">
        <v>42506</v>
      </c>
      <c r="L2270" s="8">
        <v>1539</v>
      </c>
      <c r="M2270" s="8">
        <v>1540</v>
      </c>
      <c r="N2270" s="8">
        <v>1554</v>
      </c>
      <c r="O2270" s="8">
        <v>1537</v>
      </c>
      <c r="P2270" s="18">
        <v>1542</v>
      </c>
    </row>
    <row r="2271" spans="1:17" x14ac:dyDescent="0.3">
      <c r="B2271" s="7">
        <v>42503</v>
      </c>
      <c r="C2271" s="8">
        <v>1526.5</v>
      </c>
      <c r="D2271" s="8">
        <v>1528</v>
      </c>
      <c r="E2271" s="8">
        <v>1528</v>
      </c>
      <c r="F2271" s="8">
        <v>1515</v>
      </c>
      <c r="G2271" s="18">
        <v>1521</v>
      </c>
      <c r="K2271" s="5">
        <v>42503</v>
      </c>
      <c r="L2271" s="6">
        <v>1549.5</v>
      </c>
      <c r="M2271" s="6">
        <v>1552</v>
      </c>
      <c r="N2271" s="6">
        <v>1552</v>
      </c>
      <c r="O2271" s="6">
        <v>1535</v>
      </c>
      <c r="P2271" s="17">
        <v>1539</v>
      </c>
    </row>
    <row r="2272" spans="1:17" x14ac:dyDescent="0.3">
      <c r="B2272" s="5">
        <v>42502</v>
      </c>
      <c r="C2272" s="6">
        <v>1513.5</v>
      </c>
      <c r="D2272" s="6">
        <v>1525</v>
      </c>
      <c r="E2272" s="6">
        <v>1530</v>
      </c>
      <c r="F2272" s="6">
        <v>1521</v>
      </c>
      <c r="G2272" s="17">
        <v>1526.5</v>
      </c>
      <c r="K2272" s="7">
        <v>42502</v>
      </c>
      <c r="L2272" s="8">
        <v>1543</v>
      </c>
      <c r="M2272" s="8">
        <v>1544.5</v>
      </c>
      <c r="N2272" s="8">
        <v>1553</v>
      </c>
      <c r="O2272" s="8">
        <v>1544.5</v>
      </c>
      <c r="P2272" s="18">
        <v>1549.5</v>
      </c>
    </row>
    <row r="2273" spans="2:16" x14ac:dyDescent="0.3">
      <c r="B2273" s="7">
        <v>42501</v>
      </c>
      <c r="C2273" s="8">
        <v>1508</v>
      </c>
      <c r="D2273" s="8">
        <v>1517.5</v>
      </c>
      <c r="E2273" s="8">
        <v>1529.5</v>
      </c>
      <c r="F2273" s="8">
        <v>1507</v>
      </c>
      <c r="G2273" s="18">
        <v>1513.5</v>
      </c>
      <c r="K2273" s="5">
        <v>42501</v>
      </c>
      <c r="L2273" s="6">
        <v>1537</v>
      </c>
      <c r="M2273" s="6">
        <v>1537</v>
      </c>
      <c r="N2273" s="6">
        <v>1555</v>
      </c>
      <c r="O2273" s="6">
        <v>1537</v>
      </c>
      <c r="P2273" s="17">
        <v>1543</v>
      </c>
    </row>
    <row r="2274" spans="2:16" x14ac:dyDescent="0.3">
      <c r="B2274" s="5">
        <v>42500</v>
      </c>
      <c r="C2274" s="6">
        <v>1525.5</v>
      </c>
      <c r="D2274" s="6">
        <v>1520.5</v>
      </c>
      <c r="E2274" s="6">
        <v>1528.5</v>
      </c>
      <c r="F2274" s="6">
        <v>1502.5</v>
      </c>
      <c r="G2274" s="17">
        <v>1508</v>
      </c>
      <c r="K2274" s="9">
        <v>42500</v>
      </c>
      <c r="L2274" s="10">
        <v>1552</v>
      </c>
      <c r="M2274" s="10">
        <v>1551</v>
      </c>
      <c r="N2274" s="10">
        <v>1558</v>
      </c>
      <c r="O2274" s="10">
        <v>1532.5</v>
      </c>
      <c r="P2274" s="19">
        <v>1537</v>
      </c>
    </row>
    <row r="2275" spans="2:16" x14ac:dyDescent="0.3">
      <c r="B2275" s="9">
        <v>42499</v>
      </c>
      <c r="C2275" s="10">
        <v>1524</v>
      </c>
      <c r="D2275" s="10">
        <v>1518</v>
      </c>
      <c r="E2275" s="10">
        <v>1529</v>
      </c>
      <c r="F2275" s="10">
        <v>1517</v>
      </c>
      <c r="G2275" s="19">
        <v>1525.5</v>
      </c>
      <c r="K2275" s="5">
        <v>42499</v>
      </c>
      <c r="L2275" s="6">
        <v>1551</v>
      </c>
      <c r="M2275" s="6">
        <v>1546</v>
      </c>
      <c r="N2275" s="6">
        <v>1558</v>
      </c>
      <c r="O2275" s="6">
        <v>1546</v>
      </c>
      <c r="P2275" s="17">
        <v>1552</v>
      </c>
    </row>
    <row r="2276" spans="2:16" x14ac:dyDescent="0.3">
      <c r="B2276" s="7">
        <v>42509</v>
      </c>
      <c r="C2276" s="8">
        <v>1530</v>
      </c>
      <c r="D2276" s="8">
        <v>1521</v>
      </c>
      <c r="E2276" s="8">
        <v>1525</v>
      </c>
      <c r="F2276" s="8">
        <v>1520</v>
      </c>
      <c r="G2276" s="18">
        <v>1523</v>
      </c>
      <c r="K2276" s="7">
        <v>42496</v>
      </c>
      <c r="L2276" s="8">
        <v>1553.5</v>
      </c>
      <c r="M2276" s="8">
        <v>1545</v>
      </c>
      <c r="N2276" s="8">
        <v>1556</v>
      </c>
      <c r="O2276" s="8">
        <v>1542</v>
      </c>
      <c r="P2276" s="18">
        <v>1551</v>
      </c>
    </row>
    <row r="2277" spans="2:16" x14ac:dyDescent="0.3">
      <c r="B2277" s="5">
        <v>42508</v>
      </c>
      <c r="C2277" s="6">
        <v>1528.5</v>
      </c>
      <c r="D2277" s="6">
        <v>1529</v>
      </c>
      <c r="E2277" s="6">
        <v>1530</v>
      </c>
      <c r="F2277" s="6">
        <v>1529</v>
      </c>
      <c r="G2277" s="17">
        <v>1530</v>
      </c>
      <c r="K2277" s="5">
        <v>42495</v>
      </c>
      <c r="L2277" s="6">
        <v>1552.5</v>
      </c>
      <c r="M2277" s="6">
        <v>1551</v>
      </c>
      <c r="N2277" s="6">
        <v>1557.5</v>
      </c>
      <c r="O2277" s="6">
        <v>1537.5</v>
      </c>
      <c r="P2277" s="17">
        <v>1553.5</v>
      </c>
    </row>
    <row r="2278" spans="2:16" x14ac:dyDescent="0.3">
      <c r="B2278" s="7">
        <v>42507</v>
      </c>
      <c r="C2278" s="8">
        <v>1513</v>
      </c>
      <c r="D2278" s="8">
        <v>1527</v>
      </c>
      <c r="E2278" s="8">
        <v>1529</v>
      </c>
      <c r="F2278" s="8">
        <v>1520.5</v>
      </c>
      <c r="G2278" s="18">
        <v>1528.5</v>
      </c>
      <c r="K2278" s="7">
        <v>42494</v>
      </c>
      <c r="L2278" s="8">
        <v>1560</v>
      </c>
      <c r="M2278" s="8">
        <v>1559</v>
      </c>
      <c r="N2278" s="8">
        <v>1561</v>
      </c>
      <c r="O2278" s="8">
        <v>1535</v>
      </c>
      <c r="P2278" s="18">
        <v>1552.5</v>
      </c>
    </row>
    <row r="2279" spans="2:16" x14ac:dyDescent="0.3">
      <c r="B2279" s="5">
        <v>42506</v>
      </c>
      <c r="C2279" s="6">
        <v>1521</v>
      </c>
      <c r="D2279" s="6">
        <v>1520</v>
      </c>
      <c r="E2279" s="6">
        <v>1520</v>
      </c>
      <c r="F2279" s="6">
        <v>1512.5</v>
      </c>
      <c r="G2279" s="17">
        <v>1513</v>
      </c>
      <c r="K2279" s="5">
        <v>42493</v>
      </c>
      <c r="L2279" s="6">
        <v>1577.5</v>
      </c>
      <c r="M2279" s="6">
        <v>1582</v>
      </c>
      <c r="N2279" s="6">
        <v>1587</v>
      </c>
      <c r="O2279" s="6">
        <v>1553.5</v>
      </c>
      <c r="P2279" s="17">
        <v>1560</v>
      </c>
    </row>
    <row r="2280" spans="2:16" x14ac:dyDescent="0.3">
      <c r="B2280" s="7">
        <v>42503</v>
      </c>
      <c r="C2280" s="8">
        <v>1526.5</v>
      </c>
      <c r="D2280" s="8">
        <v>1528</v>
      </c>
      <c r="E2280" s="8">
        <v>1528</v>
      </c>
      <c r="F2280" s="8">
        <v>1515</v>
      </c>
      <c r="G2280" s="18">
        <v>1521</v>
      </c>
      <c r="K2280" s="7">
        <v>42492</v>
      </c>
      <c r="L2280" s="8">
        <v>1586</v>
      </c>
      <c r="M2280" s="8">
        <v>1587</v>
      </c>
      <c r="N2280" s="8">
        <v>1594</v>
      </c>
      <c r="O2280" s="8">
        <v>1575</v>
      </c>
      <c r="P2280" s="18">
        <v>1577.5</v>
      </c>
    </row>
    <row r="2281" spans="2:16" x14ac:dyDescent="0.3">
      <c r="B2281" s="5">
        <v>42502</v>
      </c>
      <c r="C2281" s="6">
        <v>1513.5</v>
      </c>
      <c r="D2281" s="6">
        <v>1525</v>
      </c>
      <c r="E2281" s="6">
        <v>1530</v>
      </c>
      <c r="F2281" s="6">
        <v>1521</v>
      </c>
      <c r="G2281" s="17">
        <v>1526.5</v>
      </c>
      <c r="K2281" s="5">
        <v>42489</v>
      </c>
      <c r="L2281" s="6">
        <v>1576.5</v>
      </c>
      <c r="M2281" s="6">
        <v>1582</v>
      </c>
      <c r="N2281" s="6">
        <v>1596.5</v>
      </c>
      <c r="O2281" s="6">
        <v>1575</v>
      </c>
      <c r="P2281" s="17">
        <v>1586</v>
      </c>
    </row>
    <row r="2282" spans="2:16" x14ac:dyDescent="0.3">
      <c r="B2282" s="7">
        <v>42501</v>
      </c>
      <c r="C2282" s="8">
        <v>1508</v>
      </c>
      <c r="D2282" s="8">
        <v>1517.5</v>
      </c>
      <c r="E2282" s="8">
        <v>1529.5</v>
      </c>
      <c r="F2282" s="8">
        <v>1507</v>
      </c>
      <c r="G2282" s="18">
        <v>1513.5</v>
      </c>
      <c r="K2282" s="7">
        <v>42488</v>
      </c>
      <c r="L2282" s="8">
        <v>1581</v>
      </c>
      <c r="M2282" s="8">
        <v>1578.5</v>
      </c>
      <c r="N2282" s="8">
        <v>1594</v>
      </c>
      <c r="O2282" s="8">
        <v>1570</v>
      </c>
      <c r="P2282" s="18">
        <v>1576.5</v>
      </c>
    </row>
    <row r="2283" spans="2:16" x14ac:dyDescent="0.3">
      <c r="B2283" s="5">
        <v>42500</v>
      </c>
      <c r="C2283" s="6">
        <v>1525.5</v>
      </c>
      <c r="D2283" s="6">
        <v>1520.5</v>
      </c>
      <c r="E2283" s="6">
        <v>1528.5</v>
      </c>
      <c r="F2283" s="6">
        <v>1502.5</v>
      </c>
      <c r="G2283" s="17">
        <v>1508</v>
      </c>
      <c r="K2283" s="5">
        <v>42487</v>
      </c>
      <c r="L2283" s="6">
        <v>1578.5</v>
      </c>
      <c r="M2283" s="6">
        <v>1573</v>
      </c>
      <c r="N2283" s="6">
        <v>1590</v>
      </c>
      <c r="O2283" s="6">
        <v>1566</v>
      </c>
      <c r="P2283" s="17">
        <v>1581</v>
      </c>
    </row>
    <row r="2284" spans="2:16" x14ac:dyDescent="0.3">
      <c r="B2284" s="9">
        <v>42499</v>
      </c>
      <c r="C2284" s="10">
        <v>1524</v>
      </c>
      <c r="D2284" s="10">
        <v>1518</v>
      </c>
      <c r="E2284" s="10">
        <v>1529</v>
      </c>
      <c r="F2284" s="10">
        <v>1517</v>
      </c>
      <c r="G2284" s="19">
        <v>1525.5</v>
      </c>
      <c r="K2284" s="7">
        <v>42486</v>
      </c>
      <c r="L2284" s="8">
        <v>1585</v>
      </c>
      <c r="M2284" s="8">
        <v>1581.5</v>
      </c>
      <c r="N2284" s="8">
        <v>1588</v>
      </c>
      <c r="O2284" s="8">
        <v>1574</v>
      </c>
      <c r="P2284" s="18">
        <v>1578.5</v>
      </c>
    </row>
    <row r="2285" spans="2:16" x14ac:dyDescent="0.3">
      <c r="B2285" s="5">
        <v>42482</v>
      </c>
      <c r="C2285" s="6">
        <v>1559.5</v>
      </c>
      <c r="D2285" s="6">
        <v>1564</v>
      </c>
      <c r="E2285" s="6">
        <v>1581.5</v>
      </c>
      <c r="F2285" s="6">
        <v>1543.5</v>
      </c>
      <c r="G2285" s="17">
        <v>1569.5</v>
      </c>
      <c r="K2285" s="5">
        <v>42485</v>
      </c>
      <c r="L2285" s="6">
        <v>1600</v>
      </c>
      <c r="M2285" s="6">
        <v>1590</v>
      </c>
      <c r="N2285" s="6">
        <v>1597.5</v>
      </c>
      <c r="O2285" s="6">
        <v>1581</v>
      </c>
      <c r="P2285" s="17">
        <v>1585</v>
      </c>
    </row>
    <row r="2286" spans="2:16" x14ac:dyDescent="0.3">
      <c r="B2286" s="7">
        <v>42481</v>
      </c>
      <c r="C2286" s="8">
        <v>1558</v>
      </c>
      <c r="D2286" s="8">
        <v>1552</v>
      </c>
      <c r="E2286" s="8">
        <v>1566.5</v>
      </c>
      <c r="F2286" s="8">
        <v>1546</v>
      </c>
      <c r="G2286" s="18">
        <v>1559.5</v>
      </c>
      <c r="K2286" s="7">
        <v>42482</v>
      </c>
      <c r="L2286" s="8">
        <v>1587</v>
      </c>
      <c r="M2286" s="8">
        <v>1589</v>
      </c>
      <c r="N2286" s="8">
        <v>1608.5</v>
      </c>
      <c r="O2286" s="8">
        <v>1575.5</v>
      </c>
      <c r="P2286" s="18">
        <v>1600</v>
      </c>
    </row>
    <row r="2287" spans="2:16" x14ac:dyDescent="0.3">
      <c r="B2287" s="9">
        <v>42480</v>
      </c>
      <c r="C2287" s="10">
        <v>1583.5</v>
      </c>
      <c r="D2287" s="10">
        <v>1589.5</v>
      </c>
      <c r="E2287" s="10">
        <v>1589.5</v>
      </c>
      <c r="F2287" s="10">
        <v>1555</v>
      </c>
      <c r="G2287" s="19">
        <v>1558</v>
      </c>
      <c r="K2287" s="9">
        <v>42481</v>
      </c>
      <c r="L2287" s="10">
        <v>1588</v>
      </c>
      <c r="M2287" s="10">
        <v>1580</v>
      </c>
      <c r="N2287" s="10">
        <v>1590</v>
      </c>
      <c r="O2287" s="10">
        <v>1575</v>
      </c>
      <c r="P2287" s="19">
        <v>1587</v>
      </c>
    </row>
    <row r="2291" spans="1:17" x14ac:dyDescent="0.3">
      <c r="A2291" s="11">
        <v>42541</v>
      </c>
      <c r="J2291" s="11">
        <v>42571</v>
      </c>
    </row>
    <row r="2292" spans="1:17" x14ac:dyDescent="0.3">
      <c r="B2292" s="7">
        <v>42538</v>
      </c>
      <c r="C2292" s="8">
        <v>1559</v>
      </c>
      <c r="D2292" s="8">
        <v>1560</v>
      </c>
      <c r="E2292" s="8">
        <v>1573</v>
      </c>
      <c r="F2292" s="8">
        <v>1552</v>
      </c>
      <c r="G2292" s="18">
        <v>1560</v>
      </c>
      <c r="H2292" s="21">
        <f>G2292/G2312</f>
        <v>1.0058027079303675</v>
      </c>
      <c r="K2292" s="7">
        <v>42538</v>
      </c>
      <c r="L2292" s="8">
        <v>1577.5</v>
      </c>
      <c r="M2292" s="8">
        <v>1580</v>
      </c>
      <c r="N2292" s="8">
        <v>1600</v>
      </c>
      <c r="O2292" s="8">
        <v>1565.5</v>
      </c>
      <c r="P2292" s="18">
        <v>1582.5</v>
      </c>
      <c r="Q2292" s="28">
        <f>P2292/P2312</f>
        <v>1.0025340513145391</v>
      </c>
    </row>
    <row r="2293" spans="1:17" x14ac:dyDescent="0.3">
      <c r="B2293" s="5">
        <v>42537</v>
      </c>
      <c r="C2293" s="6">
        <v>1578</v>
      </c>
      <c r="D2293" s="6">
        <v>1570</v>
      </c>
      <c r="E2293" s="6">
        <v>1574</v>
      </c>
      <c r="F2293" s="6">
        <v>1550</v>
      </c>
      <c r="G2293" s="17">
        <v>1559</v>
      </c>
      <c r="K2293" s="5">
        <v>42537</v>
      </c>
      <c r="L2293" s="6">
        <v>1601</v>
      </c>
      <c r="M2293" s="6">
        <v>1597</v>
      </c>
      <c r="N2293" s="6">
        <v>1598.5</v>
      </c>
      <c r="O2293" s="6">
        <v>1571.5</v>
      </c>
      <c r="P2293" s="17">
        <v>1577.5</v>
      </c>
    </row>
    <row r="2294" spans="1:17" x14ac:dyDescent="0.3">
      <c r="B2294" s="7">
        <v>42536</v>
      </c>
      <c r="C2294" s="8">
        <v>1574.5</v>
      </c>
      <c r="D2294" s="8">
        <v>1580</v>
      </c>
      <c r="E2294" s="8">
        <v>1580</v>
      </c>
      <c r="F2294" s="8">
        <v>1574.5</v>
      </c>
      <c r="G2294" s="18">
        <v>1578</v>
      </c>
      <c r="K2294" s="7">
        <v>42536</v>
      </c>
      <c r="L2294" s="8">
        <v>1596.5</v>
      </c>
      <c r="M2294" s="8">
        <v>1593</v>
      </c>
      <c r="N2294" s="8">
        <v>1604</v>
      </c>
      <c r="O2294" s="8">
        <v>1588.5</v>
      </c>
      <c r="P2294" s="18">
        <v>1601</v>
      </c>
    </row>
    <row r="2295" spans="1:17" x14ac:dyDescent="0.3">
      <c r="B2295" s="5">
        <v>42535</v>
      </c>
      <c r="C2295" s="6">
        <v>1583</v>
      </c>
      <c r="D2295" s="6">
        <v>1567</v>
      </c>
      <c r="E2295" s="6">
        <v>1583</v>
      </c>
      <c r="F2295" s="6">
        <v>1567</v>
      </c>
      <c r="G2295" s="17">
        <v>1574.5</v>
      </c>
      <c r="K2295" s="5">
        <v>42535</v>
      </c>
      <c r="L2295" s="6">
        <v>1611</v>
      </c>
      <c r="M2295" s="6">
        <v>1608</v>
      </c>
      <c r="N2295" s="6">
        <v>1608</v>
      </c>
      <c r="O2295" s="6">
        <v>1581.5</v>
      </c>
      <c r="P2295" s="17">
        <v>1596.5</v>
      </c>
    </row>
    <row r="2296" spans="1:17" x14ac:dyDescent="0.3">
      <c r="B2296" s="7">
        <v>42534</v>
      </c>
      <c r="C2296" s="8">
        <v>1604</v>
      </c>
      <c r="D2296" s="8">
        <v>1595</v>
      </c>
      <c r="E2296" s="8">
        <v>1596</v>
      </c>
      <c r="F2296" s="8">
        <v>1581</v>
      </c>
      <c r="G2296" s="18">
        <v>1583</v>
      </c>
      <c r="K2296" s="7">
        <v>42534</v>
      </c>
      <c r="L2296" s="8">
        <v>1625.5</v>
      </c>
      <c r="M2296" s="8">
        <v>1624</v>
      </c>
      <c r="N2296" s="8">
        <v>1625</v>
      </c>
      <c r="O2296" s="8">
        <v>1608</v>
      </c>
      <c r="P2296" s="18">
        <v>1611</v>
      </c>
    </row>
    <row r="2297" spans="1:17" x14ac:dyDescent="0.3">
      <c r="B2297" s="5">
        <v>42531</v>
      </c>
      <c r="C2297" s="6">
        <v>1597.5</v>
      </c>
      <c r="D2297" s="6">
        <v>1595</v>
      </c>
      <c r="E2297" s="6">
        <v>1610</v>
      </c>
      <c r="F2297" s="6">
        <v>1584</v>
      </c>
      <c r="G2297" s="17">
        <v>1604</v>
      </c>
      <c r="K2297" s="9">
        <v>42531</v>
      </c>
      <c r="L2297" s="10">
        <v>1624.5</v>
      </c>
      <c r="M2297" s="10">
        <v>1626</v>
      </c>
      <c r="N2297" s="10">
        <v>1630</v>
      </c>
      <c r="O2297" s="10">
        <v>1612</v>
      </c>
      <c r="P2297" s="19">
        <v>1625.5</v>
      </c>
    </row>
    <row r="2298" spans="1:17" x14ac:dyDescent="0.3">
      <c r="B2298" s="7">
        <v>42530</v>
      </c>
      <c r="C2298" s="8">
        <v>1593</v>
      </c>
      <c r="D2298" s="8">
        <v>1595</v>
      </c>
      <c r="E2298" s="8">
        <v>1612</v>
      </c>
      <c r="F2298" s="8">
        <v>1590</v>
      </c>
      <c r="G2298" s="18">
        <v>1597.5</v>
      </c>
      <c r="K2298" s="7">
        <v>42530</v>
      </c>
      <c r="L2298" s="8">
        <v>1622</v>
      </c>
      <c r="M2298" s="8">
        <v>1623.5</v>
      </c>
      <c r="N2298" s="8">
        <v>1645</v>
      </c>
      <c r="O2298" s="8">
        <v>1619</v>
      </c>
      <c r="P2298" s="18">
        <v>1624.5</v>
      </c>
    </row>
    <row r="2299" spans="1:17" x14ac:dyDescent="0.3">
      <c r="B2299" s="5">
        <v>42529</v>
      </c>
      <c r="C2299" s="6">
        <v>1597</v>
      </c>
      <c r="D2299" s="6">
        <v>1591</v>
      </c>
      <c r="E2299" s="6">
        <v>1600</v>
      </c>
      <c r="F2299" s="6">
        <v>1585</v>
      </c>
      <c r="G2299" s="17">
        <v>1593</v>
      </c>
      <c r="K2299" s="5">
        <v>42529</v>
      </c>
      <c r="L2299" s="6">
        <v>1624.5</v>
      </c>
      <c r="M2299" s="6">
        <v>1619</v>
      </c>
      <c r="N2299" s="6">
        <v>1628</v>
      </c>
      <c r="O2299" s="6">
        <v>1616</v>
      </c>
      <c r="P2299" s="17">
        <v>1622</v>
      </c>
    </row>
    <row r="2300" spans="1:17" x14ac:dyDescent="0.3">
      <c r="B2300" s="9">
        <v>42528</v>
      </c>
      <c r="C2300" s="10">
        <v>1596.5</v>
      </c>
      <c r="D2300" s="10">
        <v>1591</v>
      </c>
      <c r="E2300" s="10">
        <v>1600</v>
      </c>
      <c r="F2300" s="10">
        <v>1587</v>
      </c>
      <c r="G2300" s="19">
        <v>1597</v>
      </c>
      <c r="K2300" s="7">
        <v>42528</v>
      </c>
      <c r="L2300" s="8">
        <v>1625</v>
      </c>
      <c r="M2300" s="8">
        <v>1620</v>
      </c>
      <c r="N2300" s="8">
        <v>1630</v>
      </c>
      <c r="O2300" s="8">
        <v>1615.5</v>
      </c>
      <c r="P2300" s="18">
        <v>1624.5</v>
      </c>
    </row>
    <row r="2301" spans="1:17" x14ac:dyDescent="0.3">
      <c r="B2301" s="5">
        <v>42527</v>
      </c>
      <c r="C2301" s="6">
        <v>1588.5</v>
      </c>
      <c r="D2301" s="6">
        <v>1586</v>
      </c>
      <c r="E2301" s="6">
        <v>1598.5</v>
      </c>
      <c r="F2301" s="6">
        <v>1586</v>
      </c>
      <c r="G2301" s="17">
        <v>1596.5</v>
      </c>
      <c r="K2301" s="5">
        <v>42527</v>
      </c>
      <c r="L2301" s="6">
        <v>1618</v>
      </c>
      <c r="M2301" s="6">
        <v>1597</v>
      </c>
      <c r="N2301" s="6">
        <v>1627</v>
      </c>
      <c r="O2301" s="6">
        <v>1597</v>
      </c>
      <c r="P2301" s="17">
        <v>1625</v>
      </c>
    </row>
    <row r="2302" spans="1:17" x14ac:dyDescent="0.3">
      <c r="B2302" s="7">
        <v>42524</v>
      </c>
      <c r="C2302" s="8">
        <v>1580</v>
      </c>
      <c r="D2302" s="8">
        <v>1611</v>
      </c>
      <c r="E2302" s="8">
        <v>1611</v>
      </c>
      <c r="F2302" s="8">
        <v>1582.5</v>
      </c>
      <c r="G2302" s="18">
        <v>1588.5</v>
      </c>
      <c r="K2302" s="7">
        <v>42524</v>
      </c>
      <c r="L2302" s="8">
        <v>1609.5</v>
      </c>
      <c r="M2302" s="8">
        <v>1607.5</v>
      </c>
      <c r="N2302" s="8">
        <v>1626</v>
      </c>
      <c r="O2302" s="8">
        <v>1607.5</v>
      </c>
      <c r="P2302" s="18">
        <v>1618</v>
      </c>
    </row>
    <row r="2303" spans="1:17" x14ac:dyDescent="0.3">
      <c r="B2303" s="5">
        <v>42523</v>
      </c>
      <c r="C2303" s="6">
        <v>1594</v>
      </c>
      <c r="D2303" s="6">
        <v>1597</v>
      </c>
      <c r="E2303" s="6">
        <v>1597</v>
      </c>
      <c r="F2303" s="6">
        <v>1577.5</v>
      </c>
      <c r="G2303" s="17">
        <v>1580</v>
      </c>
      <c r="K2303" s="5">
        <v>42523</v>
      </c>
      <c r="L2303" s="6">
        <v>1623.5</v>
      </c>
      <c r="M2303" s="6">
        <v>1618</v>
      </c>
      <c r="N2303" s="6">
        <v>1623.5</v>
      </c>
      <c r="O2303" s="6">
        <v>1608</v>
      </c>
      <c r="P2303" s="17">
        <v>1609.5</v>
      </c>
    </row>
    <row r="2304" spans="1:17" x14ac:dyDescent="0.3">
      <c r="B2304" s="7">
        <v>42522</v>
      </c>
      <c r="C2304" s="8">
        <v>1576.5</v>
      </c>
      <c r="D2304" s="8">
        <v>1576.5</v>
      </c>
      <c r="E2304" s="8">
        <v>1619</v>
      </c>
      <c r="F2304" s="8">
        <v>1576</v>
      </c>
      <c r="G2304" s="18">
        <v>1594</v>
      </c>
      <c r="K2304" s="7">
        <v>42522</v>
      </c>
      <c r="L2304" s="8">
        <v>1605</v>
      </c>
      <c r="M2304" s="8">
        <v>1601</v>
      </c>
      <c r="N2304" s="8">
        <v>1645.5</v>
      </c>
      <c r="O2304" s="8">
        <v>1601</v>
      </c>
      <c r="P2304" s="18">
        <v>1623.5</v>
      </c>
    </row>
    <row r="2305" spans="1:17" x14ac:dyDescent="0.3">
      <c r="B2305" s="5">
        <v>42521</v>
      </c>
      <c r="C2305" s="6">
        <v>1549.5</v>
      </c>
      <c r="D2305" s="6">
        <v>1550</v>
      </c>
      <c r="E2305" s="6">
        <v>1595</v>
      </c>
      <c r="F2305" s="6">
        <v>1545.5</v>
      </c>
      <c r="G2305" s="17">
        <v>1576.5</v>
      </c>
      <c r="K2305" s="5">
        <v>42521</v>
      </c>
      <c r="L2305" s="6">
        <v>1576</v>
      </c>
      <c r="M2305" s="6">
        <v>1579</v>
      </c>
      <c r="N2305" s="6">
        <v>1624</v>
      </c>
      <c r="O2305" s="6">
        <v>1568.5</v>
      </c>
      <c r="P2305" s="17">
        <v>1605</v>
      </c>
    </row>
    <row r="2306" spans="1:17" x14ac:dyDescent="0.3">
      <c r="B2306" s="7">
        <v>42520</v>
      </c>
      <c r="C2306" s="8">
        <v>1550.5</v>
      </c>
      <c r="D2306" s="8">
        <v>1550</v>
      </c>
      <c r="E2306" s="8">
        <v>1553</v>
      </c>
      <c r="F2306" s="8">
        <v>1545</v>
      </c>
      <c r="G2306" s="18">
        <v>1549.5</v>
      </c>
      <c r="K2306" s="7">
        <v>42520</v>
      </c>
      <c r="L2306" s="8">
        <v>1577.5</v>
      </c>
      <c r="M2306" s="8">
        <v>1580</v>
      </c>
      <c r="N2306" s="8">
        <v>1582.5</v>
      </c>
      <c r="O2306" s="8">
        <v>1574</v>
      </c>
      <c r="P2306" s="18">
        <v>1576</v>
      </c>
    </row>
    <row r="2307" spans="1:17" x14ac:dyDescent="0.3">
      <c r="B2307" s="5">
        <v>42517</v>
      </c>
      <c r="C2307" s="6">
        <v>1553</v>
      </c>
      <c r="D2307" s="6">
        <v>1553</v>
      </c>
      <c r="E2307" s="6">
        <v>1553</v>
      </c>
      <c r="F2307" s="6">
        <v>1545.5</v>
      </c>
      <c r="G2307" s="17">
        <v>1550.5</v>
      </c>
      <c r="K2307" s="9">
        <v>42517</v>
      </c>
      <c r="L2307" s="10">
        <v>1572.5</v>
      </c>
      <c r="M2307" s="10">
        <v>1579</v>
      </c>
      <c r="N2307" s="10">
        <v>1581</v>
      </c>
      <c r="O2307" s="10">
        <v>1575</v>
      </c>
      <c r="P2307" s="19">
        <v>1577.5</v>
      </c>
    </row>
    <row r="2308" spans="1:17" x14ac:dyDescent="0.3">
      <c r="B2308" s="7">
        <v>42516</v>
      </c>
      <c r="C2308" s="8">
        <v>1551.5</v>
      </c>
      <c r="D2308" s="8">
        <v>1554.5</v>
      </c>
      <c r="E2308" s="8">
        <v>1554.5</v>
      </c>
      <c r="F2308" s="8">
        <v>1535</v>
      </c>
      <c r="G2308" s="18">
        <v>1553</v>
      </c>
      <c r="K2308" s="7">
        <v>42516</v>
      </c>
      <c r="L2308" s="8">
        <v>1581.5</v>
      </c>
      <c r="M2308" s="8">
        <v>1570</v>
      </c>
      <c r="N2308" s="8">
        <v>1580</v>
      </c>
      <c r="O2308" s="8">
        <v>1565</v>
      </c>
      <c r="P2308" s="18">
        <v>1572.5</v>
      </c>
    </row>
    <row r="2309" spans="1:17" x14ac:dyDescent="0.3">
      <c r="B2309" s="5">
        <v>42515</v>
      </c>
      <c r="C2309" s="6">
        <v>1552.5</v>
      </c>
      <c r="D2309" s="6">
        <v>1552.5</v>
      </c>
      <c r="E2309" s="6">
        <v>1562</v>
      </c>
      <c r="F2309" s="6">
        <v>1548.5</v>
      </c>
      <c r="G2309" s="17">
        <v>1551.5</v>
      </c>
      <c r="K2309" s="5">
        <v>42515</v>
      </c>
      <c r="L2309" s="6">
        <v>1576.5</v>
      </c>
      <c r="M2309" s="6">
        <v>1585.5</v>
      </c>
      <c r="N2309" s="6">
        <v>1587.5</v>
      </c>
      <c r="O2309" s="6">
        <v>1577</v>
      </c>
      <c r="P2309" s="17">
        <v>1581.5</v>
      </c>
    </row>
    <row r="2310" spans="1:17" x14ac:dyDescent="0.3">
      <c r="B2310" s="9">
        <v>42514</v>
      </c>
      <c r="C2310" s="10">
        <v>1549</v>
      </c>
      <c r="D2310" s="10">
        <v>1546</v>
      </c>
      <c r="E2310" s="10">
        <v>1554.5</v>
      </c>
      <c r="F2310" s="10">
        <v>1544</v>
      </c>
      <c r="G2310" s="19">
        <v>1552.5</v>
      </c>
      <c r="K2310" s="7">
        <v>42514</v>
      </c>
      <c r="L2310" s="8">
        <v>1578</v>
      </c>
      <c r="M2310" s="8">
        <v>1572</v>
      </c>
      <c r="N2310" s="8">
        <v>1580</v>
      </c>
      <c r="O2310" s="8">
        <v>1570</v>
      </c>
      <c r="P2310" s="18">
        <v>1576.5</v>
      </c>
    </row>
    <row r="2311" spans="1:17" x14ac:dyDescent="0.3">
      <c r="B2311" s="5">
        <v>42513</v>
      </c>
      <c r="C2311" s="6">
        <v>1551</v>
      </c>
      <c r="D2311" s="6">
        <v>1545</v>
      </c>
      <c r="E2311" s="6">
        <v>1560</v>
      </c>
      <c r="F2311" s="6">
        <v>1545</v>
      </c>
      <c r="G2311" s="17">
        <v>1549</v>
      </c>
      <c r="K2311" s="5">
        <v>42513</v>
      </c>
      <c r="L2311" s="6">
        <v>1578.5</v>
      </c>
      <c r="M2311" s="6">
        <v>1575</v>
      </c>
      <c r="N2311" s="6">
        <v>1589</v>
      </c>
      <c r="O2311" s="6">
        <v>1575</v>
      </c>
      <c r="P2311" s="17">
        <v>1578</v>
      </c>
    </row>
    <row r="2312" spans="1:17" x14ac:dyDescent="0.3">
      <c r="B2312" s="9">
        <v>42510</v>
      </c>
      <c r="C2312" s="10">
        <v>1545.5</v>
      </c>
      <c r="D2312" s="10">
        <v>1540.5</v>
      </c>
      <c r="E2312" s="10">
        <v>1556</v>
      </c>
      <c r="F2312" s="10">
        <v>1540.5</v>
      </c>
      <c r="G2312" s="19">
        <v>1551</v>
      </c>
      <c r="K2312" s="9">
        <v>42510</v>
      </c>
      <c r="L2312" s="10">
        <v>1571</v>
      </c>
      <c r="M2312" s="10">
        <v>1568</v>
      </c>
      <c r="N2312" s="10">
        <v>1581.5</v>
      </c>
      <c r="O2312" s="10">
        <v>1568</v>
      </c>
      <c r="P2312" s="19">
        <v>1578.5</v>
      </c>
    </row>
    <row r="2316" spans="1:17" x14ac:dyDescent="0.3">
      <c r="A2316" s="11">
        <v>42571</v>
      </c>
      <c r="J2316" s="11">
        <v>42601</v>
      </c>
    </row>
    <row r="2317" spans="1:17" x14ac:dyDescent="0.3">
      <c r="B2317" s="7">
        <v>42570</v>
      </c>
      <c r="C2317" s="8">
        <v>1591</v>
      </c>
      <c r="D2317" s="8">
        <v>1588</v>
      </c>
      <c r="E2317" s="8">
        <v>1595</v>
      </c>
      <c r="F2317" s="8">
        <v>1585</v>
      </c>
      <c r="G2317" s="18">
        <v>1593</v>
      </c>
      <c r="H2317" s="21">
        <f>G2317/G2338</f>
        <v>1.0009425070688029</v>
      </c>
      <c r="K2317" s="5">
        <v>42570</v>
      </c>
      <c r="L2317" s="6">
        <v>1608.5</v>
      </c>
      <c r="M2317" s="6">
        <v>1615</v>
      </c>
      <c r="N2317" s="6">
        <v>1618</v>
      </c>
      <c r="O2317" s="6">
        <v>1604</v>
      </c>
      <c r="P2317" s="17">
        <v>1615</v>
      </c>
      <c r="Q2317" s="28">
        <f>P2317/P2338</f>
        <v>0.99476439790575921</v>
      </c>
    </row>
    <row r="2318" spans="1:17" x14ac:dyDescent="0.3">
      <c r="B2318" s="5">
        <v>42569</v>
      </c>
      <c r="C2318" s="6">
        <v>1622.5</v>
      </c>
      <c r="D2318" s="6">
        <v>1591</v>
      </c>
      <c r="E2318" s="6">
        <v>1591</v>
      </c>
      <c r="F2318" s="6">
        <v>1590.5</v>
      </c>
      <c r="G2318" s="17">
        <v>1591</v>
      </c>
      <c r="K2318" s="7">
        <v>42569</v>
      </c>
      <c r="L2318" s="8">
        <v>1604</v>
      </c>
      <c r="M2318" s="8">
        <v>1624</v>
      </c>
      <c r="N2318" s="8">
        <v>1633.5</v>
      </c>
      <c r="O2318" s="8">
        <v>1602.5</v>
      </c>
      <c r="P2318" s="18">
        <v>1608.5</v>
      </c>
    </row>
    <row r="2319" spans="1:17" x14ac:dyDescent="0.3">
      <c r="B2319" s="7">
        <v>42566</v>
      </c>
      <c r="C2319" s="8">
        <v>1586</v>
      </c>
      <c r="D2319" s="8">
        <v>0</v>
      </c>
      <c r="E2319" s="8">
        <v>0</v>
      </c>
      <c r="F2319" s="8">
        <v>0</v>
      </c>
      <c r="G2319" s="18">
        <v>1622.5</v>
      </c>
      <c r="K2319" s="5">
        <v>42566</v>
      </c>
      <c r="L2319" s="6">
        <v>1603.5</v>
      </c>
      <c r="M2319" s="6">
        <v>1595.5</v>
      </c>
      <c r="N2319" s="6">
        <v>1615</v>
      </c>
      <c r="O2319" s="6">
        <v>1595.5</v>
      </c>
      <c r="P2319" s="17">
        <v>1604</v>
      </c>
    </row>
    <row r="2320" spans="1:17" x14ac:dyDescent="0.3">
      <c r="B2320" s="5">
        <v>42565</v>
      </c>
      <c r="C2320" s="6">
        <v>1573.5</v>
      </c>
      <c r="D2320" s="6">
        <v>1586.5</v>
      </c>
      <c r="E2320" s="6">
        <v>1589.5</v>
      </c>
      <c r="F2320" s="6">
        <v>1578.5</v>
      </c>
      <c r="G2320" s="17">
        <v>1586</v>
      </c>
      <c r="K2320" s="7">
        <v>42565</v>
      </c>
      <c r="L2320" s="8">
        <v>1600.5</v>
      </c>
      <c r="M2320" s="8">
        <v>1597</v>
      </c>
      <c r="N2320" s="8">
        <v>1608</v>
      </c>
      <c r="O2320" s="8">
        <v>1597</v>
      </c>
      <c r="P2320" s="18">
        <v>1603.5</v>
      </c>
    </row>
    <row r="2321" spans="2:16" x14ac:dyDescent="0.3">
      <c r="B2321" s="7">
        <v>42564</v>
      </c>
      <c r="C2321" s="8">
        <v>1563.5</v>
      </c>
      <c r="D2321" s="8">
        <v>1576</v>
      </c>
      <c r="E2321" s="8">
        <v>1583</v>
      </c>
      <c r="F2321" s="8">
        <v>1567</v>
      </c>
      <c r="G2321" s="18">
        <v>1573.5</v>
      </c>
      <c r="K2321" s="5">
        <v>42564</v>
      </c>
      <c r="L2321" s="6">
        <v>1590.5</v>
      </c>
      <c r="M2321" s="6">
        <v>1602</v>
      </c>
      <c r="N2321" s="6">
        <v>1609</v>
      </c>
      <c r="O2321" s="6">
        <v>1591</v>
      </c>
      <c r="P2321" s="17">
        <v>1600.5</v>
      </c>
    </row>
    <row r="2322" spans="2:16" x14ac:dyDescent="0.3">
      <c r="B2322" s="5">
        <v>42563</v>
      </c>
      <c r="C2322" s="6">
        <v>1561.5</v>
      </c>
      <c r="D2322" s="6">
        <v>1570</v>
      </c>
      <c r="E2322" s="6">
        <v>1572</v>
      </c>
      <c r="F2322" s="6">
        <v>1560</v>
      </c>
      <c r="G2322" s="17">
        <v>1563.5</v>
      </c>
      <c r="K2322" s="7">
        <v>42563</v>
      </c>
      <c r="L2322" s="8">
        <v>1594</v>
      </c>
      <c r="M2322" s="8">
        <v>1592</v>
      </c>
      <c r="N2322" s="8">
        <v>1598</v>
      </c>
      <c r="O2322" s="8">
        <v>1586</v>
      </c>
      <c r="P2322" s="18">
        <v>1590.5</v>
      </c>
    </row>
    <row r="2323" spans="2:16" x14ac:dyDescent="0.3">
      <c r="B2323" s="7">
        <v>42562</v>
      </c>
      <c r="C2323" s="8">
        <v>1581</v>
      </c>
      <c r="D2323" s="8">
        <v>1550</v>
      </c>
      <c r="E2323" s="8">
        <v>1594.5</v>
      </c>
      <c r="F2323" s="8">
        <v>1550</v>
      </c>
      <c r="G2323" s="18">
        <v>1561.5</v>
      </c>
      <c r="K2323" s="5">
        <v>42562</v>
      </c>
      <c r="L2323" s="6">
        <v>1610.5</v>
      </c>
      <c r="M2323" s="6">
        <v>1614.5</v>
      </c>
      <c r="N2323" s="6">
        <v>1625</v>
      </c>
      <c r="O2323" s="6">
        <v>1582.5</v>
      </c>
      <c r="P2323" s="17">
        <v>1594</v>
      </c>
    </row>
    <row r="2324" spans="2:16" x14ac:dyDescent="0.3">
      <c r="B2324" s="5">
        <v>42559</v>
      </c>
      <c r="C2324" s="6">
        <v>1577.5</v>
      </c>
      <c r="D2324" s="6">
        <v>1565.5</v>
      </c>
      <c r="E2324" s="6">
        <v>1587.5</v>
      </c>
      <c r="F2324" s="6">
        <v>1563</v>
      </c>
      <c r="G2324" s="17">
        <v>1581</v>
      </c>
      <c r="K2324" s="9">
        <v>42559</v>
      </c>
      <c r="L2324" s="10">
        <v>1604</v>
      </c>
      <c r="M2324" s="10">
        <v>1597</v>
      </c>
      <c r="N2324" s="10">
        <v>1613</v>
      </c>
      <c r="O2324" s="10">
        <v>1592</v>
      </c>
      <c r="P2324" s="19">
        <v>1610.5</v>
      </c>
    </row>
    <row r="2325" spans="2:16" x14ac:dyDescent="0.3">
      <c r="B2325" s="9">
        <v>42558</v>
      </c>
      <c r="C2325" s="10">
        <v>1587</v>
      </c>
      <c r="D2325" s="10">
        <v>1583.5</v>
      </c>
      <c r="E2325" s="10">
        <v>1591.5</v>
      </c>
      <c r="F2325" s="10">
        <v>1574.5</v>
      </c>
      <c r="G2325" s="19">
        <v>1577.5</v>
      </c>
      <c r="K2325" s="5">
        <v>42558</v>
      </c>
      <c r="L2325" s="6">
        <v>1615</v>
      </c>
      <c r="M2325" s="6">
        <v>1614</v>
      </c>
      <c r="N2325" s="6">
        <v>1621.5</v>
      </c>
      <c r="O2325" s="6">
        <v>1601.5</v>
      </c>
      <c r="P2325" s="17">
        <v>1604</v>
      </c>
    </row>
    <row r="2326" spans="2:16" x14ac:dyDescent="0.3">
      <c r="B2326" s="5">
        <v>42557</v>
      </c>
      <c r="C2326" s="6">
        <v>1587</v>
      </c>
      <c r="D2326" s="6">
        <v>0</v>
      </c>
      <c r="E2326" s="6">
        <v>0</v>
      </c>
      <c r="F2326" s="6">
        <v>0</v>
      </c>
      <c r="G2326" s="17">
        <v>1587</v>
      </c>
      <c r="K2326" s="7">
        <v>42557</v>
      </c>
      <c r="L2326" s="8">
        <v>1615</v>
      </c>
      <c r="M2326" s="8">
        <v>0</v>
      </c>
      <c r="N2326" s="8">
        <v>0</v>
      </c>
      <c r="O2326" s="8">
        <v>0</v>
      </c>
      <c r="P2326" s="18">
        <v>1615</v>
      </c>
    </row>
    <row r="2327" spans="2:16" x14ac:dyDescent="0.3">
      <c r="B2327" s="7">
        <v>42556</v>
      </c>
      <c r="C2327" s="8">
        <v>1582.5</v>
      </c>
      <c r="D2327" s="8">
        <v>1592</v>
      </c>
      <c r="E2327" s="8">
        <v>1604</v>
      </c>
      <c r="F2327" s="8">
        <v>1585</v>
      </c>
      <c r="G2327" s="18">
        <v>1587</v>
      </c>
      <c r="K2327" s="5">
        <v>42556</v>
      </c>
      <c r="L2327" s="6">
        <v>1611</v>
      </c>
      <c r="M2327" s="6">
        <v>1619.5</v>
      </c>
      <c r="N2327" s="6">
        <v>1634</v>
      </c>
      <c r="O2327" s="6">
        <v>1612</v>
      </c>
      <c r="P2327" s="17">
        <v>1615</v>
      </c>
    </row>
    <row r="2328" spans="2:16" x14ac:dyDescent="0.3">
      <c r="B2328" s="5">
        <v>42555</v>
      </c>
      <c r="C2328" s="6">
        <v>1571</v>
      </c>
      <c r="D2328" s="6">
        <v>1576</v>
      </c>
      <c r="E2328" s="6">
        <v>1589.5</v>
      </c>
      <c r="F2328" s="6">
        <v>1567</v>
      </c>
      <c r="G2328" s="17">
        <v>1582.5</v>
      </c>
      <c r="K2328" s="7">
        <v>42555</v>
      </c>
      <c r="L2328" s="8">
        <v>1598.5</v>
      </c>
      <c r="M2328" s="8">
        <v>1602</v>
      </c>
      <c r="N2328" s="8">
        <v>1618</v>
      </c>
      <c r="O2328" s="8">
        <v>1594</v>
      </c>
      <c r="P2328" s="18">
        <v>1611</v>
      </c>
    </row>
    <row r="2329" spans="2:16" x14ac:dyDescent="0.3">
      <c r="B2329" s="7">
        <v>42552</v>
      </c>
      <c r="C2329" s="8">
        <v>1569</v>
      </c>
      <c r="D2329" s="8">
        <v>1560</v>
      </c>
      <c r="E2329" s="8">
        <v>1575</v>
      </c>
      <c r="F2329" s="8">
        <v>1550</v>
      </c>
      <c r="G2329" s="18">
        <v>1571</v>
      </c>
      <c r="K2329" s="5">
        <v>42552</v>
      </c>
      <c r="L2329" s="6">
        <v>1598</v>
      </c>
      <c r="M2329" s="6">
        <v>1582</v>
      </c>
      <c r="N2329" s="6">
        <v>1603.5</v>
      </c>
      <c r="O2329" s="6">
        <v>1580</v>
      </c>
      <c r="P2329" s="17">
        <v>1598.5</v>
      </c>
    </row>
    <row r="2330" spans="2:16" x14ac:dyDescent="0.3">
      <c r="B2330" s="5">
        <v>42551</v>
      </c>
      <c r="C2330" s="6">
        <v>1574</v>
      </c>
      <c r="D2330" s="6">
        <v>1571</v>
      </c>
      <c r="E2330" s="6">
        <v>1578</v>
      </c>
      <c r="F2330" s="6">
        <v>1565</v>
      </c>
      <c r="G2330" s="17">
        <v>1569</v>
      </c>
      <c r="K2330" s="7">
        <v>42551</v>
      </c>
      <c r="L2330" s="8">
        <v>1601</v>
      </c>
      <c r="M2330" s="8">
        <v>1601</v>
      </c>
      <c r="N2330" s="8">
        <v>1602</v>
      </c>
      <c r="O2330" s="8">
        <v>1593</v>
      </c>
      <c r="P2330" s="18">
        <v>1598</v>
      </c>
    </row>
    <row r="2331" spans="2:16" x14ac:dyDescent="0.3">
      <c r="B2331" s="7">
        <v>42550</v>
      </c>
      <c r="C2331" s="8">
        <v>1586</v>
      </c>
      <c r="D2331" s="8">
        <v>1587.5</v>
      </c>
      <c r="E2331" s="8">
        <v>1588.5</v>
      </c>
      <c r="F2331" s="8">
        <v>1571.5</v>
      </c>
      <c r="G2331" s="18">
        <v>1574</v>
      </c>
      <c r="K2331" s="5">
        <v>42550</v>
      </c>
      <c r="L2331" s="6">
        <v>1613</v>
      </c>
      <c r="M2331" s="6">
        <v>1612.5</v>
      </c>
      <c r="N2331" s="6">
        <v>1616</v>
      </c>
      <c r="O2331" s="6">
        <v>1600</v>
      </c>
      <c r="P2331" s="17">
        <v>1601</v>
      </c>
    </row>
    <row r="2332" spans="2:16" x14ac:dyDescent="0.3">
      <c r="B2332" s="5">
        <v>42549</v>
      </c>
      <c r="C2332" s="6">
        <v>1580.5</v>
      </c>
      <c r="D2332" s="6">
        <v>1584</v>
      </c>
      <c r="E2332" s="6">
        <v>1588</v>
      </c>
      <c r="F2332" s="6">
        <v>1575</v>
      </c>
      <c r="G2332" s="17">
        <v>1586</v>
      </c>
      <c r="K2332" s="7">
        <v>42549</v>
      </c>
      <c r="L2332" s="8">
        <v>1616</v>
      </c>
      <c r="M2332" s="8">
        <v>1602.5</v>
      </c>
      <c r="N2332" s="8">
        <v>1615</v>
      </c>
      <c r="O2332" s="8">
        <v>1602</v>
      </c>
      <c r="P2332" s="18">
        <v>1613</v>
      </c>
    </row>
    <row r="2333" spans="2:16" x14ac:dyDescent="0.3">
      <c r="B2333" s="7">
        <v>42548</v>
      </c>
      <c r="C2333" s="8">
        <v>1582</v>
      </c>
      <c r="D2333" s="8">
        <v>1585</v>
      </c>
      <c r="E2333" s="8">
        <v>1590.5</v>
      </c>
      <c r="F2333" s="8">
        <v>1575.5</v>
      </c>
      <c r="G2333" s="18">
        <v>1580.5</v>
      </c>
      <c r="K2333" s="5">
        <v>42548</v>
      </c>
      <c r="L2333" s="6">
        <v>1607.5</v>
      </c>
      <c r="M2333" s="6">
        <v>1614.5</v>
      </c>
      <c r="N2333" s="6">
        <v>1619</v>
      </c>
      <c r="O2333" s="6">
        <v>1608</v>
      </c>
      <c r="P2333" s="17">
        <v>1616</v>
      </c>
    </row>
    <row r="2334" spans="2:16" x14ac:dyDescent="0.3">
      <c r="B2334" s="5">
        <v>42545</v>
      </c>
      <c r="C2334" s="6">
        <v>1579</v>
      </c>
      <c r="D2334" s="6">
        <v>1574.5</v>
      </c>
      <c r="E2334" s="6">
        <v>1584</v>
      </c>
      <c r="F2334" s="6">
        <v>1567.5</v>
      </c>
      <c r="G2334" s="17">
        <v>1582</v>
      </c>
      <c r="K2334" s="9">
        <v>42545</v>
      </c>
      <c r="L2334" s="10">
        <v>1602</v>
      </c>
      <c r="M2334" s="10">
        <v>1607.5</v>
      </c>
      <c r="N2334" s="10">
        <v>1609</v>
      </c>
      <c r="O2334" s="10">
        <v>1603</v>
      </c>
      <c r="P2334" s="19">
        <v>1607.5</v>
      </c>
    </row>
    <row r="2335" spans="2:16" x14ac:dyDescent="0.3">
      <c r="B2335" s="9">
        <v>42544</v>
      </c>
      <c r="C2335" s="10">
        <v>1577.5</v>
      </c>
      <c r="D2335" s="10">
        <v>1573</v>
      </c>
      <c r="E2335" s="10">
        <v>1587</v>
      </c>
      <c r="F2335" s="10">
        <v>1568</v>
      </c>
      <c r="G2335" s="19">
        <v>1579</v>
      </c>
      <c r="K2335" s="9">
        <v>42544</v>
      </c>
      <c r="L2335" s="10">
        <v>1601</v>
      </c>
      <c r="M2335" s="10">
        <v>1596</v>
      </c>
      <c r="N2335" s="10">
        <v>1608.5</v>
      </c>
      <c r="O2335" s="10">
        <v>1596</v>
      </c>
      <c r="P2335" s="19">
        <v>1602</v>
      </c>
    </row>
    <row r="2336" spans="2:16" x14ac:dyDescent="0.3">
      <c r="B2336" s="5">
        <v>42543</v>
      </c>
      <c r="C2336" s="6">
        <v>1581</v>
      </c>
      <c r="D2336" s="6">
        <v>1580</v>
      </c>
      <c r="E2336" s="6">
        <v>1584.5</v>
      </c>
      <c r="F2336" s="6">
        <v>1564</v>
      </c>
      <c r="G2336" s="17">
        <v>1577.5</v>
      </c>
      <c r="K2336" s="7">
        <v>42543</v>
      </c>
      <c r="L2336" s="8">
        <v>1614</v>
      </c>
      <c r="M2336" s="8">
        <v>1609.5</v>
      </c>
      <c r="N2336" s="8">
        <v>1609.5</v>
      </c>
      <c r="O2336" s="8">
        <v>1600</v>
      </c>
      <c r="P2336" s="18">
        <v>1601</v>
      </c>
    </row>
    <row r="2337" spans="1:17" x14ac:dyDescent="0.3">
      <c r="B2337" s="7">
        <v>42542</v>
      </c>
      <c r="C2337" s="8">
        <v>1591.5</v>
      </c>
      <c r="D2337" s="8">
        <v>1597.5</v>
      </c>
      <c r="E2337" s="8">
        <v>1599</v>
      </c>
      <c r="F2337" s="8">
        <v>1576</v>
      </c>
      <c r="G2337" s="18">
        <v>1581</v>
      </c>
      <c r="K2337" s="5">
        <v>42542</v>
      </c>
      <c r="L2337" s="6">
        <v>1623.5</v>
      </c>
      <c r="M2337" s="6">
        <v>1624</v>
      </c>
      <c r="N2337" s="6">
        <v>1624</v>
      </c>
      <c r="O2337" s="6">
        <v>1605</v>
      </c>
      <c r="P2337" s="17">
        <v>1614</v>
      </c>
    </row>
    <row r="2338" spans="1:17" x14ac:dyDescent="0.3">
      <c r="B2338" s="9">
        <v>42541</v>
      </c>
      <c r="C2338" s="10">
        <v>1582.5</v>
      </c>
      <c r="D2338" s="10">
        <v>1590</v>
      </c>
      <c r="E2338" s="10">
        <v>1604</v>
      </c>
      <c r="F2338" s="10">
        <v>1583.5</v>
      </c>
      <c r="G2338" s="19">
        <v>1591.5</v>
      </c>
      <c r="K2338" s="7">
        <v>42541</v>
      </c>
      <c r="L2338" s="8">
        <v>1609.5</v>
      </c>
      <c r="M2338" s="8">
        <v>1615</v>
      </c>
      <c r="N2338" s="8">
        <v>1625.5</v>
      </c>
      <c r="O2338" s="8">
        <v>1612</v>
      </c>
      <c r="P2338" s="18">
        <v>1623.5</v>
      </c>
    </row>
    <row r="2342" spans="1:17" x14ac:dyDescent="0.3">
      <c r="A2342" s="11">
        <v>42601</v>
      </c>
      <c r="J2342" s="11">
        <v>42633</v>
      </c>
    </row>
    <row r="2343" spans="1:17" x14ac:dyDescent="0.3">
      <c r="B2343" s="7">
        <v>42600</v>
      </c>
      <c r="C2343" s="8">
        <v>1555.5</v>
      </c>
      <c r="D2343" s="8">
        <v>1570</v>
      </c>
      <c r="E2343" s="8">
        <v>1570</v>
      </c>
      <c r="F2343" s="8">
        <v>1570</v>
      </c>
      <c r="G2343" s="18">
        <v>1570</v>
      </c>
      <c r="H2343" s="21">
        <f>G2343/G2363</f>
        <v>0.96794081381011099</v>
      </c>
      <c r="K2343" s="9">
        <v>42600</v>
      </c>
      <c r="L2343" s="10">
        <v>1580</v>
      </c>
      <c r="M2343" s="10">
        <v>1576</v>
      </c>
      <c r="N2343" s="10">
        <v>1594.5</v>
      </c>
      <c r="O2343" s="10">
        <v>1576</v>
      </c>
      <c r="P2343" s="19">
        <v>1587.5</v>
      </c>
      <c r="Q2343" s="28">
        <f>P2343/P2363</f>
        <v>0.96008466888418509</v>
      </c>
    </row>
    <row r="2344" spans="1:17" x14ac:dyDescent="0.3">
      <c r="B2344" s="5">
        <v>42599</v>
      </c>
      <c r="C2344" s="6">
        <v>1561</v>
      </c>
      <c r="D2344" s="6">
        <v>1559.5</v>
      </c>
      <c r="E2344" s="6">
        <v>1559.5</v>
      </c>
      <c r="F2344" s="6">
        <v>1553.5</v>
      </c>
      <c r="G2344" s="17">
        <v>1555.5</v>
      </c>
      <c r="K2344" s="5">
        <v>42599</v>
      </c>
      <c r="L2344" s="6">
        <v>1578</v>
      </c>
      <c r="M2344" s="6">
        <v>1582.5</v>
      </c>
      <c r="N2344" s="6">
        <v>1582.5</v>
      </c>
      <c r="O2344" s="6">
        <v>1567.5</v>
      </c>
      <c r="P2344" s="17">
        <v>1580</v>
      </c>
    </row>
    <row r="2345" spans="1:17" x14ac:dyDescent="0.3">
      <c r="B2345" s="7">
        <v>42598</v>
      </c>
      <c r="C2345" s="8">
        <v>1556</v>
      </c>
      <c r="D2345" s="8">
        <v>1556</v>
      </c>
      <c r="E2345" s="8">
        <v>1568.5</v>
      </c>
      <c r="F2345" s="8">
        <v>1552</v>
      </c>
      <c r="G2345" s="18">
        <v>1561</v>
      </c>
      <c r="K2345" s="7">
        <v>42598</v>
      </c>
      <c r="L2345" s="8">
        <v>1572</v>
      </c>
      <c r="M2345" s="8">
        <v>1576</v>
      </c>
      <c r="N2345" s="8">
        <v>1585</v>
      </c>
      <c r="O2345" s="8">
        <v>1575</v>
      </c>
      <c r="P2345" s="18">
        <v>1578</v>
      </c>
    </row>
    <row r="2346" spans="1:17" x14ac:dyDescent="0.3">
      <c r="B2346" s="5">
        <v>42594</v>
      </c>
      <c r="C2346" s="6">
        <v>1535</v>
      </c>
      <c r="D2346" s="6">
        <v>1534.5</v>
      </c>
      <c r="E2346" s="6">
        <v>1565</v>
      </c>
      <c r="F2346" s="6">
        <v>1534.5</v>
      </c>
      <c r="G2346" s="17">
        <v>1556</v>
      </c>
      <c r="K2346" s="5">
        <v>42594</v>
      </c>
      <c r="L2346" s="6">
        <v>1564.5</v>
      </c>
      <c r="M2346" s="6">
        <v>1564.5</v>
      </c>
      <c r="N2346" s="6">
        <v>1575</v>
      </c>
      <c r="O2346" s="6">
        <v>1561</v>
      </c>
      <c r="P2346" s="17">
        <v>1572</v>
      </c>
    </row>
    <row r="2347" spans="1:17" x14ac:dyDescent="0.3">
      <c r="B2347" s="7">
        <v>42593</v>
      </c>
      <c r="C2347" s="8">
        <v>1543.5</v>
      </c>
      <c r="D2347" s="8">
        <v>1545</v>
      </c>
      <c r="E2347" s="8">
        <v>1573</v>
      </c>
      <c r="F2347" s="8">
        <v>1531</v>
      </c>
      <c r="G2347" s="18">
        <v>1535</v>
      </c>
      <c r="K2347" s="7">
        <v>42593</v>
      </c>
      <c r="L2347" s="8">
        <v>1568.5</v>
      </c>
      <c r="M2347" s="8">
        <v>1560</v>
      </c>
      <c r="N2347" s="8">
        <v>1597</v>
      </c>
      <c r="O2347" s="8">
        <v>1560</v>
      </c>
      <c r="P2347" s="18">
        <v>1564.5</v>
      </c>
    </row>
    <row r="2348" spans="1:17" x14ac:dyDescent="0.3">
      <c r="B2348" s="5">
        <v>42592</v>
      </c>
      <c r="C2348" s="6">
        <v>1531</v>
      </c>
      <c r="D2348" s="6">
        <v>1526.5</v>
      </c>
      <c r="E2348" s="6">
        <v>1549</v>
      </c>
      <c r="F2348" s="6">
        <v>1526.5</v>
      </c>
      <c r="G2348" s="17">
        <v>1543.5</v>
      </c>
      <c r="K2348" s="5">
        <v>42592</v>
      </c>
      <c r="L2348" s="6">
        <v>1558</v>
      </c>
      <c r="M2348" s="6">
        <v>1552</v>
      </c>
      <c r="N2348" s="6">
        <v>1578.5</v>
      </c>
      <c r="O2348" s="6">
        <v>1552</v>
      </c>
      <c r="P2348" s="17">
        <v>1568.5</v>
      </c>
    </row>
    <row r="2349" spans="1:17" x14ac:dyDescent="0.3">
      <c r="B2349" s="7">
        <v>42591</v>
      </c>
      <c r="C2349" s="8">
        <v>1538.5</v>
      </c>
      <c r="D2349" s="8">
        <v>1538.5</v>
      </c>
      <c r="E2349" s="8">
        <v>1544</v>
      </c>
      <c r="F2349" s="8">
        <v>1528</v>
      </c>
      <c r="G2349" s="18">
        <v>1531</v>
      </c>
      <c r="K2349" s="7">
        <v>42591</v>
      </c>
      <c r="L2349" s="8">
        <v>1560</v>
      </c>
      <c r="M2349" s="8">
        <v>1560</v>
      </c>
      <c r="N2349" s="8">
        <v>1565</v>
      </c>
      <c r="O2349" s="8">
        <v>1546.5</v>
      </c>
      <c r="P2349" s="18">
        <v>1558</v>
      </c>
    </row>
    <row r="2350" spans="1:17" x14ac:dyDescent="0.3">
      <c r="B2350" s="5">
        <v>42590</v>
      </c>
      <c r="C2350" s="6">
        <v>1553</v>
      </c>
      <c r="D2350" s="6">
        <v>1540</v>
      </c>
      <c r="E2350" s="6">
        <v>1545</v>
      </c>
      <c r="F2350" s="6">
        <v>1524.5</v>
      </c>
      <c r="G2350" s="17">
        <v>1538.5</v>
      </c>
      <c r="K2350" s="5">
        <v>42590</v>
      </c>
      <c r="L2350" s="6">
        <v>1581</v>
      </c>
      <c r="M2350" s="6">
        <v>1567.5</v>
      </c>
      <c r="N2350" s="6">
        <v>1568</v>
      </c>
      <c r="O2350" s="6">
        <v>1553</v>
      </c>
      <c r="P2350" s="17">
        <v>1560</v>
      </c>
    </row>
    <row r="2351" spans="1:17" x14ac:dyDescent="0.3">
      <c r="B2351" s="9">
        <v>42587</v>
      </c>
      <c r="C2351" s="10">
        <v>1570</v>
      </c>
      <c r="D2351" s="10">
        <v>1572</v>
      </c>
      <c r="E2351" s="10">
        <v>1572</v>
      </c>
      <c r="F2351" s="10">
        <v>1548</v>
      </c>
      <c r="G2351" s="19">
        <v>1553</v>
      </c>
      <c r="K2351" s="7">
        <v>42587</v>
      </c>
      <c r="L2351" s="8">
        <v>1596.5</v>
      </c>
      <c r="M2351" s="8">
        <v>1598</v>
      </c>
      <c r="N2351" s="8">
        <v>1598.5</v>
      </c>
      <c r="O2351" s="8">
        <v>1577</v>
      </c>
      <c r="P2351" s="18">
        <v>1581</v>
      </c>
    </row>
    <row r="2352" spans="1:17" x14ac:dyDescent="0.3">
      <c r="B2352" s="5">
        <v>42586</v>
      </c>
      <c r="C2352" s="6">
        <v>1573.5</v>
      </c>
      <c r="D2352" s="6">
        <v>1570</v>
      </c>
      <c r="E2352" s="6">
        <v>1573.5</v>
      </c>
      <c r="F2352" s="6">
        <v>1560.5</v>
      </c>
      <c r="G2352" s="17">
        <v>1570</v>
      </c>
      <c r="K2352" s="5">
        <v>42586</v>
      </c>
      <c r="L2352" s="6">
        <v>1604</v>
      </c>
      <c r="M2352" s="6">
        <v>1597</v>
      </c>
      <c r="N2352" s="6">
        <v>1604</v>
      </c>
      <c r="O2352" s="6">
        <v>1589</v>
      </c>
      <c r="P2352" s="17">
        <v>1596.5</v>
      </c>
    </row>
    <row r="2353" spans="1:17" x14ac:dyDescent="0.3">
      <c r="B2353" s="7">
        <v>42585</v>
      </c>
      <c r="C2353" s="8">
        <v>1568.5</v>
      </c>
      <c r="D2353" s="8">
        <v>1557</v>
      </c>
      <c r="E2353" s="8">
        <v>1577.5</v>
      </c>
      <c r="F2353" s="8">
        <v>1557</v>
      </c>
      <c r="G2353" s="18">
        <v>1573.5</v>
      </c>
      <c r="K2353" s="7">
        <v>42585</v>
      </c>
      <c r="L2353" s="8">
        <v>1596.5</v>
      </c>
      <c r="M2353" s="8">
        <v>1590.5</v>
      </c>
      <c r="N2353" s="8">
        <v>1607</v>
      </c>
      <c r="O2353" s="8">
        <v>1590</v>
      </c>
      <c r="P2353" s="18">
        <v>1604</v>
      </c>
    </row>
    <row r="2354" spans="1:17" x14ac:dyDescent="0.3">
      <c r="B2354" s="5">
        <v>42584</v>
      </c>
      <c r="C2354" s="6">
        <v>1562.5</v>
      </c>
      <c r="D2354" s="6">
        <v>1547.5</v>
      </c>
      <c r="E2354" s="6">
        <v>1569</v>
      </c>
      <c r="F2354" s="6">
        <v>1541</v>
      </c>
      <c r="G2354" s="17">
        <v>1568.5</v>
      </c>
      <c r="K2354" s="5">
        <v>42584</v>
      </c>
      <c r="L2354" s="6">
        <v>1591.5</v>
      </c>
      <c r="M2354" s="6">
        <v>1580</v>
      </c>
      <c r="N2354" s="6">
        <v>1599</v>
      </c>
      <c r="O2354" s="6">
        <v>1569</v>
      </c>
      <c r="P2354" s="17">
        <v>1596.5</v>
      </c>
    </row>
    <row r="2355" spans="1:17" x14ac:dyDescent="0.3">
      <c r="B2355" s="7">
        <v>42583</v>
      </c>
      <c r="C2355" s="8">
        <v>1588</v>
      </c>
      <c r="D2355" s="8">
        <v>1602</v>
      </c>
      <c r="E2355" s="8">
        <v>1602</v>
      </c>
      <c r="F2355" s="8">
        <v>1541</v>
      </c>
      <c r="G2355" s="18">
        <v>1562.5</v>
      </c>
      <c r="K2355" s="7">
        <v>42583</v>
      </c>
      <c r="L2355" s="8">
        <v>1617</v>
      </c>
      <c r="M2355" s="8">
        <v>1607</v>
      </c>
      <c r="N2355" s="8">
        <v>1607.5</v>
      </c>
      <c r="O2355" s="8">
        <v>1570.5</v>
      </c>
      <c r="P2355" s="18">
        <v>1591.5</v>
      </c>
    </row>
    <row r="2356" spans="1:17" x14ac:dyDescent="0.3">
      <c r="B2356" s="5">
        <v>42580</v>
      </c>
      <c r="C2356" s="6">
        <v>1593</v>
      </c>
      <c r="D2356" s="6">
        <v>1585</v>
      </c>
      <c r="E2356" s="6">
        <v>1592</v>
      </c>
      <c r="F2356" s="6">
        <v>1581</v>
      </c>
      <c r="G2356" s="17">
        <v>1588</v>
      </c>
      <c r="K2356" s="5">
        <v>42580</v>
      </c>
      <c r="L2356" s="6">
        <v>1621.5</v>
      </c>
      <c r="M2356" s="6">
        <v>1611</v>
      </c>
      <c r="N2356" s="6">
        <v>1620.5</v>
      </c>
      <c r="O2356" s="6">
        <v>1611</v>
      </c>
      <c r="P2356" s="17">
        <v>1617</v>
      </c>
    </row>
    <row r="2357" spans="1:17" x14ac:dyDescent="0.3">
      <c r="B2357" s="7">
        <v>42579</v>
      </c>
      <c r="C2357" s="8">
        <v>1606</v>
      </c>
      <c r="D2357" s="8">
        <v>1591.5</v>
      </c>
      <c r="E2357" s="8">
        <v>1598</v>
      </c>
      <c r="F2357" s="8">
        <v>1585</v>
      </c>
      <c r="G2357" s="18">
        <v>1593</v>
      </c>
      <c r="K2357" s="7">
        <v>42579</v>
      </c>
      <c r="L2357" s="8">
        <v>1627</v>
      </c>
      <c r="M2357" s="8">
        <v>1617</v>
      </c>
      <c r="N2357" s="8">
        <v>1627</v>
      </c>
      <c r="O2357" s="8">
        <v>1615</v>
      </c>
      <c r="P2357" s="18">
        <v>1621.5</v>
      </c>
    </row>
    <row r="2358" spans="1:17" x14ac:dyDescent="0.3">
      <c r="B2358" s="5">
        <v>42578</v>
      </c>
      <c r="C2358" s="6">
        <v>1607.5</v>
      </c>
      <c r="D2358" s="6">
        <v>1600</v>
      </c>
      <c r="E2358" s="6">
        <v>1616</v>
      </c>
      <c r="F2358" s="6">
        <v>1577.5</v>
      </c>
      <c r="G2358" s="17">
        <v>1606</v>
      </c>
      <c r="K2358" s="5">
        <v>42578</v>
      </c>
      <c r="L2358" s="6">
        <v>1639</v>
      </c>
      <c r="M2358" s="6">
        <v>1628</v>
      </c>
      <c r="N2358" s="6">
        <v>1644</v>
      </c>
      <c r="O2358" s="6">
        <v>1609</v>
      </c>
      <c r="P2358" s="17">
        <v>1627</v>
      </c>
    </row>
    <row r="2359" spans="1:17" x14ac:dyDescent="0.3">
      <c r="B2359" s="7">
        <v>42577</v>
      </c>
      <c r="C2359" s="8">
        <v>1624</v>
      </c>
      <c r="D2359" s="8">
        <v>1630</v>
      </c>
      <c r="E2359" s="8">
        <v>1630</v>
      </c>
      <c r="F2359" s="8">
        <v>1603</v>
      </c>
      <c r="G2359" s="18">
        <v>1607.5</v>
      </c>
      <c r="K2359" s="9">
        <v>42577</v>
      </c>
      <c r="L2359" s="10">
        <v>1653.5</v>
      </c>
      <c r="M2359" s="10">
        <v>1649</v>
      </c>
      <c r="N2359" s="10">
        <v>1652</v>
      </c>
      <c r="O2359" s="10">
        <v>1633</v>
      </c>
      <c r="P2359" s="19">
        <v>1639</v>
      </c>
    </row>
    <row r="2360" spans="1:17" x14ac:dyDescent="0.3">
      <c r="B2360" s="5">
        <v>42576</v>
      </c>
      <c r="C2360" s="6">
        <v>1625.5</v>
      </c>
      <c r="D2360" s="6">
        <v>1635</v>
      </c>
      <c r="E2360" s="6">
        <v>1635</v>
      </c>
      <c r="F2360" s="6">
        <v>1620.5</v>
      </c>
      <c r="G2360" s="17">
        <v>1624</v>
      </c>
      <c r="K2360" s="5">
        <v>42576</v>
      </c>
      <c r="L2360" s="6">
        <v>1654.5</v>
      </c>
      <c r="M2360" s="6">
        <v>1653.5</v>
      </c>
      <c r="N2360" s="6">
        <v>1658</v>
      </c>
      <c r="O2360" s="6">
        <v>1650</v>
      </c>
      <c r="P2360" s="17">
        <v>1653.5</v>
      </c>
    </row>
    <row r="2361" spans="1:17" x14ac:dyDescent="0.3">
      <c r="B2361" s="7">
        <v>42573</v>
      </c>
      <c r="C2361" s="8">
        <v>1620.5</v>
      </c>
      <c r="D2361" s="8">
        <v>1627</v>
      </c>
      <c r="E2361" s="8">
        <v>1630</v>
      </c>
      <c r="F2361" s="8">
        <v>1613</v>
      </c>
      <c r="G2361" s="18">
        <v>1625.5</v>
      </c>
      <c r="K2361" s="7">
        <v>42573</v>
      </c>
      <c r="L2361" s="8">
        <v>1648.5</v>
      </c>
      <c r="M2361" s="8">
        <v>1652</v>
      </c>
      <c r="N2361" s="8">
        <v>1657</v>
      </c>
      <c r="O2361" s="8">
        <v>1652</v>
      </c>
      <c r="P2361" s="18">
        <v>1654.5</v>
      </c>
    </row>
    <row r="2362" spans="1:17" x14ac:dyDescent="0.3">
      <c r="B2362" s="5">
        <v>42572</v>
      </c>
      <c r="C2362" s="6">
        <v>1622</v>
      </c>
      <c r="D2362" s="6">
        <v>1614.5</v>
      </c>
      <c r="E2362" s="6">
        <v>1623.5</v>
      </c>
      <c r="F2362" s="6">
        <v>1614.5</v>
      </c>
      <c r="G2362" s="17">
        <v>1620.5</v>
      </c>
      <c r="K2362" s="5">
        <v>42572</v>
      </c>
      <c r="L2362" s="6">
        <v>1653.5</v>
      </c>
      <c r="M2362" s="6">
        <v>1650</v>
      </c>
      <c r="N2362" s="6">
        <v>1650</v>
      </c>
      <c r="O2362" s="6">
        <v>1648</v>
      </c>
      <c r="P2362" s="17">
        <v>1648.5</v>
      </c>
    </row>
    <row r="2363" spans="1:17" x14ac:dyDescent="0.3">
      <c r="B2363" s="9">
        <v>42571</v>
      </c>
      <c r="C2363" s="10">
        <v>1615</v>
      </c>
      <c r="D2363" s="10">
        <v>1615.5</v>
      </c>
      <c r="E2363" s="10">
        <v>1634</v>
      </c>
      <c r="F2363" s="10">
        <v>1615.5</v>
      </c>
      <c r="G2363" s="19">
        <v>1622</v>
      </c>
      <c r="K2363" s="9">
        <v>42571</v>
      </c>
      <c r="L2363" s="10">
        <v>1644</v>
      </c>
      <c r="M2363" s="10">
        <v>1648</v>
      </c>
      <c r="N2363" s="10">
        <v>1656</v>
      </c>
      <c r="O2363" s="10">
        <v>1648</v>
      </c>
      <c r="P2363" s="19">
        <v>1653.5</v>
      </c>
    </row>
    <row r="2367" spans="1:17" x14ac:dyDescent="0.3">
      <c r="A2367" s="11">
        <v>42633</v>
      </c>
      <c r="J2367" s="11">
        <v>42663</v>
      </c>
    </row>
    <row r="2368" spans="1:17" x14ac:dyDescent="0.3">
      <c r="B2368" s="7">
        <v>42632</v>
      </c>
      <c r="C2368" s="8">
        <v>1572.5</v>
      </c>
      <c r="D2368" s="8">
        <v>1565</v>
      </c>
      <c r="E2368" s="8">
        <v>1565</v>
      </c>
      <c r="F2368" s="8">
        <v>1562</v>
      </c>
      <c r="G2368" s="18">
        <v>1563.5</v>
      </c>
      <c r="H2368" s="21">
        <f>G2368/G2389</f>
        <v>0.98955696202531651</v>
      </c>
      <c r="K2368" s="7">
        <v>42632</v>
      </c>
      <c r="L2368" s="8">
        <v>1615</v>
      </c>
      <c r="M2368" s="8">
        <v>1625</v>
      </c>
      <c r="N2368" s="8">
        <v>1625</v>
      </c>
      <c r="O2368" s="8">
        <v>1604</v>
      </c>
      <c r="P2368" s="18">
        <v>1611</v>
      </c>
      <c r="Q2368" s="28">
        <f>P2368/P2389</f>
        <v>0.99937965260545902</v>
      </c>
    </row>
    <row r="2369" spans="2:16" x14ac:dyDescent="0.3">
      <c r="B2369" s="5">
        <v>42629</v>
      </c>
      <c r="C2369" s="6">
        <v>1570</v>
      </c>
      <c r="D2369" s="6">
        <v>1570</v>
      </c>
      <c r="E2369" s="6">
        <v>1585</v>
      </c>
      <c r="F2369" s="6">
        <v>1570</v>
      </c>
      <c r="G2369" s="17">
        <v>1572.5</v>
      </c>
      <c r="K2369" s="5">
        <v>42629</v>
      </c>
      <c r="L2369" s="6">
        <v>1600</v>
      </c>
      <c r="M2369" s="6">
        <v>1609.5</v>
      </c>
      <c r="N2369" s="6">
        <v>1625</v>
      </c>
      <c r="O2369" s="6">
        <v>1609.5</v>
      </c>
      <c r="P2369" s="17">
        <v>1615</v>
      </c>
    </row>
    <row r="2370" spans="2:16" x14ac:dyDescent="0.3">
      <c r="B2370" s="7">
        <v>42628</v>
      </c>
      <c r="C2370" s="8">
        <v>1556</v>
      </c>
      <c r="D2370" s="8">
        <v>1569</v>
      </c>
      <c r="E2370" s="8">
        <v>1573</v>
      </c>
      <c r="F2370" s="8">
        <v>1555</v>
      </c>
      <c r="G2370" s="18">
        <v>1570</v>
      </c>
      <c r="K2370" s="7">
        <v>42628</v>
      </c>
      <c r="L2370" s="8">
        <v>1597</v>
      </c>
      <c r="M2370" s="8">
        <v>1590</v>
      </c>
      <c r="N2370" s="8">
        <v>1608</v>
      </c>
      <c r="O2370" s="8">
        <v>1586</v>
      </c>
      <c r="P2370" s="18">
        <v>1600</v>
      </c>
    </row>
    <row r="2371" spans="2:16" x14ac:dyDescent="0.3">
      <c r="B2371" s="5">
        <v>42627</v>
      </c>
      <c r="C2371" s="6">
        <v>1526.5</v>
      </c>
      <c r="D2371" s="6">
        <v>1555.5</v>
      </c>
      <c r="E2371" s="6">
        <v>1556</v>
      </c>
      <c r="F2371" s="6">
        <v>1555.5</v>
      </c>
      <c r="G2371" s="17">
        <v>1556</v>
      </c>
      <c r="K2371" s="5">
        <v>42627</v>
      </c>
      <c r="L2371" s="6">
        <v>1572.5</v>
      </c>
      <c r="M2371" s="6">
        <v>1598</v>
      </c>
      <c r="N2371" s="6">
        <v>1617</v>
      </c>
      <c r="O2371" s="6">
        <v>1591</v>
      </c>
      <c r="P2371" s="17">
        <v>1597</v>
      </c>
    </row>
    <row r="2372" spans="2:16" x14ac:dyDescent="0.3">
      <c r="B2372" s="7">
        <v>42626</v>
      </c>
      <c r="C2372" s="8">
        <v>1526.5</v>
      </c>
      <c r="D2372" s="8">
        <v>0</v>
      </c>
      <c r="E2372" s="8">
        <v>0</v>
      </c>
      <c r="F2372" s="8">
        <v>0</v>
      </c>
      <c r="G2372" s="18">
        <v>1526.5</v>
      </c>
      <c r="K2372" s="7">
        <v>42626</v>
      </c>
      <c r="L2372" s="8">
        <v>1572.5</v>
      </c>
      <c r="M2372" s="8">
        <v>0</v>
      </c>
      <c r="N2372" s="8">
        <v>0</v>
      </c>
      <c r="O2372" s="8">
        <v>0</v>
      </c>
      <c r="P2372" s="18">
        <v>1572.5</v>
      </c>
    </row>
    <row r="2373" spans="2:16" x14ac:dyDescent="0.3">
      <c r="B2373" s="5">
        <v>42625</v>
      </c>
      <c r="C2373" s="6">
        <v>1514</v>
      </c>
      <c r="D2373" s="6">
        <v>1530</v>
      </c>
      <c r="E2373" s="6">
        <v>1530</v>
      </c>
      <c r="F2373" s="6">
        <v>1511</v>
      </c>
      <c r="G2373" s="17">
        <v>1526.5</v>
      </c>
      <c r="K2373" s="5">
        <v>42625</v>
      </c>
      <c r="L2373" s="6">
        <v>1549.5</v>
      </c>
      <c r="M2373" s="6">
        <v>1560</v>
      </c>
      <c r="N2373" s="6">
        <v>1580</v>
      </c>
      <c r="O2373" s="6">
        <v>1551.5</v>
      </c>
      <c r="P2373" s="17">
        <v>1572.5</v>
      </c>
    </row>
    <row r="2374" spans="2:16" x14ac:dyDescent="0.3">
      <c r="B2374" s="7">
        <v>42622</v>
      </c>
      <c r="C2374" s="8">
        <v>1513</v>
      </c>
      <c r="D2374" s="8">
        <v>1516.5</v>
      </c>
      <c r="E2374" s="8">
        <v>1525</v>
      </c>
      <c r="F2374" s="8">
        <v>1508</v>
      </c>
      <c r="G2374" s="18">
        <v>1514</v>
      </c>
      <c r="K2374" s="9">
        <v>42622</v>
      </c>
      <c r="L2374" s="10">
        <v>1548.5</v>
      </c>
      <c r="M2374" s="10">
        <v>1554</v>
      </c>
      <c r="N2374" s="10">
        <v>1556</v>
      </c>
      <c r="O2374" s="10">
        <v>1545.5</v>
      </c>
      <c r="P2374" s="19">
        <v>1549.5</v>
      </c>
    </row>
    <row r="2375" spans="2:16" x14ac:dyDescent="0.3">
      <c r="B2375" s="5">
        <v>42621</v>
      </c>
      <c r="C2375" s="6">
        <v>1520</v>
      </c>
      <c r="D2375" s="6">
        <v>1520</v>
      </c>
      <c r="E2375" s="6">
        <v>1520</v>
      </c>
      <c r="F2375" s="6">
        <v>1508.5</v>
      </c>
      <c r="G2375" s="17">
        <v>1513</v>
      </c>
      <c r="K2375" s="5">
        <v>42621</v>
      </c>
      <c r="L2375" s="6">
        <v>1550.5</v>
      </c>
      <c r="M2375" s="6">
        <v>1552</v>
      </c>
      <c r="N2375" s="6">
        <v>1557</v>
      </c>
      <c r="O2375" s="6">
        <v>1544.5</v>
      </c>
      <c r="P2375" s="17">
        <v>1548.5</v>
      </c>
    </row>
    <row r="2376" spans="2:16" x14ac:dyDescent="0.3">
      <c r="B2376" s="9">
        <v>42620</v>
      </c>
      <c r="C2376" s="10">
        <v>1513.5</v>
      </c>
      <c r="D2376" s="10">
        <v>1511</v>
      </c>
      <c r="E2376" s="10">
        <v>1525</v>
      </c>
      <c r="F2376" s="10">
        <v>1510.5</v>
      </c>
      <c r="G2376" s="19">
        <v>1520</v>
      </c>
      <c r="K2376" s="7">
        <v>42620</v>
      </c>
      <c r="L2376" s="8">
        <v>1545.5</v>
      </c>
      <c r="M2376" s="8">
        <v>1548</v>
      </c>
      <c r="N2376" s="8">
        <v>1559</v>
      </c>
      <c r="O2376" s="8">
        <v>1545.5</v>
      </c>
      <c r="P2376" s="18">
        <v>1550.5</v>
      </c>
    </row>
    <row r="2377" spans="2:16" x14ac:dyDescent="0.3">
      <c r="B2377" s="5">
        <v>42619</v>
      </c>
      <c r="C2377" s="6">
        <v>1503.5</v>
      </c>
      <c r="D2377" s="6">
        <v>1528</v>
      </c>
      <c r="E2377" s="6">
        <v>1528</v>
      </c>
      <c r="F2377" s="6">
        <v>1502.5</v>
      </c>
      <c r="G2377" s="17">
        <v>1513.5</v>
      </c>
      <c r="K2377" s="5">
        <v>42619</v>
      </c>
      <c r="L2377" s="6">
        <v>1540.5</v>
      </c>
      <c r="M2377" s="6">
        <v>1554</v>
      </c>
      <c r="N2377" s="6">
        <v>1554</v>
      </c>
      <c r="O2377" s="6">
        <v>1528</v>
      </c>
      <c r="P2377" s="17">
        <v>1545.5</v>
      </c>
    </row>
    <row r="2378" spans="2:16" x14ac:dyDescent="0.3">
      <c r="B2378" s="7">
        <v>42618</v>
      </c>
      <c r="C2378" s="8">
        <v>1503.5</v>
      </c>
      <c r="D2378" s="8">
        <v>0</v>
      </c>
      <c r="E2378" s="8">
        <v>0</v>
      </c>
      <c r="F2378" s="8">
        <v>0</v>
      </c>
      <c r="G2378" s="18">
        <v>1503.5</v>
      </c>
      <c r="K2378" s="7">
        <v>42618</v>
      </c>
      <c r="L2378" s="8">
        <v>1540.5</v>
      </c>
      <c r="M2378" s="8">
        <v>0</v>
      </c>
      <c r="N2378" s="8">
        <v>0</v>
      </c>
      <c r="O2378" s="8">
        <v>0</v>
      </c>
      <c r="P2378" s="18">
        <v>1540.5</v>
      </c>
    </row>
    <row r="2379" spans="2:16" x14ac:dyDescent="0.3">
      <c r="B2379" s="5">
        <v>42615</v>
      </c>
      <c r="C2379" s="6">
        <v>1513.5</v>
      </c>
      <c r="D2379" s="6">
        <v>1512.5</v>
      </c>
      <c r="E2379" s="6">
        <v>1512.5</v>
      </c>
      <c r="F2379" s="6">
        <v>1500.5</v>
      </c>
      <c r="G2379" s="17">
        <v>1503.5</v>
      </c>
      <c r="K2379" s="5">
        <v>42615</v>
      </c>
      <c r="L2379" s="6">
        <v>1548.5</v>
      </c>
      <c r="M2379" s="6">
        <v>1542.5</v>
      </c>
      <c r="N2379" s="6">
        <v>1545</v>
      </c>
      <c r="O2379" s="6">
        <v>1535</v>
      </c>
      <c r="P2379" s="17">
        <v>1540.5</v>
      </c>
    </row>
    <row r="2380" spans="2:16" x14ac:dyDescent="0.3">
      <c r="B2380" s="7">
        <v>42614</v>
      </c>
      <c r="C2380" s="8">
        <v>1512.5</v>
      </c>
      <c r="D2380" s="8">
        <v>1513.5</v>
      </c>
      <c r="E2380" s="8">
        <v>1517</v>
      </c>
      <c r="F2380" s="8">
        <v>1507</v>
      </c>
      <c r="G2380" s="18">
        <v>1513.5</v>
      </c>
      <c r="K2380" s="7">
        <v>42614</v>
      </c>
      <c r="L2380" s="8">
        <v>1550</v>
      </c>
      <c r="M2380" s="8">
        <v>1549.5</v>
      </c>
      <c r="N2380" s="8">
        <v>1551</v>
      </c>
      <c r="O2380" s="8">
        <v>1544</v>
      </c>
      <c r="P2380" s="18">
        <v>1548.5</v>
      </c>
    </row>
    <row r="2381" spans="2:16" x14ac:dyDescent="0.3">
      <c r="B2381" s="5">
        <v>42613</v>
      </c>
      <c r="C2381" s="6">
        <v>1503.5</v>
      </c>
      <c r="D2381" s="6">
        <v>1501.5</v>
      </c>
      <c r="E2381" s="6">
        <v>1518</v>
      </c>
      <c r="F2381" s="6">
        <v>1495.5</v>
      </c>
      <c r="G2381" s="17">
        <v>1512.5</v>
      </c>
      <c r="K2381" s="5">
        <v>42613</v>
      </c>
      <c r="L2381" s="6">
        <v>1542.5</v>
      </c>
      <c r="M2381" s="6">
        <v>1542</v>
      </c>
      <c r="N2381" s="6">
        <v>1554</v>
      </c>
      <c r="O2381" s="6">
        <v>1536</v>
      </c>
      <c r="P2381" s="17">
        <v>1550</v>
      </c>
    </row>
    <row r="2382" spans="2:16" x14ac:dyDescent="0.3">
      <c r="B2382" s="7">
        <v>42612</v>
      </c>
      <c r="C2382" s="8">
        <v>1508.5</v>
      </c>
      <c r="D2382" s="8">
        <v>1497</v>
      </c>
      <c r="E2382" s="8">
        <v>1505.5</v>
      </c>
      <c r="F2382" s="8">
        <v>1497</v>
      </c>
      <c r="G2382" s="18">
        <v>1503.5</v>
      </c>
      <c r="K2382" s="7">
        <v>42612</v>
      </c>
      <c r="L2382" s="8">
        <v>1548.5</v>
      </c>
      <c r="M2382" s="8">
        <v>1535.5</v>
      </c>
      <c r="N2382" s="8">
        <v>1544</v>
      </c>
      <c r="O2382" s="8">
        <v>1535.5</v>
      </c>
      <c r="P2382" s="18">
        <v>1542.5</v>
      </c>
    </row>
    <row r="2383" spans="2:16" x14ac:dyDescent="0.3">
      <c r="B2383" s="5">
        <v>42611</v>
      </c>
      <c r="C2383" s="6">
        <v>1528.5</v>
      </c>
      <c r="D2383" s="6">
        <v>1524</v>
      </c>
      <c r="E2383" s="6">
        <v>1524.5</v>
      </c>
      <c r="F2383" s="6">
        <v>1498</v>
      </c>
      <c r="G2383" s="17">
        <v>1508.5</v>
      </c>
      <c r="K2383" s="5">
        <v>42611</v>
      </c>
      <c r="L2383" s="6">
        <v>1568</v>
      </c>
      <c r="M2383" s="6">
        <v>1560</v>
      </c>
      <c r="N2383" s="6">
        <v>1560</v>
      </c>
      <c r="O2383" s="6">
        <v>1537</v>
      </c>
      <c r="P2383" s="17">
        <v>1548.5</v>
      </c>
    </row>
    <row r="2384" spans="2:16" x14ac:dyDescent="0.3">
      <c r="B2384" s="7">
        <v>42608</v>
      </c>
      <c r="C2384" s="8">
        <v>1532</v>
      </c>
      <c r="D2384" s="8">
        <v>1525.5</v>
      </c>
      <c r="E2384" s="8">
        <v>1534.5</v>
      </c>
      <c r="F2384" s="8">
        <v>1525</v>
      </c>
      <c r="G2384" s="18">
        <v>1528.5</v>
      </c>
      <c r="K2384" s="9">
        <v>42608</v>
      </c>
      <c r="L2384" s="10">
        <v>1571</v>
      </c>
      <c r="M2384" s="10">
        <v>1560</v>
      </c>
      <c r="N2384" s="10">
        <v>1575.5</v>
      </c>
      <c r="O2384" s="10">
        <v>1560</v>
      </c>
      <c r="P2384" s="19">
        <v>1568</v>
      </c>
    </row>
    <row r="2385" spans="1:17" x14ac:dyDescent="0.3">
      <c r="B2385" s="9">
        <v>42607</v>
      </c>
      <c r="C2385" s="10">
        <v>1552.5</v>
      </c>
      <c r="D2385" s="10">
        <v>1551</v>
      </c>
      <c r="E2385" s="10">
        <v>1564.5</v>
      </c>
      <c r="F2385" s="10">
        <v>1527</v>
      </c>
      <c r="G2385" s="19">
        <v>1532</v>
      </c>
      <c r="K2385" s="5">
        <v>42607</v>
      </c>
      <c r="L2385" s="6">
        <v>1587</v>
      </c>
      <c r="M2385" s="6">
        <v>1586</v>
      </c>
      <c r="N2385" s="6">
        <v>1586</v>
      </c>
      <c r="O2385" s="6">
        <v>1566.5</v>
      </c>
      <c r="P2385" s="17">
        <v>1571</v>
      </c>
    </row>
    <row r="2386" spans="1:17" x14ac:dyDescent="0.3">
      <c r="B2386" s="7">
        <v>42606</v>
      </c>
      <c r="C2386" s="8">
        <v>1567.5</v>
      </c>
      <c r="D2386" s="8">
        <v>1555.5</v>
      </c>
      <c r="E2386" s="8">
        <v>1565</v>
      </c>
      <c r="F2386" s="8">
        <v>1550</v>
      </c>
      <c r="G2386" s="18">
        <v>1552.5</v>
      </c>
      <c r="K2386" s="7">
        <v>42606</v>
      </c>
      <c r="L2386" s="8">
        <v>1599</v>
      </c>
      <c r="M2386" s="8">
        <v>1587.5</v>
      </c>
      <c r="N2386" s="8">
        <v>1598</v>
      </c>
      <c r="O2386" s="8">
        <v>1585</v>
      </c>
      <c r="P2386" s="18">
        <v>1587</v>
      </c>
    </row>
    <row r="2387" spans="1:17" x14ac:dyDescent="0.3">
      <c r="B2387" s="9">
        <v>42605</v>
      </c>
      <c r="C2387" s="10">
        <v>1565</v>
      </c>
      <c r="D2387" s="10">
        <v>1570</v>
      </c>
      <c r="E2387" s="10">
        <v>1570</v>
      </c>
      <c r="F2387" s="10">
        <v>1562</v>
      </c>
      <c r="G2387" s="19">
        <v>1567.5</v>
      </c>
      <c r="K2387" s="5">
        <v>42605</v>
      </c>
      <c r="L2387" s="6">
        <v>1603</v>
      </c>
      <c r="M2387" s="6">
        <v>1595</v>
      </c>
      <c r="N2387" s="6">
        <v>1600.5</v>
      </c>
      <c r="O2387" s="6">
        <v>1595</v>
      </c>
      <c r="P2387" s="17">
        <v>1599</v>
      </c>
    </row>
    <row r="2388" spans="1:17" x14ac:dyDescent="0.3">
      <c r="B2388" s="7">
        <v>42604</v>
      </c>
      <c r="C2388" s="8">
        <v>1580</v>
      </c>
      <c r="D2388" s="8">
        <v>1577.5</v>
      </c>
      <c r="E2388" s="8">
        <v>1580</v>
      </c>
      <c r="F2388" s="8">
        <v>1561</v>
      </c>
      <c r="G2388" s="18">
        <v>1565</v>
      </c>
      <c r="K2388" s="7">
        <v>42604</v>
      </c>
      <c r="L2388" s="8">
        <v>1612</v>
      </c>
      <c r="M2388" s="8">
        <v>1605</v>
      </c>
      <c r="N2388" s="8">
        <v>1611</v>
      </c>
      <c r="O2388" s="8">
        <v>1596</v>
      </c>
      <c r="P2388" s="18">
        <v>1603</v>
      </c>
    </row>
    <row r="2389" spans="1:17" x14ac:dyDescent="0.3">
      <c r="B2389" s="5">
        <v>42601</v>
      </c>
      <c r="C2389" s="6">
        <v>1587.5</v>
      </c>
      <c r="D2389" s="6">
        <v>1585</v>
      </c>
      <c r="E2389" s="6">
        <v>1593.5</v>
      </c>
      <c r="F2389" s="6">
        <v>1571</v>
      </c>
      <c r="G2389" s="17">
        <v>1580</v>
      </c>
      <c r="K2389" s="5">
        <v>42601</v>
      </c>
      <c r="L2389" s="6">
        <v>1620.5</v>
      </c>
      <c r="M2389" s="6">
        <v>1625</v>
      </c>
      <c r="N2389" s="6">
        <v>1625</v>
      </c>
      <c r="O2389" s="6">
        <v>1601</v>
      </c>
      <c r="P2389" s="17">
        <v>1612</v>
      </c>
    </row>
    <row r="2393" spans="1:17" x14ac:dyDescent="0.3">
      <c r="A2393" s="11">
        <v>42663</v>
      </c>
      <c r="J2393" s="11">
        <v>42692</v>
      </c>
    </row>
    <row r="2394" spans="1:17" x14ac:dyDescent="0.3">
      <c r="B2394" s="7">
        <v>42662</v>
      </c>
      <c r="C2394" s="8">
        <v>1601.5</v>
      </c>
      <c r="D2394" s="8">
        <v>1630</v>
      </c>
      <c r="E2394" s="8">
        <v>1630</v>
      </c>
      <c r="F2394" s="8">
        <v>1630</v>
      </c>
      <c r="G2394" s="18">
        <v>1630</v>
      </c>
      <c r="H2394" s="21">
        <f>G2394/G2415</f>
        <v>1.0162094763092269</v>
      </c>
      <c r="K2394" s="7">
        <v>42662</v>
      </c>
      <c r="L2394" s="8">
        <v>1671.5</v>
      </c>
      <c r="M2394" s="8">
        <v>1670</v>
      </c>
      <c r="N2394" s="8">
        <v>1682</v>
      </c>
      <c r="O2394" s="8">
        <v>1666</v>
      </c>
      <c r="P2394" s="18">
        <v>1672.5</v>
      </c>
      <c r="Q2394" s="28">
        <f>P2394/P2415</f>
        <v>1.0263884627186253</v>
      </c>
    </row>
    <row r="2395" spans="1:17" x14ac:dyDescent="0.3">
      <c r="B2395" s="5">
        <v>42661</v>
      </c>
      <c r="C2395" s="6">
        <v>1600</v>
      </c>
      <c r="D2395" s="6">
        <v>1605</v>
      </c>
      <c r="E2395" s="6">
        <v>1605</v>
      </c>
      <c r="F2395" s="6">
        <v>1583.5</v>
      </c>
      <c r="G2395" s="17">
        <v>1601.5</v>
      </c>
      <c r="K2395" s="5">
        <v>42661</v>
      </c>
      <c r="L2395" s="6">
        <v>1657</v>
      </c>
      <c r="M2395" s="6">
        <v>1658.5</v>
      </c>
      <c r="N2395" s="6">
        <v>1683</v>
      </c>
      <c r="O2395" s="6">
        <v>1658</v>
      </c>
      <c r="P2395" s="17">
        <v>1671.5</v>
      </c>
    </row>
    <row r="2396" spans="1:17" x14ac:dyDescent="0.3">
      <c r="B2396" s="7">
        <v>42660</v>
      </c>
      <c r="C2396" s="8">
        <v>1582</v>
      </c>
      <c r="D2396" s="8">
        <v>1590</v>
      </c>
      <c r="E2396" s="8">
        <v>1600.5</v>
      </c>
      <c r="F2396" s="8">
        <v>1585</v>
      </c>
      <c r="G2396" s="18">
        <v>1600</v>
      </c>
      <c r="K2396" s="7">
        <v>42660</v>
      </c>
      <c r="L2396" s="8">
        <v>1648</v>
      </c>
      <c r="M2396" s="8">
        <v>1662</v>
      </c>
      <c r="N2396" s="8">
        <v>1670</v>
      </c>
      <c r="O2396" s="8">
        <v>1651</v>
      </c>
      <c r="P2396" s="18">
        <v>1657</v>
      </c>
    </row>
    <row r="2397" spans="1:17" x14ac:dyDescent="0.3">
      <c r="B2397" s="5">
        <v>42657</v>
      </c>
      <c r="C2397" s="6">
        <v>1559.5</v>
      </c>
      <c r="D2397" s="6">
        <v>1580</v>
      </c>
      <c r="E2397" s="6">
        <v>1585</v>
      </c>
      <c r="F2397" s="6">
        <v>1580</v>
      </c>
      <c r="G2397" s="17">
        <v>1582</v>
      </c>
      <c r="K2397" s="5">
        <v>42657</v>
      </c>
      <c r="L2397" s="6">
        <v>1639.5</v>
      </c>
      <c r="M2397" s="6">
        <v>1643</v>
      </c>
      <c r="N2397" s="6">
        <v>1654</v>
      </c>
      <c r="O2397" s="6">
        <v>1635</v>
      </c>
      <c r="P2397" s="17">
        <v>1648</v>
      </c>
    </row>
    <row r="2398" spans="1:17" x14ac:dyDescent="0.3">
      <c r="B2398" s="7">
        <v>42656</v>
      </c>
      <c r="C2398" s="8">
        <v>1576</v>
      </c>
      <c r="D2398" s="8">
        <v>1579.5</v>
      </c>
      <c r="E2398" s="8">
        <v>1579.5</v>
      </c>
      <c r="F2398" s="8">
        <v>1555</v>
      </c>
      <c r="G2398" s="18">
        <v>1559.5</v>
      </c>
      <c r="K2398" s="7">
        <v>42656</v>
      </c>
      <c r="L2398" s="8">
        <v>1638.5</v>
      </c>
      <c r="M2398" s="8">
        <v>1630</v>
      </c>
      <c r="N2398" s="8">
        <v>1642</v>
      </c>
      <c r="O2398" s="8">
        <v>1629.5</v>
      </c>
      <c r="P2398" s="18">
        <v>1639.5</v>
      </c>
    </row>
    <row r="2399" spans="1:17" x14ac:dyDescent="0.3">
      <c r="B2399" s="5">
        <v>42655</v>
      </c>
      <c r="C2399" s="6">
        <v>1576</v>
      </c>
      <c r="D2399" s="6">
        <v>0</v>
      </c>
      <c r="E2399" s="6">
        <v>0</v>
      </c>
      <c r="F2399" s="6">
        <v>0</v>
      </c>
      <c r="G2399" s="17">
        <v>1576</v>
      </c>
      <c r="K2399" s="5">
        <v>42655</v>
      </c>
      <c r="L2399" s="6">
        <v>1638.5</v>
      </c>
      <c r="M2399" s="6">
        <v>0</v>
      </c>
      <c r="N2399" s="6">
        <v>0</v>
      </c>
      <c r="O2399" s="6">
        <v>0</v>
      </c>
      <c r="P2399" s="17">
        <v>1638.5</v>
      </c>
    </row>
    <row r="2400" spans="1:17" x14ac:dyDescent="0.3">
      <c r="B2400" s="7">
        <v>42654</v>
      </c>
      <c r="C2400" s="8">
        <v>1576</v>
      </c>
      <c r="D2400" s="8">
        <v>0</v>
      </c>
      <c r="E2400" s="8">
        <v>0</v>
      </c>
      <c r="F2400" s="8">
        <v>0</v>
      </c>
      <c r="G2400" s="18">
        <v>1576</v>
      </c>
      <c r="K2400" s="9">
        <v>42654</v>
      </c>
      <c r="L2400" s="10">
        <v>1638.5</v>
      </c>
      <c r="M2400" s="10">
        <v>0</v>
      </c>
      <c r="N2400" s="10">
        <v>0</v>
      </c>
      <c r="O2400" s="10">
        <v>0</v>
      </c>
      <c r="P2400" s="19">
        <v>1638.5</v>
      </c>
    </row>
    <row r="2401" spans="2:16" x14ac:dyDescent="0.3">
      <c r="B2401" s="5">
        <v>42653</v>
      </c>
      <c r="C2401" s="6">
        <v>1573.5</v>
      </c>
      <c r="D2401" s="6">
        <v>1580</v>
      </c>
      <c r="E2401" s="6">
        <v>1600</v>
      </c>
      <c r="F2401" s="6">
        <v>1568.5</v>
      </c>
      <c r="G2401" s="17">
        <v>1576</v>
      </c>
      <c r="K2401" s="5">
        <v>42653</v>
      </c>
      <c r="L2401" s="6">
        <v>1622</v>
      </c>
      <c r="M2401" s="6">
        <v>1621.5</v>
      </c>
      <c r="N2401" s="6">
        <v>1653</v>
      </c>
      <c r="O2401" s="6">
        <v>1621.5</v>
      </c>
      <c r="P2401" s="17">
        <v>1638.5</v>
      </c>
    </row>
    <row r="2402" spans="2:16" x14ac:dyDescent="0.3">
      <c r="B2402" s="9">
        <v>42650</v>
      </c>
      <c r="C2402" s="10">
        <v>1572</v>
      </c>
      <c r="D2402" s="10">
        <v>1565.5</v>
      </c>
      <c r="E2402" s="10">
        <v>1592</v>
      </c>
      <c r="F2402" s="10">
        <v>1565.5</v>
      </c>
      <c r="G2402" s="19">
        <v>1573.5</v>
      </c>
      <c r="K2402" s="7">
        <v>42650</v>
      </c>
      <c r="L2402" s="8">
        <v>1612</v>
      </c>
      <c r="M2402" s="8">
        <v>1618</v>
      </c>
      <c r="N2402" s="8">
        <v>1625</v>
      </c>
      <c r="O2402" s="8">
        <v>1612.5</v>
      </c>
      <c r="P2402" s="18">
        <v>1622</v>
      </c>
    </row>
    <row r="2403" spans="2:16" x14ac:dyDescent="0.3">
      <c r="B2403" s="5">
        <v>42649</v>
      </c>
      <c r="C2403" s="6">
        <v>1573</v>
      </c>
      <c r="D2403" s="6">
        <v>1566.5</v>
      </c>
      <c r="E2403" s="6">
        <v>1573</v>
      </c>
      <c r="F2403" s="6">
        <v>1566.5</v>
      </c>
      <c r="G2403" s="17">
        <v>1572</v>
      </c>
      <c r="K2403" s="5">
        <v>42649</v>
      </c>
      <c r="L2403" s="6">
        <v>1610.5</v>
      </c>
      <c r="M2403" s="6">
        <v>1611.5</v>
      </c>
      <c r="N2403" s="6">
        <v>1612.5</v>
      </c>
      <c r="O2403" s="6">
        <v>1610</v>
      </c>
      <c r="P2403" s="17">
        <v>1612</v>
      </c>
    </row>
    <row r="2404" spans="2:16" x14ac:dyDescent="0.3">
      <c r="B2404" s="7">
        <v>42648</v>
      </c>
      <c r="C2404" s="8">
        <v>1575.5</v>
      </c>
      <c r="D2404" s="8">
        <v>1579</v>
      </c>
      <c r="E2404" s="8">
        <v>1579</v>
      </c>
      <c r="F2404" s="8">
        <v>1570</v>
      </c>
      <c r="G2404" s="18">
        <v>1573</v>
      </c>
      <c r="K2404" s="7">
        <v>42648</v>
      </c>
      <c r="L2404" s="8">
        <v>1610</v>
      </c>
      <c r="M2404" s="8">
        <v>1613</v>
      </c>
      <c r="N2404" s="8">
        <v>1617</v>
      </c>
      <c r="O2404" s="8">
        <v>1607</v>
      </c>
      <c r="P2404" s="18">
        <v>1610.5</v>
      </c>
    </row>
    <row r="2405" spans="2:16" x14ac:dyDescent="0.3">
      <c r="B2405" s="5">
        <v>42647</v>
      </c>
      <c r="C2405" s="6">
        <v>1569.5</v>
      </c>
      <c r="D2405" s="6">
        <v>1572</v>
      </c>
      <c r="E2405" s="6">
        <v>1580</v>
      </c>
      <c r="F2405" s="6">
        <v>1563</v>
      </c>
      <c r="G2405" s="17">
        <v>1575.5</v>
      </c>
      <c r="K2405" s="5">
        <v>42647</v>
      </c>
      <c r="L2405" s="6">
        <v>1601.5</v>
      </c>
      <c r="M2405" s="6">
        <v>1605</v>
      </c>
      <c r="N2405" s="6">
        <v>1618</v>
      </c>
      <c r="O2405" s="6">
        <v>1605</v>
      </c>
      <c r="P2405" s="17">
        <v>1610</v>
      </c>
    </row>
    <row r="2406" spans="2:16" x14ac:dyDescent="0.3">
      <c r="B2406" s="7">
        <v>42646</v>
      </c>
      <c r="C2406" s="8">
        <v>1570.5</v>
      </c>
      <c r="D2406" s="8">
        <v>1565</v>
      </c>
      <c r="E2406" s="8">
        <v>1577.5</v>
      </c>
      <c r="F2406" s="8">
        <v>1542</v>
      </c>
      <c r="G2406" s="18">
        <v>1569.5</v>
      </c>
      <c r="K2406" s="7">
        <v>42646</v>
      </c>
      <c r="L2406" s="8">
        <v>1614</v>
      </c>
      <c r="M2406" s="8">
        <v>1587</v>
      </c>
      <c r="N2406" s="8">
        <v>1610</v>
      </c>
      <c r="O2406" s="8">
        <v>1587</v>
      </c>
      <c r="P2406" s="18">
        <v>1601.5</v>
      </c>
    </row>
    <row r="2407" spans="2:16" x14ac:dyDescent="0.3">
      <c r="B2407" s="5">
        <v>42643</v>
      </c>
      <c r="C2407" s="6">
        <v>1578</v>
      </c>
      <c r="D2407" s="6">
        <v>1576</v>
      </c>
      <c r="E2407" s="6">
        <v>1576</v>
      </c>
      <c r="F2407" s="6">
        <v>1569.5</v>
      </c>
      <c r="G2407" s="17">
        <v>1570.5</v>
      </c>
      <c r="K2407" s="5">
        <v>42643</v>
      </c>
      <c r="L2407" s="6">
        <v>1622</v>
      </c>
      <c r="M2407" s="6">
        <v>1624</v>
      </c>
      <c r="N2407" s="6">
        <v>1624</v>
      </c>
      <c r="O2407" s="6">
        <v>1613</v>
      </c>
      <c r="P2407" s="17">
        <v>1614</v>
      </c>
    </row>
    <row r="2408" spans="2:16" x14ac:dyDescent="0.3">
      <c r="B2408" s="7">
        <v>42642</v>
      </c>
      <c r="C2408" s="8">
        <v>1585.5</v>
      </c>
      <c r="D2408" s="8">
        <v>1589.5</v>
      </c>
      <c r="E2408" s="8">
        <v>1589.5</v>
      </c>
      <c r="F2408" s="8">
        <v>1576</v>
      </c>
      <c r="G2408" s="18">
        <v>1578</v>
      </c>
      <c r="K2408" s="7">
        <v>42642</v>
      </c>
      <c r="L2408" s="8">
        <v>1627.5</v>
      </c>
      <c r="M2408" s="8">
        <v>1624.5</v>
      </c>
      <c r="N2408" s="8">
        <v>1625</v>
      </c>
      <c r="O2408" s="8">
        <v>1617</v>
      </c>
      <c r="P2408" s="18">
        <v>1622</v>
      </c>
    </row>
    <row r="2409" spans="2:16" x14ac:dyDescent="0.3">
      <c r="B2409" s="5">
        <v>42641</v>
      </c>
      <c r="C2409" s="6">
        <v>1579.5</v>
      </c>
      <c r="D2409" s="6">
        <v>1579</v>
      </c>
      <c r="E2409" s="6">
        <v>1594</v>
      </c>
      <c r="F2409" s="6">
        <v>1575</v>
      </c>
      <c r="G2409" s="17">
        <v>1585.5</v>
      </c>
      <c r="K2409" s="5">
        <v>42641</v>
      </c>
      <c r="L2409" s="6">
        <v>1616</v>
      </c>
      <c r="M2409" s="6">
        <v>1627.5</v>
      </c>
      <c r="N2409" s="6">
        <v>1627.5</v>
      </c>
      <c r="O2409" s="6">
        <v>1627.5</v>
      </c>
      <c r="P2409" s="17">
        <v>1627.5</v>
      </c>
    </row>
    <row r="2410" spans="2:16" x14ac:dyDescent="0.3">
      <c r="B2410" s="7">
        <v>42640</v>
      </c>
      <c r="C2410" s="8">
        <v>1576.5</v>
      </c>
      <c r="D2410" s="8">
        <v>1578</v>
      </c>
      <c r="E2410" s="8">
        <v>1585</v>
      </c>
      <c r="F2410" s="8">
        <v>1575</v>
      </c>
      <c r="G2410" s="18">
        <v>1579.5</v>
      </c>
      <c r="K2410" s="9">
        <v>42640</v>
      </c>
      <c r="L2410" s="10">
        <v>1613.5</v>
      </c>
      <c r="M2410" s="10">
        <v>1616</v>
      </c>
      <c r="N2410" s="10">
        <v>1617.5</v>
      </c>
      <c r="O2410" s="10">
        <v>1613.5</v>
      </c>
      <c r="P2410" s="19">
        <v>1616</v>
      </c>
    </row>
    <row r="2411" spans="2:16" x14ac:dyDescent="0.3">
      <c r="B2411" s="5">
        <v>42639</v>
      </c>
      <c r="C2411" s="6">
        <v>1581.5</v>
      </c>
      <c r="D2411" s="6">
        <v>1580.5</v>
      </c>
      <c r="E2411" s="6">
        <v>1581</v>
      </c>
      <c r="F2411" s="6">
        <v>1575</v>
      </c>
      <c r="G2411" s="17">
        <v>1576.5</v>
      </c>
      <c r="K2411" s="5">
        <v>42639</v>
      </c>
      <c r="L2411" s="6">
        <v>1613</v>
      </c>
      <c r="M2411" s="6">
        <v>1617.5</v>
      </c>
      <c r="N2411" s="6">
        <v>1618.5</v>
      </c>
      <c r="O2411" s="6">
        <v>1612</v>
      </c>
      <c r="P2411" s="17">
        <v>1613.5</v>
      </c>
    </row>
    <row r="2412" spans="2:16" x14ac:dyDescent="0.3">
      <c r="B2412" s="9">
        <v>42636</v>
      </c>
      <c r="C2412" s="10">
        <v>1579.5</v>
      </c>
      <c r="D2412" s="10">
        <v>1581</v>
      </c>
      <c r="E2412" s="10">
        <v>1586.5</v>
      </c>
      <c r="F2412" s="10">
        <v>1579</v>
      </c>
      <c r="G2412" s="19">
        <v>1581.5</v>
      </c>
      <c r="K2412" s="7">
        <v>42636</v>
      </c>
      <c r="L2412" s="8">
        <v>1613</v>
      </c>
      <c r="M2412" s="8">
        <v>0</v>
      </c>
      <c r="N2412" s="8">
        <v>0</v>
      </c>
      <c r="O2412" s="8">
        <v>0</v>
      </c>
      <c r="P2412" s="18">
        <v>1613</v>
      </c>
    </row>
    <row r="2413" spans="2:16" x14ac:dyDescent="0.3">
      <c r="B2413" s="5">
        <v>42635</v>
      </c>
      <c r="C2413" s="6">
        <v>1594.5</v>
      </c>
      <c r="D2413" s="6">
        <v>1594</v>
      </c>
      <c r="E2413" s="6">
        <v>1598</v>
      </c>
      <c r="F2413" s="6">
        <v>1575</v>
      </c>
      <c r="G2413" s="17">
        <v>1579.5</v>
      </c>
      <c r="K2413" s="5">
        <v>42635</v>
      </c>
      <c r="L2413" s="6">
        <v>1622</v>
      </c>
      <c r="M2413" s="6">
        <v>1622</v>
      </c>
      <c r="N2413" s="6">
        <v>1622</v>
      </c>
      <c r="O2413" s="6">
        <v>1610</v>
      </c>
      <c r="P2413" s="17">
        <v>1613</v>
      </c>
    </row>
    <row r="2414" spans="2:16" x14ac:dyDescent="0.3">
      <c r="B2414" s="7">
        <v>42634</v>
      </c>
      <c r="C2414" s="8">
        <v>1604</v>
      </c>
      <c r="D2414" s="8">
        <v>1595.5</v>
      </c>
      <c r="E2414" s="8">
        <v>1608</v>
      </c>
      <c r="F2414" s="8">
        <v>1590</v>
      </c>
      <c r="G2414" s="18">
        <v>1594.5</v>
      </c>
      <c r="K2414" s="9">
        <v>42634</v>
      </c>
      <c r="L2414" s="10">
        <v>1629.5</v>
      </c>
      <c r="M2414" s="10">
        <v>1622</v>
      </c>
      <c r="N2414" s="10">
        <v>1622</v>
      </c>
      <c r="O2414" s="10">
        <v>1622</v>
      </c>
      <c r="P2414" s="19">
        <v>1622</v>
      </c>
    </row>
    <row r="2415" spans="2:16" x14ac:dyDescent="0.3">
      <c r="B2415" s="9">
        <v>42633</v>
      </c>
      <c r="C2415" s="10">
        <v>1611</v>
      </c>
      <c r="D2415" s="10">
        <v>1612</v>
      </c>
      <c r="E2415" s="10">
        <v>1615</v>
      </c>
      <c r="F2415" s="10">
        <v>1596.5</v>
      </c>
      <c r="G2415" s="19">
        <v>1604</v>
      </c>
      <c r="K2415" s="5">
        <v>42633</v>
      </c>
      <c r="L2415" s="6">
        <v>1649</v>
      </c>
      <c r="M2415" s="6">
        <v>1634</v>
      </c>
      <c r="N2415" s="6">
        <v>1634</v>
      </c>
      <c r="O2415" s="6">
        <v>1620</v>
      </c>
      <c r="P2415" s="17">
        <v>1629.5</v>
      </c>
    </row>
    <row r="2419" spans="1:17" x14ac:dyDescent="0.3">
      <c r="A2419" s="11">
        <v>42692</v>
      </c>
      <c r="J2419" s="11">
        <v>42724</v>
      </c>
    </row>
    <row r="2420" spans="1:17" x14ac:dyDescent="0.3">
      <c r="B2420" s="7">
        <v>42691</v>
      </c>
      <c r="C2420" s="8">
        <v>1761.5</v>
      </c>
      <c r="D2420" s="8">
        <v>0</v>
      </c>
      <c r="E2420" s="8">
        <v>0</v>
      </c>
      <c r="F2420" s="8">
        <v>0</v>
      </c>
      <c r="G2420" s="18">
        <v>1761.5</v>
      </c>
      <c r="H2420" s="21">
        <f>G2420/G2441</f>
        <v>1.0503875968992249</v>
      </c>
      <c r="K2420" s="7">
        <v>42691</v>
      </c>
      <c r="L2420" s="8">
        <v>1857</v>
      </c>
      <c r="M2420" s="8">
        <v>1865</v>
      </c>
      <c r="N2420" s="8">
        <v>1865</v>
      </c>
      <c r="O2420" s="8">
        <v>1860</v>
      </c>
      <c r="P2420" s="18">
        <v>1864.5</v>
      </c>
      <c r="Q2420" s="28">
        <f>P2420/P2441</f>
        <v>1.1111442193087009</v>
      </c>
    </row>
    <row r="2421" spans="1:17" x14ac:dyDescent="0.3">
      <c r="B2421" s="5">
        <v>42690</v>
      </c>
      <c r="C2421" s="6">
        <v>1797</v>
      </c>
      <c r="D2421" s="6">
        <v>1812</v>
      </c>
      <c r="E2421" s="6">
        <v>1812</v>
      </c>
      <c r="F2421" s="6">
        <v>1761.5</v>
      </c>
      <c r="G2421" s="17">
        <v>1761.5</v>
      </c>
      <c r="K2421" s="5">
        <v>42690</v>
      </c>
      <c r="L2421" s="6">
        <v>1869.5</v>
      </c>
      <c r="M2421" s="6">
        <v>1854.5</v>
      </c>
      <c r="N2421" s="6">
        <v>1876</v>
      </c>
      <c r="O2421" s="6">
        <v>1851</v>
      </c>
      <c r="P2421" s="17">
        <v>1857</v>
      </c>
    </row>
    <row r="2422" spans="1:17" x14ac:dyDescent="0.3">
      <c r="B2422" s="7">
        <v>42689</v>
      </c>
      <c r="C2422" s="8">
        <v>1779</v>
      </c>
      <c r="D2422" s="8">
        <v>1797</v>
      </c>
      <c r="E2422" s="8">
        <v>1797</v>
      </c>
      <c r="F2422" s="8">
        <v>1797</v>
      </c>
      <c r="G2422" s="18">
        <v>1797</v>
      </c>
      <c r="K2422" s="7">
        <v>42689</v>
      </c>
      <c r="L2422" s="8">
        <v>1887</v>
      </c>
      <c r="M2422" s="8">
        <v>1875</v>
      </c>
      <c r="N2422" s="8">
        <v>1875</v>
      </c>
      <c r="O2422" s="8">
        <v>1855</v>
      </c>
      <c r="P2422" s="18">
        <v>1869.5</v>
      </c>
    </row>
    <row r="2423" spans="1:17" x14ac:dyDescent="0.3">
      <c r="B2423" s="5">
        <v>42688</v>
      </c>
      <c r="C2423" s="6">
        <v>1779</v>
      </c>
      <c r="D2423" s="6">
        <v>0</v>
      </c>
      <c r="E2423" s="6">
        <v>0</v>
      </c>
      <c r="F2423" s="6">
        <v>0</v>
      </c>
      <c r="G2423" s="17">
        <v>1779</v>
      </c>
      <c r="K2423" s="5">
        <v>42688</v>
      </c>
      <c r="L2423" s="6">
        <v>1887</v>
      </c>
      <c r="M2423" s="6">
        <v>0</v>
      </c>
      <c r="N2423" s="6">
        <v>0</v>
      </c>
      <c r="O2423" s="6">
        <v>0</v>
      </c>
      <c r="P2423" s="17">
        <v>1887</v>
      </c>
    </row>
    <row r="2424" spans="1:17" x14ac:dyDescent="0.3">
      <c r="B2424" s="7">
        <v>42685</v>
      </c>
      <c r="C2424" s="8">
        <v>1807</v>
      </c>
      <c r="D2424" s="8">
        <v>1795.5</v>
      </c>
      <c r="E2424" s="8">
        <v>1818.5</v>
      </c>
      <c r="F2424" s="8">
        <v>1750</v>
      </c>
      <c r="G2424" s="18">
        <v>1779</v>
      </c>
      <c r="K2424" s="7">
        <v>42685</v>
      </c>
      <c r="L2424" s="8">
        <v>1889</v>
      </c>
      <c r="M2424" s="8">
        <v>1926</v>
      </c>
      <c r="N2424" s="8">
        <v>1926</v>
      </c>
      <c r="O2424" s="8">
        <v>1868</v>
      </c>
      <c r="P2424" s="18">
        <v>1887</v>
      </c>
    </row>
    <row r="2425" spans="1:17" x14ac:dyDescent="0.3">
      <c r="B2425" s="5">
        <v>42684</v>
      </c>
      <c r="C2425" s="6">
        <v>1817.5</v>
      </c>
      <c r="D2425" s="6">
        <v>1805</v>
      </c>
      <c r="E2425" s="6">
        <v>1843</v>
      </c>
      <c r="F2425" s="6">
        <v>1795</v>
      </c>
      <c r="G2425" s="17">
        <v>1807</v>
      </c>
      <c r="K2425" s="5">
        <v>42684</v>
      </c>
      <c r="L2425" s="6">
        <v>1874</v>
      </c>
      <c r="M2425" s="6">
        <v>1846</v>
      </c>
      <c r="N2425" s="6">
        <v>1907</v>
      </c>
      <c r="O2425" s="6">
        <v>1846</v>
      </c>
      <c r="P2425" s="17">
        <v>1889</v>
      </c>
    </row>
    <row r="2426" spans="1:17" x14ac:dyDescent="0.3">
      <c r="B2426" s="7">
        <v>42683</v>
      </c>
      <c r="C2426" s="8">
        <v>1834</v>
      </c>
      <c r="D2426" s="8">
        <v>1802</v>
      </c>
      <c r="E2426" s="8">
        <v>1840</v>
      </c>
      <c r="F2426" s="8">
        <v>1797.5</v>
      </c>
      <c r="G2426" s="18">
        <v>1817.5</v>
      </c>
      <c r="K2426" s="9">
        <v>42683</v>
      </c>
      <c r="L2426" s="10">
        <v>1874.5</v>
      </c>
      <c r="M2426" s="10">
        <v>1852</v>
      </c>
      <c r="N2426" s="10">
        <v>1889</v>
      </c>
      <c r="O2426" s="10">
        <v>1836</v>
      </c>
      <c r="P2426" s="19">
        <v>1874</v>
      </c>
    </row>
    <row r="2427" spans="1:17" x14ac:dyDescent="0.3">
      <c r="B2427" s="5">
        <v>42682</v>
      </c>
      <c r="C2427" s="6">
        <v>1828</v>
      </c>
      <c r="D2427" s="6">
        <v>1816.5</v>
      </c>
      <c r="E2427" s="6">
        <v>1841</v>
      </c>
      <c r="F2427" s="6">
        <v>1816.5</v>
      </c>
      <c r="G2427" s="17">
        <v>1834</v>
      </c>
      <c r="K2427" s="5">
        <v>42682</v>
      </c>
      <c r="L2427" s="6">
        <v>1855.5</v>
      </c>
      <c r="M2427" s="6">
        <v>1856.5</v>
      </c>
      <c r="N2427" s="6">
        <v>1879</v>
      </c>
      <c r="O2427" s="6">
        <v>1856.5</v>
      </c>
      <c r="P2427" s="17">
        <v>1874.5</v>
      </c>
    </row>
    <row r="2428" spans="1:17" x14ac:dyDescent="0.3">
      <c r="B2428" s="9">
        <v>42681</v>
      </c>
      <c r="C2428" s="10">
        <v>1808.5</v>
      </c>
      <c r="D2428" s="10">
        <v>1818</v>
      </c>
      <c r="E2428" s="10">
        <v>1834.5</v>
      </c>
      <c r="F2428" s="10">
        <v>1810</v>
      </c>
      <c r="G2428" s="19">
        <v>1828</v>
      </c>
      <c r="K2428" s="7">
        <v>42681</v>
      </c>
      <c r="L2428" s="8">
        <v>1841</v>
      </c>
      <c r="M2428" s="8">
        <v>1850</v>
      </c>
      <c r="N2428" s="8">
        <v>1865</v>
      </c>
      <c r="O2428" s="8">
        <v>1847.5</v>
      </c>
      <c r="P2428" s="18">
        <v>1855.5</v>
      </c>
    </row>
    <row r="2429" spans="1:17" x14ac:dyDescent="0.3">
      <c r="B2429" s="5">
        <v>42678</v>
      </c>
      <c r="C2429" s="6">
        <v>1813.5</v>
      </c>
      <c r="D2429" s="6">
        <v>1824</v>
      </c>
      <c r="E2429" s="6">
        <v>1830</v>
      </c>
      <c r="F2429" s="6">
        <v>1794.5</v>
      </c>
      <c r="G2429" s="17">
        <v>1808.5</v>
      </c>
      <c r="K2429" s="5">
        <v>42678</v>
      </c>
      <c r="L2429" s="6">
        <v>1836.5</v>
      </c>
      <c r="M2429" s="6">
        <v>1827</v>
      </c>
      <c r="N2429" s="6">
        <v>1856</v>
      </c>
      <c r="O2429" s="6">
        <v>1825</v>
      </c>
      <c r="P2429" s="17">
        <v>1841</v>
      </c>
    </row>
    <row r="2430" spans="1:17" x14ac:dyDescent="0.3">
      <c r="B2430" s="7">
        <v>42677</v>
      </c>
      <c r="C2430" s="8">
        <v>1792</v>
      </c>
      <c r="D2430" s="8">
        <v>1800</v>
      </c>
      <c r="E2430" s="8">
        <v>1827.5</v>
      </c>
      <c r="F2430" s="8">
        <v>1800</v>
      </c>
      <c r="G2430" s="18">
        <v>1813.5</v>
      </c>
      <c r="K2430" s="7">
        <v>42677</v>
      </c>
      <c r="L2430" s="8">
        <v>1793</v>
      </c>
      <c r="M2430" s="8">
        <v>1824.5</v>
      </c>
      <c r="N2430" s="8">
        <v>1844.5</v>
      </c>
      <c r="O2430" s="8">
        <v>1817</v>
      </c>
      <c r="P2430" s="18">
        <v>1836.5</v>
      </c>
    </row>
    <row r="2431" spans="1:17" x14ac:dyDescent="0.3">
      <c r="B2431" s="5">
        <v>42676</v>
      </c>
      <c r="C2431" s="6">
        <v>1761</v>
      </c>
      <c r="D2431" s="6">
        <v>1752.5</v>
      </c>
      <c r="E2431" s="6">
        <v>1795</v>
      </c>
      <c r="F2431" s="6">
        <v>1752</v>
      </c>
      <c r="G2431" s="17">
        <v>1792</v>
      </c>
      <c r="K2431" s="5">
        <v>42676</v>
      </c>
      <c r="L2431" s="6">
        <v>1766.5</v>
      </c>
      <c r="M2431" s="6">
        <v>1791.5</v>
      </c>
      <c r="N2431" s="6">
        <v>1808.5</v>
      </c>
      <c r="O2431" s="6">
        <v>1786</v>
      </c>
      <c r="P2431" s="17">
        <v>1793</v>
      </c>
    </row>
    <row r="2432" spans="1:17" x14ac:dyDescent="0.3">
      <c r="B2432" s="7">
        <v>42675</v>
      </c>
      <c r="C2432" s="8">
        <v>1729.5</v>
      </c>
      <c r="D2432" s="8">
        <v>1730</v>
      </c>
      <c r="E2432" s="8">
        <v>1761</v>
      </c>
      <c r="F2432" s="8">
        <v>1729.5</v>
      </c>
      <c r="G2432" s="18">
        <v>1761</v>
      </c>
      <c r="K2432" s="7">
        <v>42675</v>
      </c>
      <c r="L2432" s="8">
        <v>1710</v>
      </c>
      <c r="M2432" s="8">
        <v>1744</v>
      </c>
      <c r="N2432" s="8">
        <v>1778</v>
      </c>
      <c r="O2432" s="8">
        <v>1744</v>
      </c>
      <c r="P2432" s="18">
        <v>1766.5</v>
      </c>
    </row>
    <row r="2433" spans="1:17" x14ac:dyDescent="0.3">
      <c r="B2433" s="5">
        <v>42674</v>
      </c>
      <c r="C2433" s="6">
        <v>1729.5</v>
      </c>
      <c r="D2433" s="6">
        <v>0</v>
      </c>
      <c r="E2433" s="6">
        <v>0</v>
      </c>
      <c r="F2433" s="6">
        <v>0</v>
      </c>
      <c r="G2433" s="17">
        <v>1729.5</v>
      </c>
      <c r="K2433" s="5">
        <v>42674</v>
      </c>
      <c r="L2433" s="6">
        <v>1710</v>
      </c>
      <c r="M2433" s="6">
        <v>0</v>
      </c>
      <c r="N2433" s="6">
        <v>0</v>
      </c>
      <c r="O2433" s="6">
        <v>0</v>
      </c>
      <c r="P2433" s="17">
        <v>1710</v>
      </c>
    </row>
    <row r="2434" spans="1:17" x14ac:dyDescent="0.3">
      <c r="B2434" s="7">
        <v>42673</v>
      </c>
      <c r="C2434" s="8">
        <v>1716</v>
      </c>
      <c r="D2434" s="8">
        <v>1722.5</v>
      </c>
      <c r="E2434" s="8">
        <v>1741</v>
      </c>
      <c r="F2434" s="8">
        <v>1722.5</v>
      </c>
      <c r="G2434" s="18">
        <v>1729.5</v>
      </c>
      <c r="K2434" s="7">
        <v>42673</v>
      </c>
      <c r="L2434" s="8">
        <v>1710</v>
      </c>
      <c r="M2434" s="8">
        <v>0</v>
      </c>
      <c r="N2434" s="8">
        <v>0</v>
      </c>
      <c r="O2434" s="8">
        <v>0</v>
      </c>
      <c r="P2434" s="18">
        <v>1710</v>
      </c>
    </row>
    <row r="2435" spans="1:17" x14ac:dyDescent="0.3">
      <c r="B2435" s="5">
        <v>42671</v>
      </c>
      <c r="C2435" s="6">
        <v>1705.5</v>
      </c>
      <c r="D2435" s="6">
        <v>1701.5</v>
      </c>
      <c r="E2435" s="6">
        <v>1719</v>
      </c>
      <c r="F2435" s="6">
        <v>1701.5</v>
      </c>
      <c r="G2435" s="17">
        <v>1716</v>
      </c>
      <c r="K2435" s="9">
        <v>42671</v>
      </c>
      <c r="L2435" s="10">
        <v>1705.5</v>
      </c>
      <c r="M2435" s="10">
        <v>1710</v>
      </c>
      <c r="N2435" s="10">
        <v>1710</v>
      </c>
      <c r="O2435" s="10">
        <v>1710</v>
      </c>
      <c r="P2435" s="19">
        <v>1710</v>
      </c>
    </row>
    <row r="2436" spans="1:17" x14ac:dyDescent="0.3">
      <c r="B2436" s="7">
        <v>42670</v>
      </c>
      <c r="C2436" s="8">
        <v>1696.5</v>
      </c>
      <c r="D2436" s="8">
        <v>1699</v>
      </c>
      <c r="E2436" s="8">
        <v>1711</v>
      </c>
      <c r="F2436" s="8">
        <v>1691</v>
      </c>
      <c r="G2436" s="18">
        <v>1705.5</v>
      </c>
      <c r="K2436" s="7">
        <v>42670</v>
      </c>
      <c r="L2436" s="8">
        <v>1696.5</v>
      </c>
      <c r="M2436" s="8">
        <v>0</v>
      </c>
      <c r="N2436" s="8">
        <v>0</v>
      </c>
      <c r="O2436" s="8">
        <v>0</v>
      </c>
      <c r="P2436" s="18">
        <v>1705.5</v>
      </c>
    </row>
    <row r="2437" spans="1:17" x14ac:dyDescent="0.3">
      <c r="B2437" s="5">
        <v>42669</v>
      </c>
      <c r="C2437" s="6">
        <v>1692</v>
      </c>
      <c r="D2437" s="6">
        <v>1690.5</v>
      </c>
      <c r="E2437" s="6">
        <v>1701</v>
      </c>
      <c r="F2437" s="6">
        <v>1690.5</v>
      </c>
      <c r="G2437" s="17">
        <v>1696.5</v>
      </c>
      <c r="K2437" s="5">
        <v>42669</v>
      </c>
      <c r="L2437" s="6">
        <v>1692</v>
      </c>
      <c r="M2437" s="6">
        <v>0</v>
      </c>
      <c r="N2437" s="6">
        <v>0</v>
      </c>
      <c r="O2437" s="6">
        <v>0</v>
      </c>
      <c r="P2437" s="17">
        <v>1696.5</v>
      </c>
    </row>
    <row r="2438" spans="1:17" x14ac:dyDescent="0.3">
      <c r="B2438" s="9">
        <v>42668</v>
      </c>
      <c r="C2438" s="10">
        <v>1676</v>
      </c>
      <c r="D2438" s="10">
        <v>1678</v>
      </c>
      <c r="E2438" s="10">
        <v>1696</v>
      </c>
      <c r="F2438" s="10">
        <v>1675</v>
      </c>
      <c r="G2438" s="19">
        <v>1692</v>
      </c>
      <c r="K2438" s="7">
        <v>42668</v>
      </c>
      <c r="L2438" s="8">
        <v>1678</v>
      </c>
      <c r="M2438" s="8">
        <v>0</v>
      </c>
      <c r="N2438" s="8">
        <v>0</v>
      </c>
      <c r="O2438" s="8">
        <v>0</v>
      </c>
      <c r="P2438" s="18">
        <v>1692</v>
      </c>
    </row>
    <row r="2439" spans="1:17" x14ac:dyDescent="0.3">
      <c r="B2439" s="5">
        <v>42667</v>
      </c>
      <c r="C2439" s="6">
        <v>1676</v>
      </c>
      <c r="D2439" s="6">
        <v>1671.5</v>
      </c>
      <c r="E2439" s="6">
        <v>1684.5</v>
      </c>
      <c r="F2439" s="6">
        <v>1665</v>
      </c>
      <c r="G2439" s="17">
        <v>1676</v>
      </c>
      <c r="K2439" s="5">
        <v>42667</v>
      </c>
      <c r="L2439" s="6">
        <v>1678</v>
      </c>
      <c r="M2439" s="6">
        <v>0</v>
      </c>
      <c r="N2439" s="6">
        <v>0</v>
      </c>
      <c r="O2439" s="6">
        <v>0</v>
      </c>
      <c r="P2439" s="17">
        <v>1678</v>
      </c>
    </row>
    <row r="2440" spans="1:17" x14ac:dyDescent="0.3">
      <c r="B2440" s="7">
        <v>42664</v>
      </c>
      <c r="C2440" s="8">
        <v>1677</v>
      </c>
      <c r="D2440" s="8">
        <v>1680</v>
      </c>
      <c r="E2440" s="8">
        <v>1684</v>
      </c>
      <c r="F2440" s="8">
        <v>1670.5</v>
      </c>
      <c r="G2440" s="18">
        <v>1676</v>
      </c>
      <c r="K2440" s="7">
        <v>42664</v>
      </c>
      <c r="L2440" s="8">
        <v>1678</v>
      </c>
      <c r="M2440" s="8">
        <v>0</v>
      </c>
      <c r="N2440" s="8">
        <v>0</v>
      </c>
      <c r="O2440" s="8">
        <v>0</v>
      </c>
      <c r="P2440" s="18">
        <v>1678</v>
      </c>
    </row>
    <row r="2441" spans="1:17" x14ac:dyDescent="0.3">
      <c r="B2441" s="9">
        <v>42663</v>
      </c>
      <c r="C2441" s="10">
        <v>1672.5</v>
      </c>
      <c r="D2441" s="10">
        <v>1668</v>
      </c>
      <c r="E2441" s="10">
        <v>1680</v>
      </c>
      <c r="F2441" s="10">
        <v>1665.5</v>
      </c>
      <c r="G2441" s="19">
        <v>1677</v>
      </c>
      <c r="K2441" s="5">
        <v>42663</v>
      </c>
      <c r="L2441" s="6">
        <v>1678</v>
      </c>
      <c r="M2441" s="6">
        <v>0</v>
      </c>
      <c r="N2441" s="6">
        <v>0</v>
      </c>
      <c r="O2441" s="6">
        <v>0</v>
      </c>
      <c r="P2441" s="17">
        <v>1678</v>
      </c>
    </row>
    <row r="2445" spans="1:17" x14ac:dyDescent="0.3">
      <c r="A2445" s="11">
        <v>42724</v>
      </c>
      <c r="J2445" s="11">
        <v>42755</v>
      </c>
    </row>
    <row r="2446" spans="1:17" x14ac:dyDescent="0.3">
      <c r="B2446" s="7">
        <v>42723</v>
      </c>
      <c r="C2446" s="8">
        <v>1856.5</v>
      </c>
      <c r="D2446" s="8">
        <v>1844</v>
      </c>
      <c r="E2446" s="8">
        <v>1855</v>
      </c>
      <c r="F2446" s="8">
        <v>1844</v>
      </c>
      <c r="G2446" s="18">
        <v>1848</v>
      </c>
      <c r="H2446" s="21">
        <f>G2446/G2467</f>
        <v>0.99542149205494213</v>
      </c>
      <c r="K2446" s="5">
        <v>42723</v>
      </c>
      <c r="L2446" s="6">
        <v>1842</v>
      </c>
      <c r="M2446" s="6">
        <v>0</v>
      </c>
      <c r="N2446" s="6">
        <v>0</v>
      </c>
      <c r="O2446" s="6">
        <v>0</v>
      </c>
      <c r="P2446" s="17">
        <v>1842</v>
      </c>
      <c r="Q2446" s="28">
        <f>P2446/P2467</f>
        <v>0.9921896040937247</v>
      </c>
    </row>
    <row r="2447" spans="1:17" x14ac:dyDescent="0.3">
      <c r="B2447" s="5">
        <v>42720</v>
      </c>
      <c r="C2447" s="6">
        <v>1856.5</v>
      </c>
      <c r="D2447" s="6">
        <v>1844</v>
      </c>
      <c r="E2447" s="6">
        <v>1844</v>
      </c>
      <c r="F2447" s="6">
        <v>1844</v>
      </c>
      <c r="G2447" s="17">
        <v>1856.5</v>
      </c>
      <c r="K2447" s="7">
        <v>42720</v>
      </c>
      <c r="L2447" s="8">
        <v>1842</v>
      </c>
      <c r="M2447" s="8">
        <v>0</v>
      </c>
      <c r="N2447" s="8">
        <v>0</v>
      </c>
      <c r="O2447" s="8">
        <v>0</v>
      </c>
      <c r="P2447" s="18">
        <v>1842</v>
      </c>
    </row>
    <row r="2448" spans="1:17" x14ac:dyDescent="0.3">
      <c r="B2448" s="7">
        <v>42719</v>
      </c>
      <c r="C2448" s="8">
        <v>1825</v>
      </c>
      <c r="D2448" s="8">
        <v>1849</v>
      </c>
      <c r="E2448" s="8">
        <v>1861</v>
      </c>
      <c r="F2448" s="8">
        <v>1837</v>
      </c>
      <c r="G2448" s="18">
        <v>1856.5</v>
      </c>
      <c r="K2448" s="5">
        <v>42719</v>
      </c>
      <c r="L2448" s="6">
        <v>1830</v>
      </c>
      <c r="M2448" s="6">
        <v>1830</v>
      </c>
      <c r="N2448" s="6">
        <v>1848</v>
      </c>
      <c r="O2448" s="6">
        <v>1830</v>
      </c>
      <c r="P2448" s="17">
        <v>1842</v>
      </c>
    </row>
    <row r="2449" spans="2:16" x14ac:dyDescent="0.3">
      <c r="B2449" s="5">
        <v>42718</v>
      </c>
      <c r="C2449" s="6">
        <v>1825</v>
      </c>
      <c r="D2449" s="6">
        <v>1831</v>
      </c>
      <c r="E2449" s="6">
        <v>1839</v>
      </c>
      <c r="F2449" s="6">
        <v>1831</v>
      </c>
      <c r="G2449" s="17">
        <v>1825</v>
      </c>
      <c r="K2449" s="7">
        <v>42718</v>
      </c>
      <c r="L2449" s="8">
        <v>1832</v>
      </c>
      <c r="M2449" s="8">
        <v>1830</v>
      </c>
      <c r="N2449" s="8">
        <v>1830</v>
      </c>
      <c r="O2449" s="8">
        <v>1830</v>
      </c>
      <c r="P2449" s="18">
        <v>1830</v>
      </c>
    </row>
    <row r="2450" spans="2:16" x14ac:dyDescent="0.3">
      <c r="B2450" s="7">
        <v>42717</v>
      </c>
      <c r="C2450" s="8">
        <v>1815.5</v>
      </c>
      <c r="D2450" s="8">
        <v>1838.5</v>
      </c>
      <c r="E2450" s="8">
        <v>1838.5</v>
      </c>
      <c r="F2450" s="8">
        <v>1801</v>
      </c>
      <c r="G2450" s="18">
        <v>1825</v>
      </c>
      <c r="K2450" s="5">
        <v>42717</v>
      </c>
      <c r="L2450" s="6">
        <v>1831</v>
      </c>
      <c r="M2450" s="6">
        <v>1830</v>
      </c>
      <c r="N2450" s="6">
        <v>1835</v>
      </c>
      <c r="O2450" s="6">
        <v>1830</v>
      </c>
      <c r="P2450" s="17">
        <v>1832</v>
      </c>
    </row>
    <row r="2451" spans="2:16" x14ac:dyDescent="0.3">
      <c r="B2451" s="5">
        <v>42716</v>
      </c>
      <c r="C2451" s="6">
        <v>1815.5</v>
      </c>
      <c r="D2451" s="6">
        <v>0</v>
      </c>
      <c r="E2451" s="6">
        <v>0</v>
      </c>
      <c r="F2451" s="6">
        <v>0</v>
      </c>
      <c r="G2451" s="17">
        <v>1815.5</v>
      </c>
      <c r="K2451" s="9">
        <v>42716</v>
      </c>
      <c r="L2451" s="10">
        <v>1831</v>
      </c>
      <c r="M2451" s="10">
        <v>0</v>
      </c>
      <c r="N2451" s="10">
        <v>0</v>
      </c>
      <c r="O2451" s="10">
        <v>0</v>
      </c>
      <c r="P2451" s="19">
        <v>1831</v>
      </c>
    </row>
    <row r="2452" spans="2:16" x14ac:dyDescent="0.3">
      <c r="B2452" s="9">
        <v>42713</v>
      </c>
      <c r="C2452" s="10">
        <v>1806</v>
      </c>
      <c r="D2452" s="10">
        <v>1804</v>
      </c>
      <c r="E2452" s="10">
        <v>1835</v>
      </c>
      <c r="F2452" s="10">
        <v>1800</v>
      </c>
      <c r="G2452" s="19">
        <v>1815.5</v>
      </c>
      <c r="K2452" s="5">
        <v>42713</v>
      </c>
      <c r="L2452" s="6">
        <v>1816.5</v>
      </c>
      <c r="M2452" s="6">
        <v>1828</v>
      </c>
      <c r="N2452" s="6">
        <v>1846</v>
      </c>
      <c r="O2452" s="6">
        <v>1805.5</v>
      </c>
      <c r="P2452" s="17">
        <v>1831</v>
      </c>
    </row>
    <row r="2453" spans="2:16" x14ac:dyDescent="0.3">
      <c r="B2453" s="5">
        <v>42712</v>
      </c>
      <c r="C2453" s="6">
        <v>1811</v>
      </c>
      <c r="D2453" s="6">
        <v>1815</v>
      </c>
      <c r="E2453" s="6">
        <v>1817</v>
      </c>
      <c r="F2453" s="6">
        <v>1800</v>
      </c>
      <c r="G2453" s="17">
        <v>1806</v>
      </c>
      <c r="K2453" s="7">
        <v>42712</v>
      </c>
      <c r="L2453" s="8">
        <v>1852.5</v>
      </c>
      <c r="M2453" s="8">
        <v>1816.5</v>
      </c>
      <c r="N2453" s="8">
        <v>1816.5</v>
      </c>
      <c r="O2453" s="8">
        <v>1816.5</v>
      </c>
      <c r="P2453" s="18">
        <v>1816.5</v>
      </c>
    </row>
    <row r="2454" spans="2:16" x14ac:dyDescent="0.3">
      <c r="B2454" s="7">
        <v>42711</v>
      </c>
      <c r="C2454" s="8">
        <v>1810.5</v>
      </c>
      <c r="D2454" s="8">
        <v>1809</v>
      </c>
      <c r="E2454" s="8">
        <v>1818</v>
      </c>
      <c r="F2454" s="8">
        <v>1805</v>
      </c>
      <c r="G2454" s="18">
        <v>1811</v>
      </c>
      <c r="K2454" s="5">
        <v>42711</v>
      </c>
      <c r="L2454" s="6">
        <v>1852.5</v>
      </c>
      <c r="M2454" s="6">
        <v>0</v>
      </c>
      <c r="N2454" s="6">
        <v>0</v>
      </c>
      <c r="O2454" s="6">
        <v>0</v>
      </c>
      <c r="P2454" s="17">
        <v>1852.5</v>
      </c>
    </row>
    <row r="2455" spans="2:16" x14ac:dyDescent="0.3">
      <c r="B2455" s="5">
        <v>42710</v>
      </c>
      <c r="C2455" s="6">
        <v>1811.5</v>
      </c>
      <c r="D2455" s="6">
        <v>1802</v>
      </c>
      <c r="E2455" s="6">
        <v>1815</v>
      </c>
      <c r="F2455" s="6">
        <v>1802</v>
      </c>
      <c r="G2455" s="17">
        <v>1810.5</v>
      </c>
      <c r="K2455" s="7">
        <v>42710</v>
      </c>
      <c r="L2455" s="8">
        <v>1852.5</v>
      </c>
      <c r="M2455" s="8">
        <v>0</v>
      </c>
      <c r="N2455" s="8">
        <v>0</v>
      </c>
      <c r="O2455" s="8">
        <v>0</v>
      </c>
      <c r="P2455" s="18">
        <v>1852.5</v>
      </c>
    </row>
    <row r="2456" spans="2:16" x14ac:dyDescent="0.3">
      <c r="B2456" s="7">
        <v>42709</v>
      </c>
      <c r="C2456" s="8">
        <v>1804.5</v>
      </c>
      <c r="D2456" s="8">
        <v>1832.5</v>
      </c>
      <c r="E2456" s="8">
        <v>1832.5</v>
      </c>
      <c r="F2456" s="8">
        <v>1791.5</v>
      </c>
      <c r="G2456" s="18">
        <v>1811.5</v>
      </c>
      <c r="K2456" s="5">
        <v>42709</v>
      </c>
      <c r="L2456" s="6">
        <v>1852.5</v>
      </c>
      <c r="M2456" s="6">
        <v>0</v>
      </c>
      <c r="N2456" s="6">
        <v>0</v>
      </c>
      <c r="O2456" s="6">
        <v>0</v>
      </c>
      <c r="P2456" s="17">
        <v>1852.5</v>
      </c>
    </row>
    <row r="2457" spans="2:16" x14ac:dyDescent="0.3">
      <c r="B2457" s="5">
        <v>42706</v>
      </c>
      <c r="C2457" s="6">
        <v>1828.5</v>
      </c>
      <c r="D2457" s="6">
        <v>1835.5</v>
      </c>
      <c r="E2457" s="6">
        <v>1835.5</v>
      </c>
      <c r="F2457" s="6">
        <v>1782.5</v>
      </c>
      <c r="G2457" s="17">
        <v>1804.5</v>
      </c>
      <c r="K2457" s="7">
        <v>42706</v>
      </c>
      <c r="L2457" s="8">
        <v>1892</v>
      </c>
      <c r="M2457" s="8">
        <v>1854.5</v>
      </c>
      <c r="N2457" s="8">
        <v>1863.5</v>
      </c>
      <c r="O2457" s="8">
        <v>1845</v>
      </c>
      <c r="P2457" s="18">
        <v>1852.5</v>
      </c>
    </row>
    <row r="2458" spans="2:16" x14ac:dyDescent="0.3">
      <c r="B2458" s="7">
        <v>42705</v>
      </c>
      <c r="C2458" s="8">
        <v>1841</v>
      </c>
      <c r="D2458" s="8">
        <v>1835</v>
      </c>
      <c r="E2458" s="8">
        <v>1841</v>
      </c>
      <c r="F2458" s="8">
        <v>1816.5</v>
      </c>
      <c r="G2458" s="18">
        <v>1828.5</v>
      </c>
      <c r="K2458" s="5">
        <v>42705</v>
      </c>
      <c r="L2458" s="6">
        <v>1856</v>
      </c>
      <c r="M2458" s="6">
        <v>1892</v>
      </c>
      <c r="N2458" s="6">
        <v>1892</v>
      </c>
      <c r="O2458" s="6">
        <v>1892</v>
      </c>
      <c r="P2458" s="17">
        <v>1892</v>
      </c>
    </row>
    <row r="2459" spans="2:16" x14ac:dyDescent="0.3">
      <c r="B2459" s="5">
        <v>42704</v>
      </c>
      <c r="C2459" s="6">
        <v>1853</v>
      </c>
      <c r="D2459" s="6">
        <v>1842</v>
      </c>
      <c r="E2459" s="6">
        <v>1842</v>
      </c>
      <c r="F2459" s="6">
        <v>1835</v>
      </c>
      <c r="G2459" s="17">
        <v>1841</v>
      </c>
      <c r="K2459" s="7">
        <v>42704</v>
      </c>
      <c r="L2459" s="8">
        <v>1856</v>
      </c>
      <c r="M2459" s="8">
        <v>0</v>
      </c>
      <c r="N2459" s="8">
        <v>0</v>
      </c>
      <c r="O2459" s="8">
        <v>0</v>
      </c>
      <c r="P2459" s="18">
        <v>1856</v>
      </c>
    </row>
    <row r="2460" spans="2:16" x14ac:dyDescent="0.3">
      <c r="B2460" s="7">
        <v>42703</v>
      </c>
      <c r="C2460" s="8">
        <v>1848</v>
      </c>
      <c r="D2460" s="8">
        <v>1855</v>
      </c>
      <c r="E2460" s="8">
        <v>1855</v>
      </c>
      <c r="F2460" s="8">
        <v>1847</v>
      </c>
      <c r="G2460" s="18">
        <v>1853</v>
      </c>
      <c r="K2460" s="5">
        <v>42703</v>
      </c>
      <c r="L2460" s="6">
        <v>1856</v>
      </c>
      <c r="M2460" s="6">
        <v>0</v>
      </c>
      <c r="N2460" s="6">
        <v>0</v>
      </c>
      <c r="O2460" s="6">
        <v>0</v>
      </c>
      <c r="P2460" s="17">
        <v>1856</v>
      </c>
    </row>
    <row r="2461" spans="2:16" x14ac:dyDescent="0.3">
      <c r="B2461" s="5">
        <v>42702</v>
      </c>
      <c r="C2461" s="6">
        <v>1852</v>
      </c>
      <c r="D2461" s="6">
        <v>1847.5</v>
      </c>
      <c r="E2461" s="6">
        <v>1848</v>
      </c>
      <c r="F2461" s="6">
        <v>1847.5</v>
      </c>
      <c r="G2461" s="17">
        <v>1848</v>
      </c>
      <c r="K2461" s="9">
        <v>42702</v>
      </c>
      <c r="L2461" s="10">
        <v>1856</v>
      </c>
      <c r="M2461" s="10">
        <v>0</v>
      </c>
      <c r="N2461" s="10">
        <v>0</v>
      </c>
      <c r="O2461" s="10">
        <v>0</v>
      </c>
      <c r="P2461" s="19">
        <v>1856</v>
      </c>
    </row>
    <row r="2462" spans="2:16" x14ac:dyDescent="0.3">
      <c r="B2462" s="7">
        <v>42699</v>
      </c>
      <c r="C2462" s="8">
        <v>1853.5</v>
      </c>
      <c r="D2462" s="8">
        <v>1851</v>
      </c>
      <c r="E2462" s="8">
        <v>1854</v>
      </c>
      <c r="F2462" s="8">
        <v>1851</v>
      </c>
      <c r="G2462" s="18">
        <v>1852</v>
      </c>
      <c r="K2462" s="5">
        <v>42699</v>
      </c>
      <c r="L2462" s="6">
        <v>1856</v>
      </c>
      <c r="M2462" s="6">
        <v>0</v>
      </c>
      <c r="N2462" s="6">
        <v>0</v>
      </c>
      <c r="O2462" s="6">
        <v>0</v>
      </c>
      <c r="P2462" s="17">
        <v>1856</v>
      </c>
    </row>
    <row r="2463" spans="2:16" x14ac:dyDescent="0.3">
      <c r="B2463" s="5">
        <v>42698</v>
      </c>
      <c r="C2463" s="6">
        <v>1838</v>
      </c>
      <c r="D2463" s="6">
        <v>1851</v>
      </c>
      <c r="E2463" s="6">
        <v>1860</v>
      </c>
      <c r="F2463" s="6">
        <v>1851</v>
      </c>
      <c r="G2463" s="17">
        <v>1853.5</v>
      </c>
      <c r="K2463" s="7">
        <v>42698</v>
      </c>
      <c r="L2463" s="8">
        <v>1856</v>
      </c>
      <c r="M2463" s="8">
        <v>0</v>
      </c>
      <c r="N2463" s="8">
        <v>0</v>
      </c>
      <c r="O2463" s="8">
        <v>0</v>
      </c>
      <c r="P2463" s="18">
        <v>1856</v>
      </c>
    </row>
    <row r="2464" spans="2:16" x14ac:dyDescent="0.3">
      <c r="B2464" s="9">
        <v>42697</v>
      </c>
      <c r="C2464" s="10">
        <v>1856</v>
      </c>
      <c r="D2464" s="10">
        <v>1838</v>
      </c>
      <c r="E2464" s="10">
        <v>1845</v>
      </c>
      <c r="F2464" s="10">
        <v>1830</v>
      </c>
      <c r="G2464" s="19">
        <v>1838</v>
      </c>
      <c r="K2464" s="5">
        <v>42697</v>
      </c>
      <c r="L2464" s="6">
        <v>1856</v>
      </c>
      <c r="M2464" s="6">
        <v>0</v>
      </c>
      <c r="N2464" s="6">
        <v>0</v>
      </c>
      <c r="O2464" s="6">
        <v>0</v>
      </c>
      <c r="P2464" s="17">
        <v>1856</v>
      </c>
    </row>
    <row r="2465" spans="1:17" x14ac:dyDescent="0.3">
      <c r="B2465" s="5">
        <v>42696</v>
      </c>
      <c r="C2465" s="6">
        <v>1829.5</v>
      </c>
      <c r="D2465" s="6">
        <v>1825.5</v>
      </c>
      <c r="E2465" s="6">
        <v>1879.5</v>
      </c>
      <c r="F2465" s="6">
        <v>1822</v>
      </c>
      <c r="G2465" s="17">
        <v>1856</v>
      </c>
      <c r="K2465" s="7">
        <v>42696</v>
      </c>
      <c r="L2465" s="8">
        <v>1829.5</v>
      </c>
      <c r="M2465" s="8">
        <v>0</v>
      </c>
      <c r="N2465" s="8">
        <v>0</v>
      </c>
      <c r="O2465" s="8">
        <v>0</v>
      </c>
      <c r="P2465" s="18">
        <v>1856</v>
      </c>
    </row>
    <row r="2466" spans="1:17" x14ac:dyDescent="0.3">
      <c r="B2466" s="7">
        <v>42695</v>
      </c>
      <c r="C2466" s="8">
        <v>1856.5</v>
      </c>
      <c r="D2466" s="8">
        <v>1840</v>
      </c>
      <c r="E2466" s="8">
        <v>1840</v>
      </c>
      <c r="F2466" s="8">
        <v>1824.5</v>
      </c>
      <c r="G2466" s="18">
        <v>1829.5</v>
      </c>
      <c r="K2466" s="9">
        <v>42695</v>
      </c>
      <c r="L2466" s="10">
        <v>1856.5</v>
      </c>
      <c r="M2466" s="10">
        <v>0</v>
      </c>
      <c r="N2466" s="10">
        <v>0</v>
      </c>
      <c r="O2466" s="10">
        <v>0</v>
      </c>
      <c r="P2466" s="19">
        <v>1829.5</v>
      </c>
    </row>
    <row r="2467" spans="1:17" x14ac:dyDescent="0.3">
      <c r="B2467" s="5">
        <v>42692</v>
      </c>
      <c r="C2467" s="6">
        <v>1864.5</v>
      </c>
      <c r="D2467" s="6">
        <v>1870</v>
      </c>
      <c r="E2467" s="6">
        <v>1870</v>
      </c>
      <c r="F2467" s="6">
        <v>1841.5</v>
      </c>
      <c r="G2467" s="17">
        <v>1856.5</v>
      </c>
      <c r="K2467" s="9">
        <v>42692</v>
      </c>
      <c r="L2467" s="10">
        <v>1864.5</v>
      </c>
      <c r="M2467" s="10">
        <v>0</v>
      </c>
      <c r="N2467" s="10">
        <v>0</v>
      </c>
      <c r="O2467" s="10">
        <v>0</v>
      </c>
      <c r="P2467" s="19">
        <v>1856.5</v>
      </c>
    </row>
    <row r="2471" spans="1:17" x14ac:dyDescent="0.3">
      <c r="A2471" s="11">
        <v>42845</v>
      </c>
      <c r="J2471" s="11">
        <v>42874</v>
      </c>
    </row>
    <row r="2472" spans="1:17" x14ac:dyDescent="0.3">
      <c r="B2472" s="7">
        <v>42844</v>
      </c>
      <c r="C2472" s="8">
        <v>1555</v>
      </c>
      <c r="D2472" s="8">
        <v>1585</v>
      </c>
      <c r="E2472" s="8">
        <v>1585</v>
      </c>
      <c r="F2472" s="8">
        <v>1561</v>
      </c>
      <c r="G2472" s="18">
        <v>1568</v>
      </c>
      <c r="H2472" s="21">
        <f>G2472/G2493</f>
        <v>1.0070648683365446</v>
      </c>
      <c r="K2472" s="7">
        <v>42844</v>
      </c>
      <c r="L2472" s="8">
        <v>1587</v>
      </c>
      <c r="M2472" s="8">
        <v>1591.5</v>
      </c>
      <c r="N2472" s="8">
        <v>1604.5</v>
      </c>
      <c r="O2472" s="8">
        <v>1588</v>
      </c>
      <c r="P2472" s="18">
        <v>1595</v>
      </c>
      <c r="Q2472" s="28">
        <f>P2472/P2493</f>
        <v>1.0411227154046998</v>
      </c>
    </row>
    <row r="2473" spans="1:17" x14ac:dyDescent="0.3">
      <c r="B2473" s="5">
        <v>42843</v>
      </c>
      <c r="C2473" s="6">
        <v>1541.5</v>
      </c>
      <c r="D2473" s="6">
        <v>1560</v>
      </c>
      <c r="E2473" s="6">
        <v>1560</v>
      </c>
      <c r="F2473" s="6">
        <v>1550</v>
      </c>
      <c r="G2473" s="17">
        <v>1555</v>
      </c>
      <c r="K2473" s="5">
        <v>42843</v>
      </c>
      <c r="L2473" s="6">
        <v>1571</v>
      </c>
      <c r="M2473" s="6">
        <v>1578.5</v>
      </c>
      <c r="N2473" s="6">
        <v>1590</v>
      </c>
      <c r="O2473" s="6">
        <v>1573</v>
      </c>
      <c r="P2473" s="17">
        <v>1587</v>
      </c>
    </row>
    <row r="2474" spans="1:17" x14ac:dyDescent="0.3">
      <c r="B2474" s="7">
        <v>42842</v>
      </c>
      <c r="C2474" s="8">
        <v>1541.5</v>
      </c>
      <c r="D2474" s="8">
        <v>1550</v>
      </c>
      <c r="E2474" s="8">
        <v>1550</v>
      </c>
      <c r="F2474" s="8">
        <v>1550</v>
      </c>
      <c r="G2474" s="18">
        <v>1541.5</v>
      </c>
      <c r="K2474" s="7">
        <v>42842</v>
      </c>
      <c r="L2474" s="8">
        <v>1577</v>
      </c>
      <c r="M2474" s="8">
        <v>1583</v>
      </c>
      <c r="N2474" s="8">
        <v>1583</v>
      </c>
      <c r="O2474" s="8">
        <v>1561</v>
      </c>
      <c r="P2474" s="18">
        <v>1571</v>
      </c>
    </row>
    <row r="2475" spans="1:17" x14ac:dyDescent="0.3">
      <c r="B2475" s="5">
        <v>42838</v>
      </c>
      <c r="C2475" s="6">
        <v>1539.5</v>
      </c>
      <c r="D2475" s="6">
        <v>1540</v>
      </c>
      <c r="E2475" s="6">
        <v>1551</v>
      </c>
      <c r="F2475" s="6">
        <v>1535</v>
      </c>
      <c r="G2475" s="17">
        <v>1541.5</v>
      </c>
      <c r="K2475" s="5">
        <v>42838</v>
      </c>
      <c r="L2475" s="6">
        <v>1583.5</v>
      </c>
      <c r="M2475" s="6">
        <v>1577</v>
      </c>
      <c r="N2475" s="6">
        <v>1581</v>
      </c>
      <c r="O2475" s="6">
        <v>1572</v>
      </c>
      <c r="P2475" s="17">
        <v>1577</v>
      </c>
    </row>
    <row r="2476" spans="1:17" x14ac:dyDescent="0.3">
      <c r="B2476" s="7">
        <v>42837</v>
      </c>
      <c r="C2476" s="8">
        <v>1539.5</v>
      </c>
      <c r="D2476" s="8">
        <v>0</v>
      </c>
      <c r="E2476" s="8">
        <v>0</v>
      </c>
      <c r="F2476" s="8">
        <v>0</v>
      </c>
      <c r="G2476" s="18">
        <v>1539.5</v>
      </c>
      <c r="K2476" s="7">
        <v>42837</v>
      </c>
      <c r="L2476" s="8">
        <v>1580</v>
      </c>
      <c r="M2476" s="8">
        <v>1588</v>
      </c>
      <c r="N2476" s="8">
        <v>1588</v>
      </c>
      <c r="O2476" s="8">
        <v>1577</v>
      </c>
      <c r="P2476" s="18">
        <v>1583.5</v>
      </c>
    </row>
    <row r="2477" spans="1:17" x14ac:dyDescent="0.3">
      <c r="B2477" s="5">
        <v>42836</v>
      </c>
      <c r="C2477" s="6">
        <v>1538.5</v>
      </c>
      <c r="D2477" s="6">
        <v>1535</v>
      </c>
      <c r="E2477" s="6">
        <v>1563</v>
      </c>
      <c r="F2477" s="6">
        <v>1534</v>
      </c>
      <c r="G2477" s="17">
        <v>1539.5</v>
      </c>
      <c r="K2477" s="5">
        <v>42836</v>
      </c>
      <c r="L2477" s="6">
        <v>1568</v>
      </c>
      <c r="M2477" s="6">
        <v>1569</v>
      </c>
      <c r="N2477" s="6">
        <v>1581</v>
      </c>
      <c r="O2477" s="6">
        <v>1567</v>
      </c>
      <c r="P2477" s="17">
        <v>1580</v>
      </c>
    </row>
    <row r="2478" spans="1:17" x14ac:dyDescent="0.3">
      <c r="B2478" s="7">
        <v>42835</v>
      </c>
      <c r="C2478" s="8">
        <v>1551.5</v>
      </c>
      <c r="D2478" s="8">
        <v>1535</v>
      </c>
      <c r="E2478" s="8">
        <v>1543</v>
      </c>
      <c r="F2478" s="8">
        <v>1533</v>
      </c>
      <c r="G2478" s="18">
        <v>1538.5</v>
      </c>
      <c r="K2478" s="7">
        <v>42835</v>
      </c>
      <c r="L2478" s="8">
        <v>1580</v>
      </c>
      <c r="M2478" s="8">
        <v>1567</v>
      </c>
      <c r="N2478" s="8">
        <v>1572</v>
      </c>
      <c r="O2478" s="8">
        <v>1559</v>
      </c>
      <c r="P2478" s="18">
        <v>1568</v>
      </c>
    </row>
    <row r="2479" spans="1:17" x14ac:dyDescent="0.3">
      <c r="B2479" s="5">
        <v>42832</v>
      </c>
      <c r="C2479" s="6">
        <v>1574</v>
      </c>
      <c r="D2479" s="6">
        <v>1554</v>
      </c>
      <c r="E2479" s="6">
        <v>1559</v>
      </c>
      <c r="F2479" s="6">
        <v>1543</v>
      </c>
      <c r="G2479" s="17">
        <v>1551.5</v>
      </c>
      <c r="K2479" s="5">
        <v>42832</v>
      </c>
      <c r="L2479" s="6">
        <v>1593.5</v>
      </c>
      <c r="M2479" s="6">
        <v>1586</v>
      </c>
      <c r="N2479" s="6">
        <v>1591</v>
      </c>
      <c r="O2479" s="6">
        <v>1568</v>
      </c>
      <c r="P2479" s="17">
        <v>1580</v>
      </c>
    </row>
    <row r="2480" spans="1:17" x14ac:dyDescent="0.3">
      <c r="B2480" s="9">
        <v>42831</v>
      </c>
      <c r="C2480" s="10">
        <v>1593</v>
      </c>
      <c r="D2480" s="10">
        <v>1563.5</v>
      </c>
      <c r="E2480" s="10">
        <v>1585</v>
      </c>
      <c r="F2480" s="10">
        <v>1563.5</v>
      </c>
      <c r="G2480" s="19">
        <v>1574</v>
      </c>
      <c r="K2480" s="9">
        <v>42831</v>
      </c>
      <c r="L2480" s="10">
        <v>1615</v>
      </c>
      <c r="M2480" s="10">
        <v>1608</v>
      </c>
      <c r="N2480" s="10">
        <v>1612</v>
      </c>
      <c r="O2480" s="10">
        <v>1590</v>
      </c>
      <c r="P2480" s="19">
        <v>1593.5</v>
      </c>
    </row>
    <row r="2481" spans="2:16" x14ac:dyDescent="0.3">
      <c r="B2481" s="5">
        <v>42830</v>
      </c>
      <c r="C2481" s="6">
        <v>1606</v>
      </c>
      <c r="D2481" s="6">
        <v>1605</v>
      </c>
      <c r="E2481" s="6">
        <v>1615</v>
      </c>
      <c r="F2481" s="6">
        <v>1583</v>
      </c>
      <c r="G2481" s="17">
        <v>1593</v>
      </c>
      <c r="K2481" s="5">
        <v>42830</v>
      </c>
      <c r="L2481" s="6">
        <v>1630.5</v>
      </c>
      <c r="M2481" s="6">
        <v>1633</v>
      </c>
      <c r="N2481" s="6">
        <v>1635</v>
      </c>
      <c r="O2481" s="6">
        <v>1611</v>
      </c>
      <c r="P2481" s="17">
        <v>1615</v>
      </c>
    </row>
    <row r="2482" spans="2:16" x14ac:dyDescent="0.3">
      <c r="B2482" s="7">
        <v>42829</v>
      </c>
      <c r="C2482" s="8">
        <v>1606</v>
      </c>
      <c r="D2482" s="8">
        <v>0</v>
      </c>
      <c r="E2482" s="8">
        <v>0</v>
      </c>
      <c r="F2482" s="8">
        <v>0</v>
      </c>
      <c r="G2482" s="18">
        <v>1606</v>
      </c>
      <c r="K2482" s="7">
        <v>42829</v>
      </c>
      <c r="L2482" s="8">
        <v>1630.5</v>
      </c>
      <c r="M2482" s="8">
        <v>0</v>
      </c>
      <c r="N2482" s="8">
        <v>0</v>
      </c>
      <c r="O2482" s="8">
        <v>0</v>
      </c>
      <c r="P2482" s="18">
        <v>1630.5</v>
      </c>
    </row>
    <row r="2483" spans="2:16" x14ac:dyDescent="0.3">
      <c r="B2483" s="5">
        <v>42828</v>
      </c>
      <c r="C2483" s="6">
        <v>1581</v>
      </c>
      <c r="D2483" s="6">
        <v>1609</v>
      </c>
      <c r="E2483" s="6">
        <v>1612.5</v>
      </c>
      <c r="F2483" s="6">
        <v>1599</v>
      </c>
      <c r="G2483" s="17">
        <v>1606</v>
      </c>
      <c r="K2483" s="5">
        <v>42828</v>
      </c>
      <c r="L2483" s="6">
        <v>1620</v>
      </c>
      <c r="M2483" s="6">
        <v>1623</v>
      </c>
      <c r="N2483" s="6">
        <v>1645</v>
      </c>
      <c r="O2483" s="6">
        <v>1619</v>
      </c>
      <c r="P2483" s="17">
        <v>1630.5</v>
      </c>
    </row>
    <row r="2484" spans="2:16" x14ac:dyDescent="0.3">
      <c r="B2484" s="7">
        <v>42825</v>
      </c>
      <c r="C2484" s="8">
        <v>1555</v>
      </c>
      <c r="D2484" s="8">
        <v>1551</v>
      </c>
      <c r="E2484" s="8">
        <v>1588</v>
      </c>
      <c r="F2484" s="8">
        <v>1551</v>
      </c>
      <c r="G2484" s="18">
        <v>1581</v>
      </c>
      <c r="K2484" s="7">
        <v>42825</v>
      </c>
      <c r="L2484" s="8">
        <v>1582.5</v>
      </c>
      <c r="M2484" s="8">
        <v>1585</v>
      </c>
      <c r="N2484" s="8">
        <v>1627</v>
      </c>
      <c r="O2484" s="8">
        <v>1583</v>
      </c>
      <c r="P2484" s="18">
        <v>1620</v>
      </c>
    </row>
    <row r="2485" spans="2:16" x14ac:dyDescent="0.3">
      <c r="B2485" s="5">
        <v>42824</v>
      </c>
      <c r="C2485" s="6">
        <v>1564.5</v>
      </c>
      <c r="D2485" s="6">
        <v>1564</v>
      </c>
      <c r="E2485" s="6">
        <v>1564</v>
      </c>
      <c r="F2485" s="6">
        <v>1550</v>
      </c>
      <c r="G2485" s="17">
        <v>1555</v>
      </c>
      <c r="K2485" s="5">
        <v>42824</v>
      </c>
      <c r="L2485" s="6">
        <v>1583.5</v>
      </c>
      <c r="M2485" s="6">
        <v>1583</v>
      </c>
      <c r="N2485" s="6">
        <v>1585</v>
      </c>
      <c r="O2485" s="6">
        <v>1577.5</v>
      </c>
      <c r="P2485" s="17">
        <v>1582.5</v>
      </c>
    </row>
    <row r="2486" spans="2:16" x14ac:dyDescent="0.3">
      <c r="B2486" s="7">
        <v>42823</v>
      </c>
      <c r="C2486" s="8">
        <v>1567.5</v>
      </c>
      <c r="D2486" s="8">
        <v>1565</v>
      </c>
      <c r="E2486" s="8">
        <v>1565</v>
      </c>
      <c r="F2486" s="8">
        <v>1562</v>
      </c>
      <c r="G2486" s="18">
        <v>1564.5</v>
      </c>
      <c r="K2486" s="7">
        <v>42823</v>
      </c>
      <c r="L2486" s="8">
        <v>1581.5</v>
      </c>
      <c r="M2486" s="8">
        <v>1580</v>
      </c>
      <c r="N2486" s="8">
        <v>1586</v>
      </c>
      <c r="O2486" s="8">
        <v>1580</v>
      </c>
      <c r="P2486" s="18">
        <v>1583.5</v>
      </c>
    </row>
    <row r="2487" spans="2:16" x14ac:dyDescent="0.3">
      <c r="B2487" s="5">
        <v>42822</v>
      </c>
      <c r="C2487" s="6">
        <v>1582</v>
      </c>
      <c r="D2487" s="6">
        <v>1567</v>
      </c>
      <c r="E2487" s="6">
        <v>1573</v>
      </c>
      <c r="F2487" s="6">
        <v>1565</v>
      </c>
      <c r="G2487" s="17">
        <v>1567.5</v>
      </c>
      <c r="K2487" s="5">
        <v>42822</v>
      </c>
      <c r="L2487" s="6">
        <v>1598.5</v>
      </c>
      <c r="M2487" s="6">
        <v>1585</v>
      </c>
      <c r="N2487" s="6">
        <v>1588</v>
      </c>
      <c r="O2487" s="6">
        <v>1580</v>
      </c>
      <c r="P2487" s="17">
        <v>1581.5</v>
      </c>
    </row>
    <row r="2488" spans="2:16" x14ac:dyDescent="0.3">
      <c r="B2488" s="7">
        <v>42821</v>
      </c>
      <c r="C2488" s="8">
        <v>1593.5</v>
      </c>
      <c r="D2488" s="8">
        <v>1588</v>
      </c>
      <c r="E2488" s="8">
        <v>1594</v>
      </c>
      <c r="F2488" s="8">
        <v>1572</v>
      </c>
      <c r="G2488" s="18">
        <v>1582</v>
      </c>
      <c r="K2488" s="7">
        <v>42821</v>
      </c>
      <c r="L2488" s="8">
        <v>1594.5</v>
      </c>
      <c r="M2488" s="8">
        <v>1615</v>
      </c>
      <c r="N2488" s="8">
        <v>1615</v>
      </c>
      <c r="O2488" s="8">
        <v>1585</v>
      </c>
      <c r="P2488" s="18">
        <v>1598.5</v>
      </c>
    </row>
    <row r="2489" spans="2:16" x14ac:dyDescent="0.3">
      <c r="B2489" s="5">
        <v>42818</v>
      </c>
      <c r="C2489" s="6">
        <v>1602.5</v>
      </c>
      <c r="D2489" s="6">
        <v>1611</v>
      </c>
      <c r="E2489" s="6">
        <v>1611</v>
      </c>
      <c r="F2489" s="6">
        <v>1588</v>
      </c>
      <c r="G2489" s="17">
        <v>1593.5</v>
      </c>
      <c r="K2489" s="5">
        <v>42818</v>
      </c>
      <c r="L2489" s="6">
        <v>1562.5</v>
      </c>
      <c r="M2489" s="6">
        <v>1593.5</v>
      </c>
      <c r="N2489" s="6">
        <v>1595</v>
      </c>
      <c r="O2489" s="6">
        <v>1593.5</v>
      </c>
      <c r="P2489" s="17">
        <v>1594.5</v>
      </c>
    </row>
    <row r="2490" spans="2:16" x14ac:dyDescent="0.3">
      <c r="B2490" s="7">
        <v>42817</v>
      </c>
      <c r="C2490" s="8">
        <v>1591</v>
      </c>
      <c r="D2490" s="8">
        <v>1595</v>
      </c>
      <c r="E2490" s="8">
        <v>1614.5</v>
      </c>
      <c r="F2490" s="8">
        <v>1585.5</v>
      </c>
      <c r="G2490" s="18">
        <v>1602.5</v>
      </c>
      <c r="K2490" s="9">
        <v>42817</v>
      </c>
      <c r="L2490" s="10">
        <v>1562.5</v>
      </c>
      <c r="M2490" s="10">
        <v>0</v>
      </c>
      <c r="N2490" s="10">
        <v>0</v>
      </c>
      <c r="O2490" s="10">
        <v>0</v>
      </c>
      <c r="P2490" s="19">
        <v>1562.5</v>
      </c>
    </row>
    <row r="2491" spans="2:16" x14ac:dyDescent="0.3">
      <c r="B2491" s="9">
        <v>42816</v>
      </c>
      <c r="C2491" s="10">
        <v>1577</v>
      </c>
      <c r="D2491" s="10">
        <v>1569</v>
      </c>
      <c r="E2491" s="10">
        <v>1595</v>
      </c>
      <c r="F2491" s="10">
        <v>1569</v>
      </c>
      <c r="G2491" s="19">
        <v>1591</v>
      </c>
      <c r="K2491" s="9">
        <v>42816</v>
      </c>
      <c r="L2491" s="10">
        <v>1532</v>
      </c>
      <c r="M2491" s="10">
        <v>0</v>
      </c>
      <c r="N2491" s="10">
        <v>0</v>
      </c>
      <c r="O2491" s="10">
        <v>0</v>
      </c>
      <c r="P2491" s="19">
        <v>1562.5</v>
      </c>
    </row>
    <row r="2492" spans="2:16" x14ac:dyDescent="0.3">
      <c r="B2492" s="7">
        <v>42815</v>
      </c>
      <c r="C2492" s="8">
        <v>1557</v>
      </c>
      <c r="D2492" s="8">
        <v>1568</v>
      </c>
      <c r="E2492" s="8">
        <v>1584</v>
      </c>
      <c r="F2492" s="8">
        <v>1562</v>
      </c>
      <c r="G2492" s="18">
        <v>1577</v>
      </c>
      <c r="K2492" s="7">
        <v>42815</v>
      </c>
      <c r="L2492" s="8">
        <v>1532</v>
      </c>
      <c r="M2492" s="8">
        <v>0</v>
      </c>
      <c r="N2492" s="8">
        <v>0</v>
      </c>
      <c r="O2492" s="8">
        <v>0</v>
      </c>
      <c r="P2492" s="18">
        <v>1532</v>
      </c>
    </row>
    <row r="2493" spans="2:16" x14ac:dyDescent="0.3">
      <c r="B2493" s="5">
        <v>42814</v>
      </c>
      <c r="C2493" s="6">
        <v>1521</v>
      </c>
      <c r="D2493" s="6">
        <v>1525</v>
      </c>
      <c r="E2493" s="6">
        <v>1580.5</v>
      </c>
      <c r="F2493" s="6">
        <v>1525</v>
      </c>
      <c r="G2493" s="17">
        <v>1557</v>
      </c>
      <c r="K2493" s="5">
        <v>42814</v>
      </c>
      <c r="L2493" s="6">
        <v>1532</v>
      </c>
      <c r="M2493" s="6">
        <v>0</v>
      </c>
      <c r="N2493" s="6">
        <v>0</v>
      </c>
      <c r="O2493" s="6">
        <v>0</v>
      </c>
      <c r="P2493" s="17">
        <v>1532</v>
      </c>
    </row>
    <row r="2497" spans="1:17" x14ac:dyDescent="0.3">
      <c r="A2497" s="11">
        <v>42874</v>
      </c>
      <c r="J2497" s="11">
        <v>42906</v>
      </c>
    </row>
    <row r="2498" spans="1:17" x14ac:dyDescent="0.3">
      <c r="B2498" s="7">
        <v>42873</v>
      </c>
      <c r="C2498" s="8">
        <v>1448</v>
      </c>
      <c r="D2498" s="8">
        <v>0</v>
      </c>
      <c r="E2498" s="8">
        <v>0</v>
      </c>
      <c r="F2498" s="8">
        <v>0</v>
      </c>
      <c r="G2498" s="18">
        <v>1448</v>
      </c>
      <c r="H2498" s="21">
        <f>G2498/G2517</f>
        <v>0.90641627543035996</v>
      </c>
      <c r="K2498" s="7">
        <v>42873</v>
      </c>
      <c r="L2498" s="8">
        <v>1471.5</v>
      </c>
      <c r="M2498" s="8">
        <v>1480</v>
      </c>
      <c r="N2498" s="8">
        <v>1480</v>
      </c>
      <c r="O2498" s="8">
        <v>1458.5</v>
      </c>
      <c r="P2498" s="18">
        <v>1464.5</v>
      </c>
      <c r="Q2498" s="28">
        <f>P2498/P2517</f>
        <v>0.90849875930521096</v>
      </c>
    </row>
    <row r="2499" spans="1:17" x14ac:dyDescent="0.3">
      <c r="B2499" s="5">
        <v>42872</v>
      </c>
      <c r="C2499" s="6">
        <v>1472</v>
      </c>
      <c r="D2499" s="6">
        <v>1445</v>
      </c>
      <c r="E2499" s="6">
        <v>1450</v>
      </c>
      <c r="F2499" s="6">
        <v>1442</v>
      </c>
      <c r="G2499" s="17">
        <v>1448</v>
      </c>
      <c r="K2499" s="5">
        <v>42872</v>
      </c>
      <c r="L2499" s="6">
        <v>1484.5</v>
      </c>
      <c r="M2499" s="6">
        <v>1455</v>
      </c>
      <c r="N2499" s="6">
        <v>1475</v>
      </c>
      <c r="O2499" s="6">
        <v>1455</v>
      </c>
      <c r="P2499" s="17">
        <v>1471.5</v>
      </c>
    </row>
    <row r="2500" spans="1:17" x14ac:dyDescent="0.3">
      <c r="B2500" s="7">
        <v>42871</v>
      </c>
      <c r="C2500" s="8">
        <v>1472</v>
      </c>
      <c r="D2500" s="8">
        <v>0</v>
      </c>
      <c r="E2500" s="8">
        <v>0</v>
      </c>
      <c r="F2500" s="8">
        <v>0</v>
      </c>
      <c r="G2500" s="18">
        <v>1472</v>
      </c>
      <c r="K2500" s="7">
        <v>42871</v>
      </c>
      <c r="L2500" s="8">
        <v>1495</v>
      </c>
      <c r="M2500" s="8">
        <v>1489</v>
      </c>
      <c r="N2500" s="8">
        <v>1489</v>
      </c>
      <c r="O2500" s="8">
        <v>1478</v>
      </c>
      <c r="P2500" s="18">
        <v>1484.5</v>
      </c>
    </row>
    <row r="2501" spans="1:17" x14ac:dyDescent="0.3">
      <c r="B2501" s="5">
        <v>42870</v>
      </c>
      <c r="C2501" s="6">
        <v>1474</v>
      </c>
      <c r="D2501" s="6">
        <v>1470</v>
      </c>
      <c r="E2501" s="6">
        <v>1475</v>
      </c>
      <c r="F2501" s="6">
        <v>1470</v>
      </c>
      <c r="G2501" s="17">
        <v>1472</v>
      </c>
      <c r="K2501" s="5">
        <v>42870</v>
      </c>
      <c r="L2501" s="6">
        <v>1503</v>
      </c>
      <c r="M2501" s="6">
        <v>1497</v>
      </c>
      <c r="N2501" s="6">
        <v>1500</v>
      </c>
      <c r="O2501" s="6">
        <v>1490</v>
      </c>
      <c r="P2501" s="17">
        <v>1495</v>
      </c>
    </row>
    <row r="2502" spans="1:17" x14ac:dyDescent="0.3">
      <c r="B2502" s="7">
        <v>42867</v>
      </c>
      <c r="C2502" s="8">
        <v>1477.5</v>
      </c>
      <c r="D2502" s="8">
        <v>1480</v>
      </c>
      <c r="E2502" s="8">
        <v>1480</v>
      </c>
      <c r="F2502" s="8">
        <v>1470</v>
      </c>
      <c r="G2502" s="18">
        <v>1474</v>
      </c>
      <c r="K2502" s="7">
        <v>42867</v>
      </c>
      <c r="L2502" s="8">
        <v>1498.5</v>
      </c>
      <c r="M2502" s="8">
        <v>1490</v>
      </c>
      <c r="N2502" s="8">
        <v>1505</v>
      </c>
      <c r="O2502" s="8">
        <v>1490</v>
      </c>
      <c r="P2502" s="18">
        <v>1503</v>
      </c>
    </row>
    <row r="2503" spans="1:17" x14ac:dyDescent="0.3">
      <c r="B2503" s="5">
        <v>42866</v>
      </c>
      <c r="C2503" s="6">
        <v>1452.5</v>
      </c>
      <c r="D2503" s="6">
        <v>1450</v>
      </c>
      <c r="E2503" s="6">
        <v>1481.5</v>
      </c>
      <c r="F2503" s="6">
        <v>1450</v>
      </c>
      <c r="G2503" s="17">
        <v>1477.5</v>
      </c>
      <c r="K2503" s="5">
        <v>42866</v>
      </c>
      <c r="L2503" s="6">
        <v>1486</v>
      </c>
      <c r="M2503" s="6">
        <v>1492</v>
      </c>
      <c r="N2503" s="6">
        <v>1500</v>
      </c>
      <c r="O2503" s="6">
        <v>1488</v>
      </c>
      <c r="P2503" s="17">
        <v>1498.5</v>
      </c>
    </row>
    <row r="2504" spans="1:17" x14ac:dyDescent="0.3">
      <c r="B2504" s="7">
        <v>42865</v>
      </c>
      <c r="C2504" s="8">
        <v>1460.5</v>
      </c>
      <c r="D2504" s="8">
        <v>1460</v>
      </c>
      <c r="E2504" s="8">
        <v>1468</v>
      </c>
      <c r="F2504" s="8">
        <v>1450</v>
      </c>
      <c r="G2504" s="18">
        <v>1452.5</v>
      </c>
      <c r="K2504" s="9">
        <v>42865</v>
      </c>
      <c r="L2504" s="10">
        <v>1495</v>
      </c>
      <c r="M2504" s="10">
        <v>1496</v>
      </c>
      <c r="N2504" s="10">
        <v>1498</v>
      </c>
      <c r="O2504" s="10">
        <v>1480</v>
      </c>
      <c r="P2504" s="19">
        <v>1486</v>
      </c>
    </row>
    <row r="2505" spans="1:17" x14ac:dyDescent="0.3">
      <c r="B2505" s="9">
        <v>42864</v>
      </c>
      <c r="C2505" s="10">
        <v>1464.5</v>
      </c>
      <c r="D2505" s="10">
        <v>1464</v>
      </c>
      <c r="E2505" s="10">
        <v>1468</v>
      </c>
      <c r="F2505" s="10">
        <v>1448</v>
      </c>
      <c r="G2505" s="19">
        <v>1460.5</v>
      </c>
      <c r="K2505" s="5">
        <v>42864</v>
      </c>
      <c r="L2505" s="6">
        <v>1496</v>
      </c>
      <c r="M2505" s="6">
        <v>1494.5</v>
      </c>
      <c r="N2505" s="6">
        <v>1499</v>
      </c>
      <c r="O2505" s="6">
        <v>1478</v>
      </c>
      <c r="P2505" s="17">
        <v>1495</v>
      </c>
    </row>
    <row r="2506" spans="1:17" x14ac:dyDescent="0.3">
      <c r="B2506" s="7">
        <v>42863</v>
      </c>
      <c r="C2506" s="8">
        <v>1478</v>
      </c>
      <c r="D2506" s="8">
        <v>1484</v>
      </c>
      <c r="E2506" s="8">
        <v>1485</v>
      </c>
      <c r="F2506" s="8">
        <v>1460</v>
      </c>
      <c r="G2506" s="18">
        <v>1464.5</v>
      </c>
      <c r="K2506" s="7">
        <v>42863</v>
      </c>
      <c r="L2506" s="8">
        <v>1514.5</v>
      </c>
      <c r="M2506" s="8">
        <v>1511.5</v>
      </c>
      <c r="N2506" s="8">
        <v>1515</v>
      </c>
      <c r="O2506" s="8">
        <v>1485</v>
      </c>
      <c r="P2506" s="18">
        <v>1496</v>
      </c>
    </row>
    <row r="2507" spans="1:17" x14ac:dyDescent="0.3">
      <c r="B2507" s="5">
        <v>42860</v>
      </c>
      <c r="C2507" s="6">
        <v>1486.5</v>
      </c>
      <c r="D2507" s="6">
        <v>1473.5</v>
      </c>
      <c r="E2507" s="6">
        <v>1488</v>
      </c>
      <c r="F2507" s="6">
        <v>1472</v>
      </c>
      <c r="G2507" s="17">
        <v>1478</v>
      </c>
      <c r="K2507" s="5">
        <v>42860</v>
      </c>
      <c r="L2507" s="6">
        <v>1520</v>
      </c>
      <c r="M2507" s="6">
        <v>1510</v>
      </c>
      <c r="N2507" s="6">
        <v>1520</v>
      </c>
      <c r="O2507" s="6">
        <v>1502</v>
      </c>
      <c r="P2507" s="17">
        <v>1514.5</v>
      </c>
    </row>
    <row r="2508" spans="1:17" x14ac:dyDescent="0.3">
      <c r="B2508" s="7">
        <v>42859</v>
      </c>
      <c r="C2508" s="8">
        <v>1506</v>
      </c>
      <c r="D2508" s="8">
        <v>1505.5</v>
      </c>
      <c r="E2508" s="8">
        <v>1511</v>
      </c>
      <c r="F2508" s="8">
        <v>1476</v>
      </c>
      <c r="G2508" s="18">
        <v>1486.5</v>
      </c>
      <c r="K2508" s="7">
        <v>42859</v>
      </c>
      <c r="L2508" s="8">
        <v>1528</v>
      </c>
      <c r="M2508" s="8">
        <v>1535</v>
      </c>
      <c r="N2508" s="8">
        <v>1535</v>
      </c>
      <c r="O2508" s="8">
        <v>1503</v>
      </c>
      <c r="P2508" s="18">
        <v>1520</v>
      </c>
    </row>
    <row r="2509" spans="1:17" x14ac:dyDescent="0.3">
      <c r="B2509" s="5">
        <v>42858</v>
      </c>
      <c r="C2509" s="6">
        <v>1527</v>
      </c>
      <c r="D2509" s="6">
        <v>1519</v>
      </c>
      <c r="E2509" s="6">
        <v>1519</v>
      </c>
      <c r="F2509" s="6">
        <v>1500</v>
      </c>
      <c r="G2509" s="17">
        <v>1506</v>
      </c>
      <c r="K2509" s="5">
        <v>42858</v>
      </c>
      <c r="L2509" s="6">
        <v>1552</v>
      </c>
      <c r="M2509" s="6">
        <v>1539</v>
      </c>
      <c r="N2509" s="6">
        <v>1540</v>
      </c>
      <c r="O2509" s="6">
        <v>1522.5</v>
      </c>
      <c r="P2509" s="17">
        <v>1528</v>
      </c>
    </row>
    <row r="2510" spans="1:17" x14ac:dyDescent="0.3">
      <c r="B2510" s="7">
        <v>42857</v>
      </c>
      <c r="C2510" s="8">
        <v>1545</v>
      </c>
      <c r="D2510" s="8">
        <v>1540</v>
      </c>
      <c r="E2510" s="8">
        <v>1540</v>
      </c>
      <c r="F2510" s="8">
        <v>1519</v>
      </c>
      <c r="G2510" s="18">
        <v>1527</v>
      </c>
      <c r="K2510" s="7">
        <v>42857</v>
      </c>
      <c r="L2510" s="8">
        <v>1567</v>
      </c>
      <c r="M2510" s="8">
        <v>1552.5</v>
      </c>
      <c r="N2510" s="8">
        <v>1558</v>
      </c>
      <c r="O2510" s="8">
        <v>1545</v>
      </c>
      <c r="P2510" s="18">
        <v>1552</v>
      </c>
    </row>
    <row r="2511" spans="1:17" x14ac:dyDescent="0.3">
      <c r="B2511" s="5">
        <v>42853</v>
      </c>
      <c r="C2511" s="6">
        <v>1541.5</v>
      </c>
      <c r="D2511" s="6">
        <v>1535</v>
      </c>
      <c r="E2511" s="6">
        <v>1550</v>
      </c>
      <c r="F2511" s="6">
        <v>1530</v>
      </c>
      <c r="G2511" s="17">
        <v>1545</v>
      </c>
      <c r="K2511" s="5">
        <v>42853</v>
      </c>
      <c r="L2511" s="6">
        <v>1575.5</v>
      </c>
      <c r="M2511" s="6">
        <v>1568</v>
      </c>
      <c r="N2511" s="6">
        <v>1570</v>
      </c>
      <c r="O2511" s="6">
        <v>1565</v>
      </c>
      <c r="P2511" s="17">
        <v>1567</v>
      </c>
    </row>
    <row r="2512" spans="1:17" x14ac:dyDescent="0.3">
      <c r="B2512" s="7">
        <v>42852</v>
      </c>
      <c r="C2512" s="8">
        <v>1571.5</v>
      </c>
      <c r="D2512" s="8">
        <v>1570</v>
      </c>
      <c r="E2512" s="8">
        <v>1570</v>
      </c>
      <c r="F2512" s="8">
        <v>1541</v>
      </c>
      <c r="G2512" s="18">
        <v>1541.5</v>
      </c>
      <c r="K2512" s="7">
        <v>42852</v>
      </c>
      <c r="L2512" s="8">
        <v>1589.5</v>
      </c>
      <c r="M2512" s="8">
        <v>1581.5</v>
      </c>
      <c r="N2512" s="8">
        <v>1581.5</v>
      </c>
      <c r="O2512" s="8">
        <v>1565</v>
      </c>
      <c r="P2512" s="18">
        <v>1575.5</v>
      </c>
    </row>
    <row r="2513" spans="1:17" x14ac:dyDescent="0.3">
      <c r="B2513" s="5">
        <v>42851</v>
      </c>
      <c r="C2513" s="6">
        <v>1569.5</v>
      </c>
      <c r="D2513" s="6">
        <v>1573.5</v>
      </c>
      <c r="E2513" s="6">
        <v>1573.5</v>
      </c>
      <c r="F2513" s="6">
        <v>1565.5</v>
      </c>
      <c r="G2513" s="17">
        <v>1571.5</v>
      </c>
      <c r="K2513" s="5">
        <v>42851</v>
      </c>
      <c r="L2513" s="6">
        <v>1593</v>
      </c>
      <c r="M2513" s="6">
        <v>1591</v>
      </c>
      <c r="N2513" s="6">
        <v>1591</v>
      </c>
      <c r="O2513" s="6">
        <v>1588</v>
      </c>
      <c r="P2513" s="17">
        <v>1589.5</v>
      </c>
    </row>
    <row r="2514" spans="1:17" x14ac:dyDescent="0.3">
      <c r="B2514" s="7">
        <v>42850</v>
      </c>
      <c r="C2514" s="8">
        <v>1579.5</v>
      </c>
      <c r="D2514" s="8">
        <v>1574</v>
      </c>
      <c r="E2514" s="8">
        <v>1574</v>
      </c>
      <c r="F2514" s="8">
        <v>1567</v>
      </c>
      <c r="G2514" s="18">
        <v>1569.5</v>
      </c>
      <c r="K2514" s="9">
        <v>42850</v>
      </c>
      <c r="L2514" s="10">
        <v>1601</v>
      </c>
      <c r="M2514" s="10">
        <v>1593</v>
      </c>
      <c r="N2514" s="10">
        <v>1593</v>
      </c>
      <c r="O2514" s="10">
        <v>1593</v>
      </c>
      <c r="P2514" s="19">
        <v>1593</v>
      </c>
    </row>
    <row r="2515" spans="1:17" x14ac:dyDescent="0.3">
      <c r="B2515" s="5">
        <v>42849</v>
      </c>
      <c r="C2515" s="6">
        <v>1589</v>
      </c>
      <c r="D2515" s="6">
        <v>1580.5</v>
      </c>
      <c r="E2515" s="6">
        <v>1592</v>
      </c>
      <c r="F2515" s="6">
        <v>1575.5</v>
      </c>
      <c r="G2515" s="17">
        <v>1579.5</v>
      </c>
      <c r="K2515" s="5">
        <v>42849</v>
      </c>
      <c r="L2515" s="6">
        <v>1613</v>
      </c>
      <c r="M2515" s="6">
        <v>1601</v>
      </c>
      <c r="N2515" s="6">
        <v>1601</v>
      </c>
      <c r="O2515" s="6">
        <v>1598</v>
      </c>
      <c r="P2515" s="17">
        <v>1601</v>
      </c>
    </row>
    <row r="2516" spans="1:17" x14ac:dyDescent="0.3">
      <c r="B2516" s="9">
        <v>42846</v>
      </c>
      <c r="C2516" s="10">
        <v>1597.5</v>
      </c>
      <c r="D2516" s="10">
        <v>1600</v>
      </c>
      <c r="E2516" s="10">
        <v>1600</v>
      </c>
      <c r="F2516" s="10">
        <v>1581</v>
      </c>
      <c r="G2516" s="19">
        <v>1589</v>
      </c>
      <c r="K2516" s="7">
        <v>42846</v>
      </c>
      <c r="L2516" s="8">
        <v>1612</v>
      </c>
      <c r="M2516" s="8">
        <v>1616</v>
      </c>
      <c r="N2516" s="8">
        <v>1616</v>
      </c>
      <c r="O2516" s="8">
        <v>1610</v>
      </c>
      <c r="P2516" s="18">
        <v>1613</v>
      </c>
    </row>
    <row r="2517" spans="1:17" x14ac:dyDescent="0.3">
      <c r="B2517" s="9">
        <v>42845</v>
      </c>
      <c r="C2517" s="10">
        <v>1595</v>
      </c>
      <c r="D2517" s="10">
        <v>1590</v>
      </c>
      <c r="E2517" s="10">
        <v>1600</v>
      </c>
      <c r="F2517" s="10">
        <v>1588</v>
      </c>
      <c r="G2517" s="19">
        <v>1597.5</v>
      </c>
      <c r="K2517" s="9">
        <v>42845</v>
      </c>
      <c r="L2517" s="10">
        <v>1616</v>
      </c>
      <c r="M2517" s="10">
        <v>0</v>
      </c>
      <c r="N2517" s="10">
        <v>0</v>
      </c>
      <c r="O2517" s="10">
        <v>0</v>
      </c>
      <c r="P2517" s="19">
        <v>1612</v>
      </c>
    </row>
    <row r="2521" spans="1:17" x14ac:dyDescent="0.3">
      <c r="A2521" s="11">
        <v>42906</v>
      </c>
      <c r="J2521" s="11">
        <v>42936</v>
      </c>
    </row>
    <row r="2522" spans="1:17" x14ac:dyDescent="0.3">
      <c r="B2522" s="7">
        <v>42905</v>
      </c>
      <c r="C2522" s="8">
        <v>1406</v>
      </c>
      <c r="D2522" s="8">
        <v>1410</v>
      </c>
      <c r="E2522" s="8">
        <v>1410</v>
      </c>
      <c r="F2522" s="8">
        <v>1410</v>
      </c>
      <c r="G2522" s="18">
        <v>1410</v>
      </c>
      <c r="H2522" s="21">
        <f>G2522/G2543</f>
        <v>0.96049046321525888</v>
      </c>
      <c r="K2522" s="5">
        <v>42905</v>
      </c>
      <c r="L2522" s="6">
        <v>1439</v>
      </c>
      <c r="M2522" s="6">
        <v>1430</v>
      </c>
      <c r="N2522" s="6">
        <v>1453.5</v>
      </c>
      <c r="O2522" s="6">
        <v>1430</v>
      </c>
      <c r="P2522" s="17">
        <v>1442.5</v>
      </c>
      <c r="Q2522" s="28">
        <f>P2522/P2543</f>
        <v>0.96488294314381273</v>
      </c>
    </row>
    <row r="2523" spans="1:17" x14ac:dyDescent="0.3">
      <c r="B2523" s="5">
        <v>42902</v>
      </c>
      <c r="C2523" s="6">
        <v>1378.5</v>
      </c>
      <c r="D2523" s="6">
        <v>0</v>
      </c>
      <c r="E2523" s="6">
        <v>0</v>
      </c>
      <c r="F2523" s="6">
        <v>0</v>
      </c>
      <c r="G2523" s="17">
        <v>1406</v>
      </c>
      <c r="K2523" s="7">
        <v>42902</v>
      </c>
      <c r="L2523" s="8">
        <v>1433.5</v>
      </c>
      <c r="M2523" s="8">
        <v>1439.5</v>
      </c>
      <c r="N2523" s="8">
        <v>1469</v>
      </c>
      <c r="O2523" s="8">
        <v>1432</v>
      </c>
      <c r="P2523" s="18">
        <v>1439</v>
      </c>
    </row>
    <row r="2524" spans="1:17" x14ac:dyDescent="0.3">
      <c r="B2524" s="7">
        <v>42901</v>
      </c>
      <c r="C2524" s="8">
        <v>1378.5</v>
      </c>
      <c r="D2524" s="8">
        <v>0</v>
      </c>
      <c r="E2524" s="8">
        <v>0</v>
      </c>
      <c r="F2524" s="8">
        <v>0</v>
      </c>
      <c r="G2524" s="18">
        <v>1378.5</v>
      </c>
      <c r="K2524" s="5">
        <v>42901</v>
      </c>
      <c r="L2524" s="6">
        <v>1419.5</v>
      </c>
      <c r="M2524" s="6">
        <v>1431</v>
      </c>
      <c r="N2524" s="6">
        <v>1437.5</v>
      </c>
      <c r="O2524" s="6">
        <v>1429.5</v>
      </c>
      <c r="P2524" s="17">
        <v>1433.5</v>
      </c>
    </row>
    <row r="2525" spans="1:17" x14ac:dyDescent="0.3">
      <c r="B2525" s="5">
        <v>42900</v>
      </c>
      <c r="C2525" s="6">
        <v>1378.5</v>
      </c>
      <c r="D2525" s="6">
        <v>0</v>
      </c>
      <c r="E2525" s="6">
        <v>0</v>
      </c>
      <c r="F2525" s="6">
        <v>0</v>
      </c>
      <c r="G2525" s="17">
        <v>1378.5</v>
      </c>
      <c r="K2525" s="7">
        <v>42900</v>
      </c>
      <c r="L2525" s="8">
        <v>1409</v>
      </c>
      <c r="M2525" s="8">
        <v>1414</v>
      </c>
      <c r="N2525" s="8">
        <v>1425</v>
      </c>
      <c r="O2525" s="8">
        <v>1414</v>
      </c>
      <c r="P2525" s="18">
        <v>1419.5</v>
      </c>
    </row>
    <row r="2526" spans="1:17" x14ac:dyDescent="0.3">
      <c r="B2526" s="7">
        <v>42899</v>
      </c>
      <c r="C2526" s="8">
        <v>1373.5</v>
      </c>
      <c r="D2526" s="8">
        <v>1375</v>
      </c>
      <c r="E2526" s="8">
        <v>1385</v>
      </c>
      <c r="F2526" s="8">
        <v>1375</v>
      </c>
      <c r="G2526" s="18">
        <v>1378.5</v>
      </c>
      <c r="K2526" s="5">
        <v>42899</v>
      </c>
      <c r="L2526" s="6">
        <v>1410</v>
      </c>
      <c r="M2526" s="6">
        <v>1410</v>
      </c>
      <c r="N2526" s="6">
        <v>1411</v>
      </c>
      <c r="O2526" s="6">
        <v>1407</v>
      </c>
      <c r="P2526" s="17">
        <v>1409</v>
      </c>
    </row>
    <row r="2527" spans="1:17" x14ac:dyDescent="0.3">
      <c r="B2527" s="5">
        <v>42898</v>
      </c>
      <c r="C2527" s="6">
        <v>1366</v>
      </c>
      <c r="D2527" s="6">
        <v>1352.5</v>
      </c>
      <c r="E2527" s="6">
        <v>1375</v>
      </c>
      <c r="F2527" s="6">
        <v>1352.5</v>
      </c>
      <c r="G2527" s="17">
        <v>1373.5</v>
      </c>
      <c r="K2527" s="7">
        <v>42898</v>
      </c>
      <c r="L2527" s="8">
        <v>1407</v>
      </c>
      <c r="M2527" s="8">
        <v>1410</v>
      </c>
      <c r="N2527" s="8">
        <v>1412</v>
      </c>
      <c r="O2527" s="8">
        <v>1405.5</v>
      </c>
      <c r="P2527" s="18">
        <v>1410</v>
      </c>
    </row>
    <row r="2528" spans="1:17" x14ac:dyDescent="0.3">
      <c r="B2528" s="7">
        <v>42895</v>
      </c>
      <c r="C2528" s="8">
        <v>1379</v>
      </c>
      <c r="D2528" s="8">
        <v>1360.5</v>
      </c>
      <c r="E2528" s="8">
        <v>1379.5</v>
      </c>
      <c r="F2528" s="8">
        <v>1360.5</v>
      </c>
      <c r="G2528" s="18">
        <v>1366</v>
      </c>
      <c r="K2528" s="5">
        <v>42895</v>
      </c>
      <c r="L2528" s="6">
        <v>1412.5</v>
      </c>
      <c r="M2528" s="6">
        <v>1395</v>
      </c>
      <c r="N2528" s="6">
        <v>1412.5</v>
      </c>
      <c r="O2528" s="6">
        <v>1395</v>
      </c>
      <c r="P2528" s="17">
        <v>1407</v>
      </c>
    </row>
    <row r="2529" spans="2:16" x14ac:dyDescent="0.3">
      <c r="B2529" s="5">
        <v>42894</v>
      </c>
      <c r="C2529" s="6">
        <v>1379.5</v>
      </c>
      <c r="D2529" s="6">
        <v>1380</v>
      </c>
      <c r="E2529" s="6">
        <v>1384</v>
      </c>
      <c r="F2529" s="6">
        <v>1371</v>
      </c>
      <c r="G2529" s="17">
        <v>1379</v>
      </c>
      <c r="K2529" s="9">
        <v>42894</v>
      </c>
      <c r="L2529" s="10">
        <v>1412</v>
      </c>
      <c r="M2529" s="10">
        <v>1419.5</v>
      </c>
      <c r="N2529" s="10">
        <v>1420</v>
      </c>
      <c r="O2529" s="10">
        <v>1405</v>
      </c>
      <c r="P2529" s="19">
        <v>1412.5</v>
      </c>
    </row>
    <row r="2530" spans="2:16" x14ac:dyDescent="0.3">
      <c r="B2530" s="9">
        <v>42893</v>
      </c>
      <c r="C2530" s="10">
        <v>1379</v>
      </c>
      <c r="D2530" s="10">
        <v>1375</v>
      </c>
      <c r="E2530" s="10">
        <v>1384</v>
      </c>
      <c r="F2530" s="10">
        <v>1373</v>
      </c>
      <c r="G2530" s="19">
        <v>1379.5</v>
      </c>
      <c r="K2530" s="5">
        <v>42893</v>
      </c>
      <c r="L2530" s="6">
        <v>1418.5</v>
      </c>
      <c r="M2530" s="6">
        <v>1420</v>
      </c>
      <c r="N2530" s="6">
        <v>1420</v>
      </c>
      <c r="O2530" s="6">
        <v>1407.5</v>
      </c>
      <c r="P2530" s="17">
        <v>1412</v>
      </c>
    </row>
    <row r="2531" spans="2:16" x14ac:dyDescent="0.3">
      <c r="B2531" s="5">
        <v>42892</v>
      </c>
      <c r="C2531" s="6">
        <v>1374.5</v>
      </c>
      <c r="D2531" s="6">
        <v>1368</v>
      </c>
      <c r="E2531" s="6">
        <v>1390</v>
      </c>
      <c r="F2531" s="6">
        <v>1363.5</v>
      </c>
      <c r="G2531" s="17">
        <v>1379</v>
      </c>
      <c r="K2531" s="7">
        <v>42892</v>
      </c>
      <c r="L2531" s="8">
        <v>1407.5</v>
      </c>
      <c r="M2531" s="8">
        <v>1414.5</v>
      </c>
      <c r="N2531" s="8">
        <v>1428</v>
      </c>
      <c r="O2531" s="8">
        <v>1404</v>
      </c>
      <c r="P2531" s="18">
        <v>1418.5</v>
      </c>
    </row>
    <row r="2532" spans="2:16" x14ac:dyDescent="0.3">
      <c r="B2532" s="7">
        <v>42891</v>
      </c>
      <c r="C2532" s="8">
        <v>1385</v>
      </c>
      <c r="D2532" s="8">
        <v>1375</v>
      </c>
      <c r="E2532" s="8">
        <v>1385</v>
      </c>
      <c r="F2532" s="8">
        <v>1368</v>
      </c>
      <c r="G2532" s="18">
        <v>1374.5</v>
      </c>
      <c r="K2532" s="5">
        <v>42891</v>
      </c>
      <c r="L2532" s="6">
        <v>1410</v>
      </c>
      <c r="M2532" s="6">
        <v>1400</v>
      </c>
      <c r="N2532" s="6">
        <v>1415</v>
      </c>
      <c r="O2532" s="6">
        <v>1400</v>
      </c>
      <c r="P2532" s="17">
        <v>1407.5</v>
      </c>
    </row>
    <row r="2533" spans="2:16" x14ac:dyDescent="0.3">
      <c r="B2533" s="5">
        <v>42888</v>
      </c>
      <c r="C2533" s="6">
        <v>1390</v>
      </c>
      <c r="D2533" s="6">
        <v>1375</v>
      </c>
      <c r="E2533" s="6">
        <v>1395</v>
      </c>
      <c r="F2533" s="6">
        <v>1374</v>
      </c>
      <c r="G2533" s="17">
        <v>1385</v>
      </c>
      <c r="K2533" s="7">
        <v>42888</v>
      </c>
      <c r="L2533" s="8">
        <v>1423</v>
      </c>
      <c r="M2533" s="8">
        <v>1395</v>
      </c>
      <c r="N2533" s="8">
        <v>1425</v>
      </c>
      <c r="O2533" s="8">
        <v>1395</v>
      </c>
      <c r="P2533" s="18">
        <v>1410</v>
      </c>
    </row>
    <row r="2534" spans="2:16" x14ac:dyDescent="0.3">
      <c r="B2534" s="7">
        <v>42887</v>
      </c>
      <c r="C2534" s="8">
        <v>1414</v>
      </c>
      <c r="D2534" s="8">
        <v>1428</v>
      </c>
      <c r="E2534" s="8">
        <v>1428</v>
      </c>
      <c r="F2534" s="8">
        <v>1386</v>
      </c>
      <c r="G2534" s="18">
        <v>1390</v>
      </c>
      <c r="K2534" s="5">
        <v>42887</v>
      </c>
      <c r="L2534" s="6">
        <v>1444.5</v>
      </c>
      <c r="M2534" s="6">
        <v>1448</v>
      </c>
      <c r="N2534" s="6">
        <v>1457.5</v>
      </c>
      <c r="O2534" s="6">
        <v>1419</v>
      </c>
      <c r="P2534" s="17">
        <v>1423</v>
      </c>
    </row>
    <row r="2535" spans="2:16" x14ac:dyDescent="0.3">
      <c r="B2535" s="5">
        <v>42886</v>
      </c>
      <c r="C2535" s="6">
        <v>1424</v>
      </c>
      <c r="D2535" s="6">
        <v>1411</v>
      </c>
      <c r="E2535" s="6">
        <v>1424</v>
      </c>
      <c r="F2535" s="6">
        <v>1406</v>
      </c>
      <c r="G2535" s="17">
        <v>1414</v>
      </c>
      <c r="K2535" s="7">
        <v>42886</v>
      </c>
      <c r="L2535" s="8">
        <v>1452.5</v>
      </c>
      <c r="M2535" s="8">
        <v>1426.5</v>
      </c>
      <c r="N2535" s="8">
        <v>1450</v>
      </c>
      <c r="O2535" s="8">
        <v>1426.5</v>
      </c>
      <c r="P2535" s="18">
        <v>1444.5</v>
      </c>
    </row>
    <row r="2536" spans="2:16" x14ac:dyDescent="0.3">
      <c r="B2536" s="7">
        <v>42885</v>
      </c>
      <c r="C2536" s="8">
        <v>1443.5</v>
      </c>
      <c r="D2536" s="8">
        <v>1439.5</v>
      </c>
      <c r="E2536" s="8">
        <v>1439.5</v>
      </c>
      <c r="F2536" s="8">
        <v>1415</v>
      </c>
      <c r="G2536" s="18">
        <v>1424</v>
      </c>
      <c r="K2536" s="5">
        <v>42885</v>
      </c>
      <c r="L2536" s="6">
        <v>1472</v>
      </c>
      <c r="M2536" s="6">
        <v>1443</v>
      </c>
      <c r="N2536" s="6">
        <v>1467</v>
      </c>
      <c r="O2536" s="6">
        <v>1443</v>
      </c>
      <c r="P2536" s="17">
        <v>1452.5</v>
      </c>
    </row>
    <row r="2537" spans="2:16" x14ac:dyDescent="0.3">
      <c r="B2537" s="5">
        <v>42884</v>
      </c>
      <c r="C2537" s="6">
        <v>1454.5</v>
      </c>
      <c r="D2537" s="6">
        <v>1455.5</v>
      </c>
      <c r="E2537" s="6">
        <v>1455.5</v>
      </c>
      <c r="F2537" s="6">
        <v>1441</v>
      </c>
      <c r="G2537" s="17">
        <v>1443.5</v>
      </c>
      <c r="K2537" s="7">
        <v>42884</v>
      </c>
      <c r="L2537" s="8">
        <v>1484.5</v>
      </c>
      <c r="M2537" s="8">
        <v>1486</v>
      </c>
      <c r="N2537" s="8">
        <v>1489.5</v>
      </c>
      <c r="O2537" s="8">
        <v>1470</v>
      </c>
      <c r="P2537" s="18">
        <v>1472</v>
      </c>
    </row>
    <row r="2538" spans="2:16" x14ac:dyDescent="0.3">
      <c r="B2538" s="7">
        <v>42881</v>
      </c>
      <c r="C2538" s="8">
        <v>1447.5</v>
      </c>
      <c r="D2538" s="8">
        <v>1440.5</v>
      </c>
      <c r="E2538" s="8">
        <v>1455</v>
      </c>
      <c r="F2538" s="8">
        <v>1437</v>
      </c>
      <c r="G2538" s="18">
        <v>1454.5</v>
      </c>
      <c r="K2538" s="5">
        <v>42881</v>
      </c>
      <c r="L2538" s="6">
        <v>1472.5</v>
      </c>
      <c r="M2538" s="6">
        <v>1478.5</v>
      </c>
      <c r="N2538" s="6">
        <v>1485</v>
      </c>
      <c r="O2538" s="6">
        <v>1478.5</v>
      </c>
      <c r="P2538" s="17">
        <v>1484.5</v>
      </c>
    </row>
    <row r="2539" spans="2:16" x14ac:dyDescent="0.3">
      <c r="B2539" s="5">
        <v>42880</v>
      </c>
      <c r="C2539" s="6">
        <v>1442</v>
      </c>
      <c r="D2539" s="6">
        <v>1435.5</v>
      </c>
      <c r="E2539" s="6">
        <v>1448</v>
      </c>
      <c r="F2539" s="6">
        <v>1413.5</v>
      </c>
      <c r="G2539" s="17">
        <v>1447.5</v>
      </c>
      <c r="K2539" s="9">
        <v>42880</v>
      </c>
      <c r="L2539" s="10">
        <v>1476</v>
      </c>
      <c r="M2539" s="10">
        <v>1465</v>
      </c>
      <c r="N2539" s="10">
        <v>1476.5</v>
      </c>
      <c r="O2539" s="10">
        <v>1465</v>
      </c>
      <c r="P2539" s="19">
        <v>1472.5</v>
      </c>
    </row>
    <row r="2540" spans="2:16" x14ac:dyDescent="0.3">
      <c r="B2540" s="9">
        <v>42879</v>
      </c>
      <c r="C2540" s="10">
        <v>1433.5</v>
      </c>
      <c r="D2540" s="10">
        <v>1430</v>
      </c>
      <c r="E2540" s="10">
        <v>1445.5</v>
      </c>
      <c r="F2540" s="10">
        <v>1430</v>
      </c>
      <c r="G2540" s="19">
        <v>1442</v>
      </c>
      <c r="K2540" s="5">
        <v>42879</v>
      </c>
      <c r="L2540" s="6">
        <v>1471</v>
      </c>
      <c r="M2540" s="6">
        <v>1465</v>
      </c>
      <c r="N2540" s="6">
        <v>1476</v>
      </c>
      <c r="O2540" s="6">
        <v>1465</v>
      </c>
      <c r="P2540" s="17">
        <v>1476</v>
      </c>
    </row>
    <row r="2541" spans="2:16" x14ac:dyDescent="0.3">
      <c r="B2541" s="5">
        <v>42878</v>
      </c>
      <c r="C2541" s="6">
        <v>1451.5</v>
      </c>
      <c r="D2541" s="6">
        <v>1445</v>
      </c>
      <c r="E2541" s="6">
        <v>1445</v>
      </c>
      <c r="F2541" s="6">
        <v>1430</v>
      </c>
      <c r="G2541" s="17">
        <v>1433.5</v>
      </c>
      <c r="K2541" s="7">
        <v>42878</v>
      </c>
      <c r="L2541" s="8">
        <v>1479.5</v>
      </c>
      <c r="M2541" s="8">
        <v>1470.5</v>
      </c>
      <c r="N2541" s="8">
        <v>1474</v>
      </c>
      <c r="O2541" s="8">
        <v>1465</v>
      </c>
      <c r="P2541" s="18">
        <v>1471</v>
      </c>
    </row>
    <row r="2542" spans="2:16" x14ac:dyDescent="0.3">
      <c r="B2542" s="7">
        <v>42877</v>
      </c>
      <c r="C2542" s="8">
        <v>1468</v>
      </c>
      <c r="D2542" s="8">
        <v>1460</v>
      </c>
      <c r="E2542" s="8">
        <v>1460</v>
      </c>
      <c r="F2542" s="8">
        <v>1449</v>
      </c>
      <c r="G2542" s="18">
        <v>1451.5</v>
      </c>
      <c r="K2542" s="5">
        <v>42877</v>
      </c>
      <c r="L2542" s="6">
        <v>1495</v>
      </c>
      <c r="M2542" s="6">
        <v>1477.5</v>
      </c>
      <c r="N2542" s="6">
        <v>1482</v>
      </c>
      <c r="O2542" s="6">
        <v>1477.5</v>
      </c>
      <c r="P2542" s="17">
        <v>1479.5</v>
      </c>
    </row>
    <row r="2543" spans="2:16" x14ac:dyDescent="0.3">
      <c r="B2543" s="9">
        <v>42874</v>
      </c>
      <c r="C2543" s="10">
        <v>1464.5</v>
      </c>
      <c r="D2543" s="10">
        <v>1470</v>
      </c>
      <c r="E2543" s="10">
        <v>1470</v>
      </c>
      <c r="F2543" s="10">
        <v>1466</v>
      </c>
      <c r="G2543" s="19">
        <v>1468</v>
      </c>
      <c r="K2543" s="7">
        <v>42874</v>
      </c>
      <c r="L2543" s="8">
        <v>1486</v>
      </c>
      <c r="M2543" s="8">
        <v>1495</v>
      </c>
      <c r="N2543" s="8">
        <v>1495</v>
      </c>
      <c r="O2543" s="8">
        <v>1495</v>
      </c>
      <c r="P2543" s="18">
        <v>1495</v>
      </c>
    </row>
    <row r="2547" spans="1:17" x14ac:dyDescent="0.3">
      <c r="A2547" s="11">
        <v>42936</v>
      </c>
      <c r="J2547" s="11">
        <v>42965</v>
      </c>
    </row>
    <row r="2548" spans="1:17" x14ac:dyDescent="0.3">
      <c r="B2548" s="7">
        <v>42935</v>
      </c>
      <c r="C2548" s="8">
        <v>1405</v>
      </c>
      <c r="D2548" s="8">
        <v>1420</v>
      </c>
      <c r="E2548" s="8">
        <v>1420</v>
      </c>
      <c r="F2548" s="8">
        <v>1417</v>
      </c>
      <c r="G2548" s="18">
        <v>1417.5</v>
      </c>
      <c r="H2548" s="21">
        <f>G2548/G2568</f>
        <v>0.99091226843760927</v>
      </c>
      <c r="K2548" s="7">
        <v>42935</v>
      </c>
      <c r="L2548" s="8">
        <v>1415</v>
      </c>
      <c r="M2548" s="8">
        <v>1415.5</v>
      </c>
      <c r="N2548" s="8">
        <v>1430</v>
      </c>
      <c r="O2548" s="8">
        <v>1415.5</v>
      </c>
      <c r="P2548" s="18">
        <v>1424</v>
      </c>
      <c r="Q2548" s="28">
        <f>P2548/P2568</f>
        <v>0.97334244702665751</v>
      </c>
    </row>
    <row r="2549" spans="1:17" x14ac:dyDescent="0.3">
      <c r="B2549" s="5">
        <v>42934</v>
      </c>
      <c r="C2549" s="6">
        <v>1409.5</v>
      </c>
      <c r="D2549" s="6">
        <v>1408.5</v>
      </c>
      <c r="E2549" s="6">
        <v>1408.5</v>
      </c>
      <c r="F2549" s="6">
        <v>1403</v>
      </c>
      <c r="G2549" s="17">
        <v>1405</v>
      </c>
      <c r="K2549" s="5">
        <v>42934</v>
      </c>
      <c r="L2549" s="6">
        <v>1423.5</v>
      </c>
      <c r="M2549" s="6">
        <v>1415</v>
      </c>
      <c r="N2549" s="6">
        <v>1432</v>
      </c>
      <c r="O2549" s="6">
        <v>1414.5</v>
      </c>
      <c r="P2549" s="17">
        <v>1415</v>
      </c>
    </row>
    <row r="2550" spans="1:17" x14ac:dyDescent="0.3">
      <c r="B2550" s="7">
        <v>42933</v>
      </c>
      <c r="C2550" s="8">
        <v>1409.5</v>
      </c>
      <c r="D2550" s="8">
        <v>0</v>
      </c>
      <c r="E2550" s="8">
        <v>0</v>
      </c>
      <c r="F2550" s="8">
        <v>0</v>
      </c>
      <c r="G2550" s="18">
        <v>1409.5</v>
      </c>
      <c r="K2550" s="7">
        <v>42933</v>
      </c>
      <c r="L2550" s="8">
        <v>1423.5</v>
      </c>
      <c r="M2550" s="8">
        <v>1435</v>
      </c>
      <c r="N2550" s="8">
        <v>1435</v>
      </c>
      <c r="O2550" s="8">
        <v>1418</v>
      </c>
      <c r="P2550" s="18">
        <v>1423.5</v>
      </c>
    </row>
    <row r="2551" spans="1:17" x14ac:dyDescent="0.3">
      <c r="B2551" s="5">
        <v>42930</v>
      </c>
      <c r="C2551" s="6">
        <v>1418</v>
      </c>
      <c r="D2551" s="6">
        <v>1410</v>
      </c>
      <c r="E2551" s="6">
        <v>1410</v>
      </c>
      <c r="F2551" s="6">
        <v>1409</v>
      </c>
      <c r="G2551" s="17">
        <v>1409.5</v>
      </c>
      <c r="K2551" s="5">
        <v>42930</v>
      </c>
      <c r="L2551" s="6">
        <v>1432</v>
      </c>
      <c r="M2551" s="6">
        <v>1430</v>
      </c>
      <c r="N2551" s="6">
        <v>1436</v>
      </c>
      <c r="O2551" s="6">
        <v>1409</v>
      </c>
      <c r="P2551" s="17">
        <v>1423.5</v>
      </c>
    </row>
    <row r="2552" spans="1:17" x14ac:dyDescent="0.3">
      <c r="B2552" s="7">
        <v>42929</v>
      </c>
      <c r="C2552" s="8">
        <v>1435</v>
      </c>
      <c r="D2552" s="8">
        <v>1411.5</v>
      </c>
      <c r="E2552" s="8">
        <v>1420</v>
      </c>
      <c r="F2552" s="8">
        <v>1411.5</v>
      </c>
      <c r="G2552" s="18">
        <v>1418</v>
      </c>
      <c r="K2552" s="7">
        <v>42929</v>
      </c>
      <c r="L2552" s="8">
        <v>1452</v>
      </c>
      <c r="M2552" s="8">
        <v>1454</v>
      </c>
      <c r="N2552" s="8">
        <v>1454</v>
      </c>
      <c r="O2552" s="8">
        <v>1430</v>
      </c>
      <c r="P2552" s="18">
        <v>1432</v>
      </c>
    </row>
    <row r="2553" spans="1:17" x14ac:dyDescent="0.3">
      <c r="B2553" s="5">
        <v>42928</v>
      </c>
      <c r="C2553" s="6">
        <v>1437.5</v>
      </c>
      <c r="D2553" s="6">
        <v>1440</v>
      </c>
      <c r="E2553" s="6">
        <v>1440</v>
      </c>
      <c r="F2553" s="6">
        <v>1433.5</v>
      </c>
      <c r="G2553" s="17">
        <v>1435</v>
      </c>
      <c r="K2553" s="5">
        <v>42928</v>
      </c>
      <c r="L2553" s="6">
        <v>1461.5</v>
      </c>
      <c r="M2553" s="6">
        <v>1469.5</v>
      </c>
      <c r="N2553" s="6">
        <v>1471</v>
      </c>
      <c r="O2553" s="6">
        <v>1442</v>
      </c>
      <c r="P2553" s="17">
        <v>1452</v>
      </c>
    </row>
    <row r="2554" spans="1:17" x14ac:dyDescent="0.3">
      <c r="B2554" s="7">
        <v>42927</v>
      </c>
      <c r="C2554" s="8">
        <v>1445.5</v>
      </c>
      <c r="D2554" s="8">
        <v>1457</v>
      </c>
      <c r="E2554" s="8">
        <v>1457</v>
      </c>
      <c r="F2554" s="8">
        <v>1429.5</v>
      </c>
      <c r="G2554" s="18">
        <v>1437.5</v>
      </c>
      <c r="K2554" s="7">
        <v>42927</v>
      </c>
      <c r="L2554" s="8">
        <v>1474</v>
      </c>
      <c r="M2554" s="8">
        <v>1469</v>
      </c>
      <c r="N2554" s="8">
        <v>1471</v>
      </c>
      <c r="O2554" s="8">
        <v>1456</v>
      </c>
      <c r="P2554" s="18">
        <v>1461.5</v>
      </c>
    </row>
    <row r="2555" spans="1:17" x14ac:dyDescent="0.3">
      <c r="B2555" s="5">
        <v>42926</v>
      </c>
      <c r="C2555" s="6">
        <v>1458</v>
      </c>
      <c r="D2555" s="6">
        <v>1464</v>
      </c>
      <c r="E2555" s="6">
        <v>1464</v>
      </c>
      <c r="F2555" s="6">
        <v>1443</v>
      </c>
      <c r="G2555" s="17">
        <v>1445.5</v>
      </c>
      <c r="K2555" s="5">
        <v>42926</v>
      </c>
      <c r="L2555" s="6">
        <v>1485</v>
      </c>
      <c r="M2555" s="6">
        <v>1490</v>
      </c>
      <c r="N2555" s="6">
        <v>1490</v>
      </c>
      <c r="O2555" s="6">
        <v>1470</v>
      </c>
      <c r="P2555" s="17">
        <v>1474</v>
      </c>
    </row>
    <row r="2556" spans="1:17" x14ac:dyDescent="0.3">
      <c r="B2556" s="9">
        <v>42923</v>
      </c>
      <c r="C2556" s="10">
        <v>1449</v>
      </c>
      <c r="D2556" s="10">
        <v>1455</v>
      </c>
      <c r="E2556" s="10">
        <v>1465</v>
      </c>
      <c r="F2556" s="10">
        <v>1445.5</v>
      </c>
      <c r="G2556" s="19">
        <v>1458</v>
      </c>
      <c r="K2556" s="9">
        <v>42923</v>
      </c>
      <c r="L2556" s="10">
        <v>1475.5</v>
      </c>
      <c r="M2556" s="10">
        <v>1489</v>
      </c>
      <c r="N2556" s="10">
        <v>1495.5</v>
      </c>
      <c r="O2556" s="10">
        <v>1477.5</v>
      </c>
      <c r="P2556" s="19">
        <v>1485</v>
      </c>
    </row>
    <row r="2557" spans="1:17" x14ac:dyDescent="0.3">
      <c r="B2557" s="5">
        <v>42922</v>
      </c>
      <c r="C2557" s="6">
        <v>1432.5</v>
      </c>
      <c r="D2557" s="6">
        <v>1435</v>
      </c>
      <c r="E2557" s="6">
        <v>1454.5</v>
      </c>
      <c r="F2557" s="6">
        <v>1435</v>
      </c>
      <c r="G2557" s="17">
        <v>1449</v>
      </c>
      <c r="K2557" s="5">
        <v>42922</v>
      </c>
      <c r="L2557" s="6">
        <v>1455.5</v>
      </c>
      <c r="M2557" s="6">
        <v>1462.5</v>
      </c>
      <c r="N2557" s="6">
        <v>1483.5</v>
      </c>
      <c r="O2557" s="6">
        <v>1462.5</v>
      </c>
      <c r="P2557" s="17">
        <v>1475.5</v>
      </c>
    </row>
    <row r="2558" spans="1:17" x14ac:dyDescent="0.3">
      <c r="B2558" s="7">
        <v>42921</v>
      </c>
      <c r="C2558" s="8">
        <v>1428</v>
      </c>
      <c r="D2558" s="8">
        <v>1422.5</v>
      </c>
      <c r="E2558" s="8">
        <v>1435</v>
      </c>
      <c r="F2558" s="8">
        <v>1422.5</v>
      </c>
      <c r="G2558" s="18">
        <v>1432.5</v>
      </c>
      <c r="K2558" s="7">
        <v>42921</v>
      </c>
      <c r="L2558" s="8">
        <v>1453</v>
      </c>
      <c r="M2558" s="8">
        <v>1457</v>
      </c>
      <c r="N2558" s="8">
        <v>1460</v>
      </c>
      <c r="O2558" s="8">
        <v>1452</v>
      </c>
      <c r="P2558" s="18">
        <v>1455.5</v>
      </c>
    </row>
    <row r="2559" spans="1:17" x14ac:dyDescent="0.3">
      <c r="B2559" s="5">
        <v>42920</v>
      </c>
      <c r="C2559" s="6">
        <v>1433</v>
      </c>
      <c r="D2559" s="6">
        <v>1423</v>
      </c>
      <c r="E2559" s="6">
        <v>1435</v>
      </c>
      <c r="F2559" s="6">
        <v>1421</v>
      </c>
      <c r="G2559" s="17">
        <v>1428</v>
      </c>
      <c r="K2559" s="5">
        <v>42920</v>
      </c>
      <c r="L2559" s="6">
        <v>1461.5</v>
      </c>
      <c r="M2559" s="6">
        <v>1452</v>
      </c>
      <c r="N2559" s="6">
        <v>1458</v>
      </c>
      <c r="O2559" s="6">
        <v>1448</v>
      </c>
      <c r="P2559" s="17">
        <v>1453</v>
      </c>
    </row>
    <row r="2560" spans="1:17" x14ac:dyDescent="0.3">
      <c r="B2560" s="7">
        <v>42919</v>
      </c>
      <c r="C2560" s="8">
        <v>1439</v>
      </c>
      <c r="D2560" s="8">
        <v>1440</v>
      </c>
      <c r="E2560" s="8">
        <v>1444</v>
      </c>
      <c r="F2560" s="8">
        <v>1422.5</v>
      </c>
      <c r="G2560" s="18">
        <v>1433</v>
      </c>
      <c r="K2560" s="7">
        <v>42919</v>
      </c>
      <c r="L2560" s="8">
        <v>1463</v>
      </c>
      <c r="M2560" s="8">
        <v>1470</v>
      </c>
      <c r="N2560" s="8">
        <v>1470</v>
      </c>
      <c r="O2560" s="8">
        <v>1453</v>
      </c>
      <c r="P2560" s="18">
        <v>1461.5</v>
      </c>
    </row>
    <row r="2561" spans="1:17" x14ac:dyDescent="0.3">
      <c r="B2561" s="5">
        <v>42916</v>
      </c>
      <c r="C2561" s="6">
        <v>1438.5</v>
      </c>
      <c r="D2561" s="6">
        <v>1438</v>
      </c>
      <c r="E2561" s="6">
        <v>1444</v>
      </c>
      <c r="F2561" s="6">
        <v>1431</v>
      </c>
      <c r="G2561" s="17">
        <v>1439</v>
      </c>
      <c r="K2561" s="5">
        <v>42916</v>
      </c>
      <c r="L2561" s="6">
        <v>1461.5</v>
      </c>
      <c r="M2561" s="6">
        <v>1461</v>
      </c>
      <c r="N2561" s="6">
        <v>1465</v>
      </c>
      <c r="O2561" s="6">
        <v>1461</v>
      </c>
      <c r="P2561" s="17">
        <v>1463</v>
      </c>
    </row>
    <row r="2562" spans="1:17" x14ac:dyDescent="0.3">
      <c r="B2562" s="7">
        <v>42915</v>
      </c>
      <c r="C2562" s="8">
        <v>1438</v>
      </c>
      <c r="D2562" s="8">
        <v>1441</v>
      </c>
      <c r="E2562" s="8">
        <v>1442.5</v>
      </c>
      <c r="F2562" s="8">
        <v>1433</v>
      </c>
      <c r="G2562" s="18">
        <v>1438.5</v>
      </c>
      <c r="K2562" s="7">
        <v>42915</v>
      </c>
      <c r="L2562" s="8">
        <v>1458.5</v>
      </c>
      <c r="M2562" s="8">
        <v>1460</v>
      </c>
      <c r="N2562" s="8">
        <v>1463</v>
      </c>
      <c r="O2562" s="8">
        <v>1460</v>
      </c>
      <c r="P2562" s="18">
        <v>1461.5</v>
      </c>
    </row>
    <row r="2563" spans="1:17" x14ac:dyDescent="0.3">
      <c r="B2563" s="5">
        <v>42914</v>
      </c>
      <c r="C2563" s="6">
        <v>1423</v>
      </c>
      <c r="D2563" s="6">
        <v>1423</v>
      </c>
      <c r="E2563" s="6">
        <v>1440</v>
      </c>
      <c r="F2563" s="6">
        <v>1421</v>
      </c>
      <c r="G2563" s="17">
        <v>1438</v>
      </c>
      <c r="K2563" s="5">
        <v>42914</v>
      </c>
      <c r="L2563" s="6">
        <v>1437.5</v>
      </c>
      <c r="M2563" s="6">
        <v>1458</v>
      </c>
      <c r="N2563" s="6">
        <v>1463</v>
      </c>
      <c r="O2563" s="6">
        <v>1454</v>
      </c>
      <c r="P2563" s="17">
        <v>1458.5</v>
      </c>
    </row>
    <row r="2564" spans="1:17" x14ac:dyDescent="0.3">
      <c r="B2564" s="7">
        <v>42913</v>
      </c>
      <c r="C2564" s="8">
        <v>1419</v>
      </c>
      <c r="D2564" s="8">
        <v>1414.5</v>
      </c>
      <c r="E2564" s="8">
        <v>1433</v>
      </c>
      <c r="F2564" s="8">
        <v>1414</v>
      </c>
      <c r="G2564" s="18">
        <v>1423</v>
      </c>
      <c r="K2564" s="7">
        <v>42913</v>
      </c>
      <c r="L2564" s="8">
        <v>1444.5</v>
      </c>
      <c r="M2564" s="8">
        <v>0</v>
      </c>
      <c r="N2564" s="8">
        <v>0</v>
      </c>
      <c r="O2564" s="8">
        <v>0</v>
      </c>
      <c r="P2564" s="18">
        <v>1437.5</v>
      </c>
    </row>
    <row r="2565" spans="1:17" x14ac:dyDescent="0.3">
      <c r="B2565" s="5">
        <v>42909</v>
      </c>
      <c r="C2565" s="6">
        <v>1421.5</v>
      </c>
      <c r="D2565" s="6">
        <v>1425</v>
      </c>
      <c r="E2565" s="6">
        <v>1425</v>
      </c>
      <c r="F2565" s="6">
        <v>1415</v>
      </c>
      <c r="G2565" s="17">
        <v>1419</v>
      </c>
      <c r="K2565" s="5">
        <v>42909</v>
      </c>
      <c r="L2565" s="6">
        <v>1450.5</v>
      </c>
      <c r="M2565" s="6">
        <v>1443.5</v>
      </c>
      <c r="N2565" s="6">
        <v>1448.5</v>
      </c>
      <c r="O2565" s="6">
        <v>1443</v>
      </c>
      <c r="P2565" s="17">
        <v>1444.5</v>
      </c>
    </row>
    <row r="2566" spans="1:17" x14ac:dyDescent="0.3">
      <c r="B2566" s="9">
        <v>42908</v>
      </c>
      <c r="C2566" s="10">
        <v>1414</v>
      </c>
      <c r="D2566" s="10">
        <v>1414</v>
      </c>
      <c r="E2566" s="10">
        <v>1430</v>
      </c>
      <c r="F2566" s="10">
        <v>1398</v>
      </c>
      <c r="G2566" s="19">
        <v>1421.5</v>
      </c>
      <c r="K2566" s="9">
        <v>42908</v>
      </c>
      <c r="L2566" s="10">
        <v>1438.5</v>
      </c>
      <c r="M2566" s="10">
        <v>1449.5</v>
      </c>
      <c r="N2566" s="10">
        <v>1454</v>
      </c>
      <c r="O2566" s="10">
        <v>1446</v>
      </c>
      <c r="P2566" s="19">
        <v>1450.5</v>
      </c>
    </row>
    <row r="2567" spans="1:17" x14ac:dyDescent="0.3">
      <c r="B2567" s="5">
        <v>42907</v>
      </c>
      <c r="C2567" s="6">
        <v>1430.5</v>
      </c>
      <c r="D2567" s="6">
        <v>1411</v>
      </c>
      <c r="E2567" s="6">
        <v>1425</v>
      </c>
      <c r="F2567" s="6">
        <v>1411</v>
      </c>
      <c r="G2567" s="17">
        <v>1414</v>
      </c>
      <c r="K2567" s="5">
        <v>42907</v>
      </c>
      <c r="L2567" s="6">
        <v>1463</v>
      </c>
      <c r="M2567" s="6">
        <v>1440</v>
      </c>
      <c r="N2567" s="6">
        <v>1440</v>
      </c>
      <c r="O2567" s="6">
        <v>1435</v>
      </c>
      <c r="P2567" s="17">
        <v>1438.5</v>
      </c>
    </row>
    <row r="2568" spans="1:17" x14ac:dyDescent="0.3">
      <c r="B2568" s="9">
        <v>42906</v>
      </c>
      <c r="C2568" s="10">
        <v>1442.5</v>
      </c>
      <c r="D2568" s="10">
        <v>1440</v>
      </c>
      <c r="E2568" s="10">
        <v>1440</v>
      </c>
      <c r="F2568" s="10">
        <v>1425</v>
      </c>
      <c r="G2568" s="19">
        <v>1430.5</v>
      </c>
      <c r="K2568" s="9">
        <v>42906</v>
      </c>
      <c r="L2568" s="10">
        <v>1475</v>
      </c>
      <c r="M2568" s="10">
        <v>0</v>
      </c>
      <c r="N2568" s="10">
        <v>0</v>
      </c>
      <c r="O2568" s="10">
        <v>0</v>
      </c>
      <c r="P2568" s="19">
        <v>1463</v>
      </c>
    </row>
    <row r="2572" spans="1:17" x14ac:dyDescent="0.3">
      <c r="A2572" s="11">
        <v>42965</v>
      </c>
      <c r="J2572" s="11">
        <v>42998</v>
      </c>
    </row>
    <row r="2573" spans="1:17" x14ac:dyDescent="0.3">
      <c r="B2573" s="7">
        <v>42964</v>
      </c>
      <c r="C2573" s="8">
        <v>1425</v>
      </c>
      <c r="D2573" s="8">
        <v>1425</v>
      </c>
      <c r="E2573" s="8">
        <v>1425</v>
      </c>
      <c r="F2573" s="8">
        <v>1425</v>
      </c>
      <c r="G2573" s="18">
        <v>1425</v>
      </c>
      <c r="H2573" s="21">
        <f>G2573/G2592</f>
        <v>0.99789915966386555</v>
      </c>
      <c r="K2573" s="7">
        <v>42964</v>
      </c>
      <c r="L2573" s="8">
        <v>1442</v>
      </c>
      <c r="M2573" s="8">
        <v>1441</v>
      </c>
      <c r="N2573" s="8">
        <v>1443.5</v>
      </c>
      <c r="O2573" s="8">
        <v>1441</v>
      </c>
      <c r="P2573" s="18">
        <v>1443</v>
      </c>
      <c r="Q2573" s="28">
        <f>P2573/P2592</f>
        <v>0.99380165289256195</v>
      </c>
    </row>
    <row r="2574" spans="1:17" x14ac:dyDescent="0.3">
      <c r="B2574" s="5">
        <v>42963</v>
      </c>
      <c r="C2574" s="6">
        <v>1423</v>
      </c>
      <c r="D2574" s="6">
        <v>1420</v>
      </c>
      <c r="E2574" s="6">
        <v>1425</v>
      </c>
      <c r="F2574" s="6">
        <v>1420</v>
      </c>
      <c r="G2574" s="17">
        <v>1425</v>
      </c>
      <c r="K2574" s="5">
        <v>42963</v>
      </c>
      <c r="L2574" s="6">
        <v>1440.5</v>
      </c>
      <c r="M2574" s="6">
        <v>1443.5</v>
      </c>
      <c r="N2574" s="6">
        <v>1444</v>
      </c>
      <c r="O2574" s="6">
        <v>1440</v>
      </c>
      <c r="P2574" s="17">
        <v>1442</v>
      </c>
    </row>
    <row r="2575" spans="1:17" x14ac:dyDescent="0.3">
      <c r="B2575" s="7">
        <v>42961</v>
      </c>
      <c r="C2575" s="8">
        <v>1423</v>
      </c>
      <c r="D2575" s="8">
        <v>1421</v>
      </c>
      <c r="E2575" s="8">
        <v>1425</v>
      </c>
      <c r="F2575" s="8">
        <v>1421</v>
      </c>
      <c r="G2575" s="18">
        <v>1423</v>
      </c>
      <c r="K2575" s="7">
        <v>42961</v>
      </c>
      <c r="L2575" s="8">
        <v>1444.5</v>
      </c>
      <c r="M2575" s="8">
        <v>1440</v>
      </c>
      <c r="N2575" s="8">
        <v>1440.5</v>
      </c>
      <c r="O2575" s="8">
        <v>1440</v>
      </c>
      <c r="P2575" s="18">
        <v>1440.5</v>
      </c>
    </row>
    <row r="2576" spans="1:17" x14ac:dyDescent="0.3">
      <c r="B2576" s="5">
        <v>42958</v>
      </c>
      <c r="C2576" s="6">
        <v>1412</v>
      </c>
      <c r="D2576" s="6">
        <v>1423.5</v>
      </c>
      <c r="E2576" s="6">
        <v>1424</v>
      </c>
      <c r="F2576" s="6">
        <v>1420</v>
      </c>
      <c r="G2576" s="17">
        <v>1423</v>
      </c>
      <c r="K2576" s="5">
        <v>42958</v>
      </c>
      <c r="L2576" s="6">
        <v>1438.5</v>
      </c>
      <c r="M2576" s="6">
        <v>1444</v>
      </c>
      <c r="N2576" s="6">
        <v>1444.5</v>
      </c>
      <c r="O2576" s="6">
        <v>1444</v>
      </c>
      <c r="P2576" s="17">
        <v>1444.5</v>
      </c>
    </row>
    <row r="2577" spans="2:16" x14ac:dyDescent="0.3">
      <c r="B2577" s="7">
        <v>42957</v>
      </c>
      <c r="C2577" s="8">
        <v>1407.5</v>
      </c>
      <c r="D2577" s="8">
        <v>1400</v>
      </c>
      <c r="E2577" s="8">
        <v>1422</v>
      </c>
      <c r="F2577" s="8">
        <v>1398</v>
      </c>
      <c r="G2577" s="18">
        <v>1412</v>
      </c>
      <c r="K2577" s="7">
        <v>42957</v>
      </c>
      <c r="L2577" s="8">
        <v>1436</v>
      </c>
      <c r="M2577" s="8">
        <v>1431</v>
      </c>
      <c r="N2577" s="8">
        <v>1450.5</v>
      </c>
      <c r="O2577" s="8">
        <v>1421.5</v>
      </c>
      <c r="P2577" s="18">
        <v>1438.5</v>
      </c>
    </row>
    <row r="2578" spans="2:16" x14ac:dyDescent="0.3">
      <c r="B2578" s="5">
        <v>42956</v>
      </c>
      <c r="C2578" s="6">
        <v>1396</v>
      </c>
      <c r="D2578" s="6">
        <v>1377</v>
      </c>
      <c r="E2578" s="6">
        <v>1415</v>
      </c>
      <c r="F2578" s="6">
        <v>1377</v>
      </c>
      <c r="G2578" s="17">
        <v>1407.5</v>
      </c>
      <c r="K2578" s="5">
        <v>42956</v>
      </c>
      <c r="L2578" s="6">
        <v>1423.5</v>
      </c>
      <c r="M2578" s="6">
        <v>1428.5</v>
      </c>
      <c r="N2578" s="6">
        <v>1440</v>
      </c>
      <c r="O2578" s="6">
        <v>1428.5</v>
      </c>
      <c r="P2578" s="17">
        <v>1436</v>
      </c>
    </row>
    <row r="2579" spans="2:16" x14ac:dyDescent="0.3">
      <c r="B2579" s="7">
        <v>42955</v>
      </c>
      <c r="C2579" s="8">
        <v>1396.5</v>
      </c>
      <c r="D2579" s="8">
        <v>1372</v>
      </c>
      <c r="E2579" s="8">
        <v>1408</v>
      </c>
      <c r="F2579" s="8">
        <v>1372</v>
      </c>
      <c r="G2579" s="18">
        <v>1396</v>
      </c>
      <c r="K2579" s="9">
        <v>42955</v>
      </c>
      <c r="L2579" s="10">
        <v>1419.5</v>
      </c>
      <c r="M2579" s="10">
        <v>1422</v>
      </c>
      <c r="N2579" s="10">
        <v>1424</v>
      </c>
      <c r="O2579" s="10">
        <v>1421</v>
      </c>
      <c r="P2579" s="19">
        <v>1423.5</v>
      </c>
    </row>
    <row r="2580" spans="2:16" x14ac:dyDescent="0.3">
      <c r="B2580" s="5">
        <v>42954</v>
      </c>
      <c r="C2580" s="6">
        <v>1405.5</v>
      </c>
      <c r="D2580" s="6">
        <v>1398</v>
      </c>
      <c r="E2580" s="6">
        <v>1398</v>
      </c>
      <c r="F2580" s="6">
        <v>1395</v>
      </c>
      <c r="G2580" s="17">
        <v>1396.5</v>
      </c>
      <c r="K2580" s="5">
        <v>42954</v>
      </c>
      <c r="L2580" s="6">
        <v>1431</v>
      </c>
      <c r="M2580" s="6">
        <v>1420</v>
      </c>
      <c r="N2580" s="6">
        <v>1420</v>
      </c>
      <c r="O2580" s="6">
        <v>1419</v>
      </c>
      <c r="P2580" s="17">
        <v>1419.5</v>
      </c>
    </row>
    <row r="2581" spans="2:16" x14ac:dyDescent="0.3">
      <c r="B2581" s="9">
        <v>42951</v>
      </c>
      <c r="C2581" s="10">
        <v>1415</v>
      </c>
      <c r="D2581" s="10">
        <v>1392</v>
      </c>
      <c r="E2581" s="10">
        <v>1414.5</v>
      </c>
      <c r="F2581" s="10">
        <v>1392</v>
      </c>
      <c r="G2581" s="19">
        <v>1405.5</v>
      </c>
      <c r="K2581" s="7">
        <v>42951</v>
      </c>
      <c r="L2581" s="8">
        <v>1435</v>
      </c>
      <c r="M2581" s="8">
        <v>1427.5</v>
      </c>
      <c r="N2581" s="8">
        <v>1436</v>
      </c>
      <c r="O2581" s="8">
        <v>1425</v>
      </c>
      <c r="P2581" s="18">
        <v>1431</v>
      </c>
    </row>
    <row r="2582" spans="2:16" x14ac:dyDescent="0.3">
      <c r="B2582" s="5">
        <v>42950</v>
      </c>
      <c r="C2582" s="6">
        <v>1416</v>
      </c>
      <c r="D2582" s="6">
        <v>1413</v>
      </c>
      <c r="E2582" s="6">
        <v>1420.5</v>
      </c>
      <c r="F2582" s="6">
        <v>1406</v>
      </c>
      <c r="G2582" s="17">
        <v>1415</v>
      </c>
      <c r="K2582" s="5">
        <v>42950</v>
      </c>
      <c r="L2582" s="6">
        <v>1435.5</v>
      </c>
      <c r="M2582" s="6">
        <v>1440</v>
      </c>
      <c r="N2582" s="6">
        <v>1440</v>
      </c>
      <c r="O2582" s="6">
        <v>1431</v>
      </c>
      <c r="P2582" s="17">
        <v>1435</v>
      </c>
    </row>
    <row r="2583" spans="2:16" x14ac:dyDescent="0.3">
      <c r="B2583" s="7">
        <v>42949</v>
      </c>
      <c r="C2583" s="8">
        <v>1427.5</v>
      </c>
      <c r="D2583" s="8">
        <v>1419</v>
      </c>
      <c r="E2583" s="8">
        <v>1419</v>
      </c>
      <c r="F2583" s="8">
        <v>1411</v>
      </c>
      <c r="G2583" s="18">
        <v>1416</v>
      </c>
      <c r="K2583" s="7">
        <v>42949</v>
      </c>
      <c r="L2583" s="8">
        <v>1445.5</v>
      </c>
      <c r="M2583" s="8">
        <v>1440</v>
      </c>
      <c r="N2583" s="8">
        <v>1440</v>
      </c>
      <c r="O2583" s="8">
        <v>1430</v>
      </c>
      <c r="P2583" s="18">
        <v>1435.5</v>
      </c>
    </row>
    <row r="2584" spans="2:16" x14ac:dyDescent="0.3">
      <c r="B2584" s="5">
        <v>42948</v>
      </c>
      <c r="C2584" s="6">
        <v>1425</v>
      </c>
      <c r="D2584" s="6">
        <v>1426.5</v>
      </c>
      <c r="E2584" s="6">
        <v>1432.5</v>
      </c>
      <c r="F2584" s="6">
        <v>1420</v>
      </c>
      <c r="G2584" s="17">
        <v>1427.5</v>
      </c>
      <c r="K2584" s="5">
        <v>42948</v>
      </c>
      <c r="L2584" s="6">
        <v>1446.5</v>
      </c>
      <c r="M2584" s="6">
        <v>1451.5</v>
      </c>
      <c r="N2584" s="6">
        <v>1452</v>
      </c>
      <c r="O2584" s="6">
        <v>1441.5</v>
      </c>
      <c r="P2584" s="17">
        <v>1445.5</v>
      </c>
    </row>
    <row r="2585" spans="2:16" x14ac:dyDescent="0.3">
      <c r="B2585" s="7">
        <v>42947</v>
      </c>
      <c r="C2585" s="8">
        <v>1425.5</v>
      </c>
      <c r="D2585" s="8">
        <v>1429</v>
      </c>
      <c r="E2585" s="8">
        <v>1434</v>
      </c>
      <c r="F2585" s="8">
        <v>1415</v>
      </c>
      <c r="G2585" s="18">
        <v>1425</v>
      </c>
      <c r="K2585" s="7">
        <v>42947</v>
      </c>
      <c r="L2585" s="8">
        <v>1453.5</v>
      </c>
      <c r="M2585" s="8">
        <v>1453</v>
      </c>
      <c r="N2585" s="8">
        <v>1456</v>
      </c>
      <c r="O2585" s="8">
        <v>1441</v>
      </c>
      <c r="P2585" s="18">
        <v>1446.5</v>
      </c>
    </row>
    <row r="2586" spans="2:16" x14ac:dyDescent="0.3">
      <c r="B2586" s="5">
        <v>42944</v>
      </c>
      <c r="C2586" s="6">
        <v>1434.5</v>
      </c>
      <c r="D2586" s="6">
        <v>1425</v>
      </c>
      <c r="E2586" s="6">
        <v>1429</v>
      </c>
      <c r="F2586" s="6">
        <v>1424</v>
      </c>
      <c r="G2586" s="17">
        <v>1425.5</v>
      </c>
      <c r="K2586" s="5">
        <v>42944</v>
      </c>
      <c r="L2586" s="6">
        <v>1453.5</v>
      </c>
      <c r="M2586" s="6">
        <v>0</v>
      </c>
      <c r="N2586" s="6">
        <v>0</v>
      </c>
      <c r="O2586" s="6">
        <v>0</v>
      </c>
      <c r="P2586" s="17">
        <v>1453.5</v>
      </c>
    </row>
    <row r="2587" spans="2:16" x14ac:dyDescent="0.3">
      <c r="B2587" s="7">
        <v>42943</v>
      </c>
      <c r="C2587" s="8">
        <v>1424.5</v>
      </c>
      <c r="D2587" s="8">
        <v>1439</v>
      </c>
      <c r="E2587" s="8">
        <v>1439</v>
      </c>
      <c r="F2587" s="8">
        <v>1429</v>
      </c>
      <c r="G2587" s="18">
        <v>1434.5</v>
      </c>
      <c r="K2587" s="7">
        <v>42943</v>
      </c>
      <c r="L2587" s="8">
        <v>1449</v>
      </c>
      <c r="M2587" s="8">
        <v>1458.5</v>
      </c>
      <c r="N2587" s="8">
        <v>1458.5</v>
      </c>
      <c r="O2587" s="8">
        <v>1452</v>
      </c>
      <c r="P2587" s="18">
        <v>1453.5</v>
      </c>
    </row>
    <row r="2588" spans="2:16" x14ac:dyDescent="0.3">
      <c r="B2588" s="5">
        <v>42942</v>
      </c>
      <c r="C2588" s="6">
        <v>1429.5</v>
      </c>
      <c r="D2588" s="6">
        <v>1419</v>
      </c>
      <c r="E2588" s="6">
        <v>1428</v>
      </c>
      <c r="F2588" s="6">
        <v>1419</v>
      </c>
      <c r="G2588" s="17">
        <v>1424.5</v>
      </c>
      <c r="K2588" s="5">
        <v>42942</v>
      </c>
      <c r="L2588" s="6">
        <v>1456.5</v>
      </c>
      <c r="M2588" s="6">
        <v>1449</v>
      </c>
      <c r="N2588" s="6">
        <v>1449</v>
      </c>
      <c r="O2588" s="6">
        <v>1449</v>
      </c>
      <c r="P2588" s="17">
        <v>1449</v>
      </c>
    </row>
    <row r="2589" spans="2:16" x14ac:dyDescent="0.3">
      <c r="B2589" s="7">
        <v>42941</v>
      </c>
      <c r="C2589" s="8">
        <v>1422</v>
      </c>
      <c r="D2589" s="8">
        <v>1429.5</v>
      </c>
      <c r="E2589" s="8">
        <v>1429.5</v>
      </c>
      <c r="F2589" s="8">
        <v>1429.5</v>
      </c>
      <c r="G2589" s="18">
        <v>1429.5</v>
      </c>
      <c r="K2589" s="9">
        <v>42941</v>
      </c>
      <c r="L2589" s="10">
        <v>1445.5</v>
      </c>
      <c r="M2589" s="10">
        <v>0</v>
      </c>
      <c r="N2589" s="10">
        <v>0</v>
      </c>
      <c r="O2589" s="10">
        <v>0</v>
      </c>
      <c r="P2589" s="19">
        <v>1456.5</v>
      </c>
    </row>
    <row r="2590" spans="2:16" x14ac:dyDescent="0.3">
      <c r="B2590" s="5">
        <v>42940</v>
      </c>
      <c r="C2590" s="6">
        <v>1431</v>
      </c>
      <c r="D2590" s="6">
        <v>1425</v>
      </c>
      <c r="E2590" s="6">
        <v>1431</v>
      </c>
      <c r="F2590" s="6">
        <v>1405</v>
      </c>
      <c r="G2590" s="17">
        <v>1422</v>
      </c>
      <c r="K2590" s="5">
        <v>42940</v>
      </c>
      <c r="L2590" s="6">
        <v>1458</v>
      </c>
      <c r="M2590" s="6">
        <v>0</v>
      </c>
      <c r="N2590" s="6">
        <v>0</v>
      </c>
      <c r="O2590" s="6">
        <v>0</v>
      </c>
      <c r="P2590" s="17">
        <v>1445.5</v>
      </c>
    </row>
    <row r="2591" spans="2:16" x14ac:dyDescent="0.3">
      <c r="B2591" s="9">
        <v>42937</v>
      </c>
      <c r="C2591" s="10">
        <v>1428</v>
      </c>
      <c r="D2591" s="10">
        <v>1430</v>
      </c>
      <c r="E2591" s="10">
        <v>1436</v>
      </c>
      <c r="F2591" s="10">
        <v>1425.5</v>
      </c>
      <c r="G2591" s="19">
        <v>1431</v>
      </c>
      <c r="K2591" s="7">
        <v>42937</v>
      </c>
      <c r="L2591" s="8">
        <v>1452</v>
      </c>
      <c r="M2591" s="8">
        <v>1458</v>
      </c>
      <c r="N2591" s="8">
        <v>1458</v>
      </c>
      <c r="O2591" s="8">
        <v>1458</v>
      </c>
      <c r="P2591" s="18">
        <v>1458</v>
      </c>
    </row>
    <row r="2592" spans="2:16" x14ac:dyDescent="0.3">
      <c r="B2592" s="9">
        <v>42936</v>
      </c>
      <c r="C2592" s="10">
        <v>1424</v>
      </c>
      <c r="D2592" s="10">
        <v>1427</v>
      </c>
      <c r="E2592" s="10">
        <v>1429</v>
      </c>
      <c r="F2592" s="10">
        <v>1427</v>
      </c>
      <c r="G2592" s="19">
        <v>1428</v>
      </c>
      <c r="K2592" s="9">
        <v>42936</v>
      </c>
      <c r="L2592" s="10">
        <v>1430.5</v>
      </c>
      <c r="M2592" s="10">
        <v>1452</v>
      </c>
      <c r="N2592" s="10">
        <v>1452</v>
      </c>
      <c r="O2592" s="10">
        <v>1452</v>
      </c>
      <c r="P2592" s="19">
        <v>1452</v>
      </c>
    </row>
    <row r="2596" spans="1:17" x14ac:dyDescent="0.3">
      <c r="A2596" s="11">
        <v>42998</v>
      </c>
      <c r="J2596" s="11">
        <v>43021</v>
      </c>
    </row>
    <row r="2597" spans="1:17" x14ac:dyDescent="0.3">
      <c r="B2597" s="7">
        <v>42997</v>
      </c>
      <c r="C2597" s="8">
        <v>1438.5</v>
      </c>
      <c r="D2597" s="8">
        <v>0</v>
      </c>
      <c r="E2597" s="8">
        <v>0</v>
      </c>
      <c r="F2597" s="8">
        <v>0</v>
      </c>
      <c r="G2597" s="18">
        <v>1438.5</v>
      </c>
      <c r="H2597" s="21">
        <f>G2597/G2618</f>
        <v>0.9845995893223819</v>
      </c>
      <c r="K2597" s="7">
        <v>42997</v>
      </c>
      <c r="L2597" s="8">
        <v>1491.5</v>
      </c>
      <c r="M2597" s="8">
        <v>1492</v>
      </c>
      <c r="N2597" s="8">
        <v>1499</v>
      </c>
      <c r="O2597" s="8">
        <v>1465.5</v>
      </c>
      <c r="P2597" s="18">
        <v>1480.5</v>
      </c>
      <c r="Q2597" s="28">
        <f>P2597/P2618</f>
        <v>0.99831422791638569</v>
      </c>
    </row>
    <row r="2598" spans="1:17" x14ac:dyDescent="0.3">
      <c r="B2598" s="5">
        <v>42996</v>
      </c>
      <c r="C2598" s="6">
        <v>1435</v>
      </c>
      <c r="D2598" s="6">
        <v>1435</v>
      </c>
      <c r="E2598" s="6">
        <v>1440</v>
      </c>
      <c r="F2598" s="6">
        <v>1435</v>
      </c>
      <c r="G2598" s="17">
        <v>1438.5</v>
      </c>
      <c r="K2598" s="5">
        <v>42996</v>
      </c>
      <c r="L2598" s="6">
        <v>1466</v>
      </c>
      <c r="M2598" s="6">
        <v>1473</v>
      </c>
      <c r="N2598" s="6">
        <v>1495</v>
      </c>
      <c r="O2598" s="6">
        <v>1473</v>
      </c>
      <c r="P2598" s="17">
        <v>1491.5</v>
      </c>
    </row>
    <row r="2599" spans="1:17" x14ac:dyDescent="0.3">
      <c r="B2599" s="7">
        <v>42993</v>
      </c>
      <c r="C2599" s="8">
        <v>1435</v>
      </c>
      <c r="D2599" s="8">
        <v>0</v>
      </c>
      <c r="E2599" s="8">
        <v>0</v>
      </c>
      <c r="F2599" s="8">
        <v>0</v>
      </c>
      <c r="G2599" s="18">
        <v>1435</v>
      </c>
      <c r="K2599" s="9">
        <v>42993</v>
      </c>
      <c r="L2599" s="10">
        <v>1473.5</v>
      </c>
      <c r="M2599" s="10">
        <v>1458</v>
      </c>
      <c r="N2599" s="10">
        <v>1472</v>
      </c>
      <c r="O2599" s="10">
        <v>1458</v>
      </c>
      <c r="P2599" s="19">
        <v>1466</v>
      </c>
    </row>
    <row r="2600" spans="1:17" x14ac:dyDescent="0.3">
      <c r="B2600" s="5">
        <v>42992</v>
      </c>
      <c r="C2600" s="6">
        <v>1435</v>
      </c>
      <c r="D2600" s="6">
        <v>1408</v>
      </c>
      <c r="E2600" s="6">
        <v>1408</v>
      </c>
      <c r="F2600" s="6">
        <v>1408</v>
      </c>
      <c r="G2600" s="17">
        <v>1435</v>
      </c>
      <c r="K2600" s="5">
        <v>42992</v>
      </c>
      <c r="L2600" s="6">
        <v>1471.5</v>
      </c>
      <c r="M2600" s="6">
        <v>1477</v>
      </c>
      <c r="N2600" s="6">
        <v>1477</v>
      </c>
      <c r="O2600" s="6">
        <v>1472.5</v>
      </c>
      <c r="P2600" s="17">
        <v>1473.5</v>
      </c>
    </row>
    <row r="2601" spans="1:17" x14ac:dyDescent="0.3">
      <c r="B2601" s="7">
        <v>42991</v>
      </c>
      <c r="C2601" s="8">
        <v>1415.5</v>
      </c>
      <c r="D2601" s="8">
        <v>1435</v>
      </c>
      <c r="E2601" s="8">
        <v>1435</v>
      </c>
      <c r="F2601" s="8">
        <v>1435</v>
      </c>
      <c r="G2601" s="18">
        <v>1435</v>
      </c>
      <c r="K2601" s="7">
        <v>42991</v>
      </c>
      <c r="L2601" s="8">
        <v>1477</v>
      </c>
      <c r="M2601" s="8">
        <v>1471</v>
      </c>
      <c r="N2601" s="8">
        <v>1472</v>
      </c>
      <c r="O2601" s="8">
        <v>1471</v>
      </c>
      <c r="P2601" s="18">
        <v>1471.5</v>
      </c>
    </row>
    <row r="2602" spans="1:17" x14ac:dyDescent="0.3">
      <c r="B2602" s="5">
        <v>42990</v>
      </c>
      <c r="C2602" s="6">
        <v>1415.5</v>
      </c>
      <c r="D2602" s="6">
        <v>0</v>
      </c>
      <c r="E2602" s="6">
        <v>0</v>
      </c>
      <c r="F2602" s="6">
        <v>0</v>
      </c>
      <c r="G2602" s="17">
        <v>1415.5</v>
      </c>
      <c r="K2602" s="5">
        <v>42990</v>
      </c>
      <c r="L2602" s="6">
        <v>1477</v>
      </c>
      <c r="M2602" s="6">
        <v>0</v>
      </c>
      <c r="N2602" s="6">
        <v>0</v>
      </c>
      <c r="O2602" s="6">
        <v>0</v>
      </c>
      <c r="P2602" s="17">
        <v>1477</v>
      </c>
    </row>
    <row r="2603" spans="1:17" x14ac:dyDescent="0.3">
      <c r="B2603" s="7">
        <v>42989</v>
      </c>
      <c r="C2603" s="8">
        <v>1435</v>
      </c>
      <c r="D2603" s="8">
        <v>1416</v>
      </c>
      <c r="E2603" s="8">
        <v>1420</v>
      </c>
      <c r="F2603" s="8">
        <v>1414</v>
      </c>
      <c r="G2603" s="18">
        <v>1415.5</v>
      </c>
      <c r="K2603" s="7">
        <v>42989</v>
      </c>
      <c r="L2603" s="8">
        <v>1471.5</v>
      </c>
      <c r="M2603" s="8">
        <v>1490</v>
      </c>
      <c r="N2603" s="8">
        <v>1490</v>
      </c>
      <c r="O2603" s="8">
        <v>1467.5</v>
      </c>
      <c r="P2603" s="18">
        <v>1477</v>
      </c>
    </row>
    <row r="2604" spans="1:17" x14ac:dyDescent="0.3">
      <c r="B2604" s="5">
        <v>42986</v>
      </c>
      <c r="C2604" s="6">
        <v>1426</v>
      </c>
      <c r="D2604" s="6">
        <v>1427</v>
      </c>
      <c r="E2604" s="6">
        <v>1439</v>
      </c>
      <c r="F2604" s="6">
        <v>1422.5</v>
      </c>
      <c r="G2604" s="17">
        <v>1435</v>
      </c>
      <c r="K2604" s="5">
        <v>42986</v>
      </c>
      <c r="L2604" s="6">
        <v>1469</v>
      </c>
      <c r="M2604" s="6">
        <v>1467</v>
      </c>
      <c r="N2604" s="6">
        <v>1475</v>
      </c>
      <c r="O2604" s="6">
        <v>1467</v>
      </c>
      <c r="P2604" s="17">
        <v>1471.5</v>
      </c>
    </row>
    <row r="2605" spans="1:17" x14ac:dyDescent="0.3">
      <c r="B2605" s="9">
        <v>42985</v>
      </c>
      <c r="C2605" s="10">
        <v>1433</v>
      </c>
      <c r="D2605" s="10">
        <v>1436.5</v>
      </c>
      <c r="E2605" s="10">
        <v>1438.5</v>
      </c>
      <c r="F2605" s="10">
        <v>1424.5</v>
      </c>
      <c r="G2605" s="19">
        <v>1426</v>
      </c>
      <c r="K2605" s="7">
        <v>42985</v>
      </c>
      <c r="L2605" s="8">
        <v>1469.5</v>
      </c>
      <c r="M2605" s="8">
        <v>1468</v>
      </c>
      <c r="N2605" s="8">
        <v>1474.5</v>
      </c>
      <c r="O2605" s="8">
        <v>1465.5</v>
      </c>
      <c r="P2605" s="18">
        <v>1469</v>
      </c>
    </row>
    <row r="2606" spans="1:17" x14ac:dyDescent="0.3">
      <c r="B2606" s="5">
        <v>42984</v>
      </c>
      <c r="C2606" s="6">
        <v>1434.5</v>
      </c>
      <c r="D2606" s="6">
        <v>1419</v>
      </c>
      <c r="E2606" s="6">
        <v>1440</v>
      </c>
      <c r="F2606" s="6">
        <v>1417.5</v>
      </c>
      <c r="G2606" s="17">
        <v>1433</v>
      </c>
      <c r="K2606" s="5">
        <v>42984</v>
      </c>
      <c r="L2606" s="6">
        <v>1468.5</v>
      </c>
      <c r="M2606" s="6">
        <v>1460</v>
      </c>
      <c r="N2606" s="6">
        <v>1474</v>
      </c>
      <c r="O2606" s="6">
        <v>1460</v>
      </c>
      <c r="P2606" s="17">
        <v>1469.5</v>
      </c>
    </row>
    <row r="2607" spans="1:17" x14ac:dyDescent="0.3">
      <c r="B2607" s="7">
        <v>42983</v>
      </c>
      <c r="C2607" s="8">
        <v>1460.5</v>
      </c>
      <c r="D2607" s="8">
        <v>1450</v>
      </c>
      <c r="E2607" s="8">
        <v>1450</v>
      </c>
      <c r="F2607" s="8">
        <v>1432</v>
      </c>
      <c r="G2607" s="18">
        <v>1434.5</v>
      </c>
      <c r="K2607" s="7">
        <v>42983</v>
      </c>
      <c r="L2607" s="8">
        <v>1487</v>
      </c>
      <c r="M2607" s="8">
        <v>1471</v>
      </c>
      <c r="N2607" s="8">
        <v>1476</v>
      </c>
      <c r="O2607" s="8">
        <v>1465.5</v>
      </c>
      <c r="P2607" s="18">
        <v>1468.5</v>
      </c>
    </row>
    <row r="2608" spans="1:17" x14ac:dyDescent="0.3">
      <c r="B2608" s="5">
        <v>42982</v>
      </c>
      <c r="C2608" s="6">
        <v>1461.5</v>
      </c>
      <c r="D2608" s="6">
        <v>1475</v>
      </c>
      <c r="E2608" s="6">
        <v>1475</v>
      </c>
      <c r="F2608" s="6">
        <v>1449.5</v>
      </c>
      <c r="G2608" s="17">
        <v>1460.5</v>
      </c>
      <c r="K2608" s="5">
        <v>42982</v>
      </c>
      <c r="L2608" s="6">
        <v>1482</v>
      </c>
      <c r="M2608" s="6">
        <v>1483</v>
      </c>
      <c r="N2608" s="6">
        <v>1491</v>
      </c>
      <c r="O2608" s="6">
        <v>1483</v>
      </c>
      <c r="P2608" s="17">
        <v>1487</v>
      </c>
    </row>
    <row r="2609" spans="1:17" x14ac:dyDescent="0.3">
      <c r="B2609" s="7">
        <v>42979</v>
      </c>
      <c r="C2609" s="8">
        <v>1470.5</v>
      </c>
      <c r="D2609" s="8">
        <v>1470</v>
      </c>
      <c r="E2609" s="8">
        <v>1470</v>
      </c>
      <c r="F2609" s="8">
        <v>1455</v>
      </c>
      <c r="G2609" s="18">
        <v>1461.5</v>
      </c>
      <c r="K2609" s="9">
        <v>42979</v>
      </c>
      <c r="L2609" s="10">
        <v>1486.5</v>
      </c>
      <c r="M2609" s="10">
        <v>1488</v>
      </c>
      <c r="N2609" s="10">
        <v>1489</v>
      </c>
      <c r="O2609" s="10">
        <v>1476</v>
      </c>
      <c r="P2609" s="19">
        <v>1482</v>
      </c>
    </row>
    <row r="2610" spans="1:17" x14ac:dyDescent="0.3">
      <c r="B2610" s="5">
        <v>42978</v>
      </c>
      <c r="C2610" s="6">
        <v>1474.5</v>
      </c>
      <c r="D2610" s="6">
        <v>1470</v>
      </c>
      <c r="E2610" s="6">
        <v>1471</v>
      </c>
      <c r="F2610" s="6">
        <v>1470</v>
      </c>
      <c r="G2610" s="17">
        <v>1470.5</v>
      </c>
      <c r="K2610" s="5">
        <v>42978</v>
      </c>
      <c r="L2610" s="6">
        <v>1500.5</v>
      </c>
      <c r="M2610" s="6">
        <v>0</v>
      </c>
      <c r="N2610" s="6">
        <v>0</v>
      </c>
      <c r="O2610" s="6">
        <v>0</v>
      </c>
      <c r="P2610" s="17">
        <v>1486.5</v>
      </c>
    </row>
    <row r="2611" spans="1:17" x14ac:dyDescent="0.3">
      <c r="B2611" s="7">
        <v>42977</v>
      </c>
      <c r="C2611" s="8">
        <v>1472</v>
      </c>
      <c r="D2611" s="8">
        <v>1476</v>
      </c>
      <c r="E2611" s="8">
        <v>1477</v>
      </c>
      <c r="F2611" s="8">
        <v>1472</v>
      </c>
      <c r="G2611" s="18">
        <v>1474.5</v>
      </c>
      <c r="K2611" s="7">
        <v>42977</v>
      </c>
      <c r="L2611" s="8">
        <v>1495</v>
      </c>
      <c r="M2611" s="8">
        <v>1500</v>
      </c>
      <c r="N2611" s="8">
        <v>1503.5</v>
      </c>
      <c r="O2611" s="8">
        <v>1497</v>
      </c>
      <c r="P2611" s="18">
        <v>1500.5</v>
      </c>
    </row>
    <row r="2612" spans="1:17" x14ac:dyDescent="0.3">
      <c r="B2612" s="5">
        <v>42976</v>
      </c>
      <c r="C2612" s="6">
        <v>1470.5</v>
      </c>
      <c r="D2612" s="6">
        <v>1471.5</v>
      </c>
      <c r="E2612" s="6">
        <v>1474</v>
      </c>
      <c r="F2612" s="6">
        <v>1466</v>
      </c>
      <c r="G2612" s="17">
        <v>1472</v>
      </c>
      <c r="K2612" s="5">
        <v>42976</v>
      </c>
      <c r="L2612" s="6">
        <v>1488</v>
      </c>
      <c r="M2612" s="6">
        <v>1495</v>
      </c>
      <c r="N2612" s="6">
        <v>1495</v>
      </c>
      <c r="O2612" s="6">
        <v>1495</v>
      </c>
      <c r="P2612" s="17">
        <v>1495</v>
      </c>
    </row>
    <row r="2613" spans="1:17" x14ac:dyDescent="0.3">
      <c r="B2613" s="7">
        <v>42975</v>
      </c>
      <c r="C2613" s="8">
        <v>1468</v>
      </c>
      <c r="D2613" s="8">
        <v>1466</v>
      </c>
      <c r="E2613" s="8">
        <v>1484.5</v>
      </c>
      <c r="F2613" s="8">
        <v>1466</v>
      </c>
      <c r="G2613" s="18">
        <v>1470.5</v>
      </c>
      <c r="K2613" s="7">
        <v>42975</v>
      </c>
      <c r="L2613" s="8">
        <v>1492.5</v>
      </c>
      <c r="M2613" s="8">
        <v>1488</v>
      </c>
      <c r="N2613" s="8">
        <v>1488</v>
      </c>
      <c r="O2613" s="8">
        <v>1488</v>
      </c>
      <c r="P2613" s="18">
        <v>1488</v>
      </c>
    </row>
    <row r="2614" spans="1:17" x14ac:dyDescent="0.3">
      <c r="B2614" s="5">
        <v>42971</v>
      </c>
      <c r="C2614" s="6">
        <v>1477</v>
      </c>
      <c r="D2614" s="6">
        <v>1472</v>
      </c>
      <c r="E2614" s="6">
        <v>1472</v>
      </c>
      <c r="F2614" s="6">
        <v>1464</v>
      </c>
      <c r="G2614" s="17">
        <v>1468</v>
      </c>
      <c r="K2614" s="5">
        <v>42971</v>
      </c>
      <c r="L2614" s="6">
        <v>1504.5</v>
      </c>
      <c r="M2614" s="6">
        <v>1495</v>
      </c>
      <c r="N2614" s="6">
        <v>1495</v>
      </c>
      <c r="O2614" s="6">
        <v>1491</v>
      </c>
      <c r="P2614" s="17">
        <v>1492.5</v>
      </c>
    </row>
    <row r="2615" spans="1:17" x14ac:dyDescent="0.3">
      <c r="B2615" s="9">
        <v>42970</v>
      </c>
      <c r="C2615" s="10">
        <v>1481.5</v>
      </c>
      <c r="D2615" s="10">
        <v>1477.5</v>
      </c>
      <c r="E2615" s="10">
        <v>1478</v>
      </c>
      <c r="F2615" s="10">
        <v>1475</v>
      </c>
      <c r="G2615" s="19">
        <v>1477</v>
      </c>
      <c r="K2615" s="7">
        <v>42970</v>
      </c>
      <c r="L2615" s="8">
        <v>1509</v>
      </c>
      <c r="M2615" s="8">
        <v>1504</v>
      </c>
      <c r="N2615" s="8">
        <v>1507</v>
      </c>
      <c r="O2615" s="8">
        <v>1503</v>
      </c>
      <c r="P2615" s="18">
        <v>1504.5</v>
      </c>
    </row>
    <row r="2616" spans="1:17" x14ac:dyDescent="0.3">
      <c r="B2616" s="5">
        <v>42969</v>
      </c>
      <c r="C2616" s="6">
        <v>1478</v>
      </c>
      <c r="D2616" s="6">
        <v>1484</v>
      </c>
      <c r="E2616" s="6">
        <v>1491</v>
      </c>
      <c r="F2616" s="6">
        <v>1472</v>
      </c>
      <c r="G2616" s="17">
        <v>1481.5</v>
      </c>
      <c r="K2616" s="5">
        <v>42969</v>
      </c>
      <c r="L2616" s="6">
        <v>1506</v>
      </c>
      <c r="M2616" s="6">
        <v>1511</v>
      </c>
      <c r="N2616" s="6">
        <v>1511</v>
      </c>
      <c r="O2616" s="6">
        <v>1504</v>
      </c>
      <c r="P2616" s="17">
        <v>1509</v>
      </c>
    </row>
    <row r="2617" spans="1:17" x14ac:dyDescent="0.3">
      <c r="B2617" s="7">
        <v>42968</v>
      </c>
      <c r="C2617" s="8">
        <v>1461</v>
      </c>
      <c r="D2617" s="8">
        <v>1479</v>
      </c>
      <c r="E2617" s="8">
        <v>1495</v>
      </c>
      <c r="F2617" s="8">
        <v>1461</v>
      </c>
      <c r="G2617" s="18">
        <v>1478</v>
      </c>
      <c r="K2617" s="7">
        <v>42968</v>
      </c>
      <c r="L2617" s="8">
        <v>1483</v>
      </c>
      <c r="M2617" s="8">
        <v>1500</v>
      </c>
      <c r="N2617" s="8">
        <v>1513</v>
      </c>
      <c r="O2617" s="8">
        <v>1494.5</v>
      </c>
      <c r="P2617" s="18">
        <v>1506</v>
      </c>
    </row>
    <row r="2618" spans="1:17" x14ac:dyDescent="0.3">
      <c r="B2618" s="9">
        <v>42965</v>
      </c>
      <c r="C2618" s="10">
        <v>1443</v>
      </c>
      <c r="D2618" s="10">
        <v>1450</v>
      </c>
      <c r="E2618" s="10">
        <v>1468</v>
      </c>
      <c r="F2618" s="10">
        <v>1450</v>
      </c>
      <c r="G2618" s="19">
        <v>1461</v>
      </c>
      <c r="K2618" s="5">
        <v>42965</v>
      </c>
      <c r="L2618" s="6">
        <v>1461</v>
      </c>
      <c r="M2618" s="6">
        <v>1484.5</v>
      </c>
      <c r="N2618" s="6">
        <v>1484.5</v>
      </c>
      <c r="O2618" s="6">
        <v>1480</v>
      </c>
      <c r="P2618" s="17">
        <v>1483</v>
      </c>
    </row>
    <row r="2622" spans="1:17" x14ac:dyDescent="0.3">
      <c r="A2622" s="11">
        <v>43021</v>
      </c>
      <c r="J2622" s="11">
        <v>43059</v>
      </c>
    </row>
    <row r="2623" spans="1:17" x14ac:dyDescent="0.3">
      <c r="B2623" s="7">
        <v>43020</v>
      </c>
      <c r="C2623" s="8">
        <v>1429</v>
      </c>
      <c r="D2623" s="8">
        <v>0</v>
      </c>
      <c r="E2623" s="8">
        <v>0</v>
      </c>
      <c r="F2623" s="8">
        <v>0</v>
      </c>
      <c r="G2623" s="18">
        <v>1429</v>
      </c>
      <c r="H2623" s="21">
        <f>G2623/G2638</f>
        <v>0.97111790689772337</v>
      </c>
      <c r="K2623" s="5">
        <v>43020</v>
      </c>
      <c r="L2623" s="6">
        <v>1488.5</v>
      </c>
      <c r="M2623" s="6">
        <v>1476</v>
      </c>
      <c r="N2623" s="6">
        <v>1498</v>
      </c>
      <c r="O2623" s="6">
        <v>1476</v>
      </c>
      <c r="P2623" s="17">
        <v>1489</v>
      </c>
      <c r="Q2623" s="28">
        <f>P2623/P2638</f>
        <v>0.99832383506537048</v>
      </c>
    </row>
    <row r="2624" spans="1:17" x14ac:dyDescent="0.3">
      <c r="B2624" s="5">
        <v>43019</v>
      </c>
      <c r="C2624" s="6">
        <v>1430.5</v>
      </c>
      <c r="D2624" s="6">
        <v>1425</v>
      </c>
      <c r="E2624" s="6">
        <v>1430.5</v>
      </c>
      <c r="F2624" s="6">
        <v>1425</v>
      </c>
      <c r="G2624" s="17">
        <v>1429</v>
      </c>
      <c r="K2624" s="7">
        <v>43019</v>
      </c>
      <c r="L2624" s="8">
        <v>1472.5</v>
      </c>
      <c r="M2624" s="8">
        <v>1476</v>
      </c>
      <c r="N2624" s="8">
        <v>1491.5</v>
      </c>
      <c r="O2624" s="8">
        <v>1474</v>
      </c>
      <c r="P2624" s="18">
        <v>1488.5</v>
      </c>
    </row>
    <row r="2625" spans="2:16" x14ac:dyDescent="0.3">
      <c r="B2625" s="7">
        <v>43018</v>
      </c>
      <c r="C2625" s="8">
        <v>1421</v>
      </c>
      <c r="D2625" s="8">
        <v>1415</v>
      </c>
      <c r="E2625" s="8">
        <v>1434</v>
      </c>
      <c r="F2625" s="8">
        <v>1415</v>
      </c>
      <c r="G2625" s="18">
        <v>1430.5</v>
      </c>
      <c r="K2625" s="5">
        <v>43018</v>
      </c>
      <c r="L2625" s="6">
        <v>1461.5</v>
      </c>
      <c r="M2625" s="6">
        <v>1460</v>
      </c>
      <c r="N2625" s="6">
        <v>1479</v>
      </c>
      <c r="O2625" s="6">
        <v>1450</v>
      </c>
      <c r="P2625" s="17">
        <v>1472.5</v>
      </c>
    </row>
    <row r="2626" spans="2:16" x14ac:dyDescent="0.3">
      <c r="B2626" s="5">
        <v>43017</v>
      </c>
      <c r="C2626" s="6">
        <v>1429.5</v>
      </c>
      <c r="D2626" s="6">
        <v>1450</v>
      </c>
      <c r="E2626" s="6">
        <v>1450</v>
      </c>
      <c r="F2626" s="6">
        <v>1418</v>
      </c>
      <c r="G2626" s="17">
        <v>1421</v>
      </c>
      <c r="K2626" s="9">
        <v>43017</v>
      </c>
      <c r="L2626" s="10">
        <v>1463</v>
      </c>
      <c r="M2626" s="10">
        <v>1441.5</v>
      </c>
      <c r="N2626" s="10">
        <v>1474</v>
      </c>
      <c r="O2626" s="10">
        <v>1441.5</v>
      </c>
      <c r="P2626" s="19">
        <v>1461.5</v>
      </c>
    </row>
    <row r="2627" spans="2:16" x14ac:dyDescent="0.3">
      <c r="B2627" s="7">
        <v>43014</v>
      </c>
      <c r="C2627" s="8">
        <v>1440.5</v>
      </c>
      <c r="D2627" s="8">
        <v>1427.5</v>
      </c>
      <c r="E2627" s="8">
        <v>1435</v>
      </c>
      <c r="F2627" s="8">
        <v>1425</v>
      </c>
      <c r="G2627" s="18">
        <v>1429.5</v>
      </c>
      <c r="K2627" s="5">
        <v>43014</v>
      </c>
      <c r="L2627" s="6">
        <v>1471.5</v>
      </c>
      <c r="M2627" s="6">
        <v>1447.5</v>
      </c>
      <c r="N2627" s="6">
        <v>1484</v>
      </c>
      <c r="O2627" s="6">
        <v>1447.5</v>
      </c>
      <c r="P2627" s="17">
        <v>1463</v>
      </c>
    </row>
    <row r="2628" spans="2:16" x14ac:dyDescent="0.3">
      <c r="B2628" s="5">
        <v>43013</v>
      </c>
      <c r="C2628" s="6">
        <v>1434</v>
      </c>
      <c r="D2628" s="6">
        <v>1441</v>
      </c>
      <c r="E2628" s="6">
        <v>1441</v>
      </c>
      <c r="F2628" s="6">
        <v>1439.5</v>
      </c>
      <c r="G2628" s="17">
        <v>1440.5</v>
      </c>
      <c r="K2628" s="7">
        <v>43013</v>
      </c>
      <c r="L2628" s="8">
        <v>1470</v>
      </c>
      <c r="M2628" s="8">
        <v>1470</v>
      </c>
      <c r="N2628" s="8">
        <v>1474</v>
      </c>
      <c r="O2628" s="8">
        <v>1470</v>
      </c>
      <c r="P2628" s="18">
        <v>1471.5</v>
      </c>
    </row>
    <row r="2629" spans="2:16" x14ac:dyDescent="0.3">
      <c r="B2629" s="7">
        <v>43012</v>
      </c>
      <c r="C2629" s="8">
        <v>1438</v>
      </c>
      <c r="D2629" s="8">
        <v>1432.5</v>
      </c>
      <c r="E2629" s="8">
        <v>1435</v>
      </c>
      <c r="F2629" s="8">
        <v>1432.5</v>
      </c>
      <c r="G2629" s="18">
        <v>1434</v>
      </c>
      <c r="K2629" s="5">
        <v>43012</v>
      </c>
      <c r="L2629" s="6">
        <v>1470</v>
      </c>
      <c r="M2629" s="6">
        <v>1470</v>
      </c>
      <c r="N2629" s="6">
        <v>1470</v>
      </c>
      <c r="O2629" s="6">
        <v>1470</v>
      </c>
      <c r="P2629" s="17">
        <v>1470</v>
      </c>
    </row>
    <row r="2630" spans="2:16" x14ac:dyDescent="0.3">
      <c r="B2630" s="5">
        <v>43011</v>
      </c>
      <c r="C2630" s="6">
        <v>1434</v>
      </c>
      <c r="D2630" s="6">
        <v>1438</v>
      </c>
      <c r="E2630" s="6">
        <v>1438</v>
      </c>
      <c r="F2630" s="6">
        <v>1437.5</v>
      </c>
      <c r="G2630" s="17">
        <v>1438</v>
      </c>
      <c r="K2630" s="7">
        <v>43011</v>
      </c>
      <c r="L2630" s="8">
        <v>1470</v>
      </c>
      <c r="M2630" s="8">
        <v>0</v>
      </c>
      <c r="N2630" s="8">
        <v>0</v>
      </c>
      <c r="O2630" s="8">
        <v>0</v>
      </c>
      <c r="P2630" s="18">
        <v>1470</v>
      </c>
    </row>
    <row r="2631" spans="2:16" x14ac:dyDescent="0.3">
      <c r="B2631" s="9">
        <v>43007</v>
      </c>
      <c r="C2631" s="10">
        <v>1436.5</v>
      </c>
      <c r="D2631" s="10">
        <v>1427</v>
      </c>
      <c r="E2631" s="10">
        <v>1440</v>
      </c>
      <c r="F2631" s="10">
        <v>1427</v>
      </c>
      <c r="G2631" s="19">
        <v>1434</v>
      </c>
      <c r="K2631" s="5">
        <v>43007</v>
      </c>
      <c r="L2631" s="6">
        <v>1468</v>
      </c>
      <c r="M2631" s="6">
        <v>1468</v>
      </c>
      <c r="N2631" s="6">
        <v>1472</v>
      </c>
      <c r="O2631" s="6">
        <v>1468</v>
      </c>
      <c r="P2631" s="17">
        <v>1470</v>
      </c>
    </row>
    <row r="2632" spans="2:16" x14ac:dyDescent="0.3">
      <c r="B2632" s="5">
        <v>43006</v>
      </c>
      <c r="C2632" s="6">
        <v>1442</v>
      </c>
      <c r="D2632" s="6">
        <v>1430</v>
      </c>
      <c r="E2632" s="6">
        <v>1440</v>
      </c>
      <c r="F2632" s="6">
        <v>1430</v>
      </c>
      <c r="G2632" s="17">
        <v>1436.5</v>
      </c>
      <c r="K2632" s="7">
        <v>43006</v>
      </c>
      <c r="L2632" s="8">
        <v>1469</v>
      </c>
      <c r="M2632" s="8">
        <v>1468</v>
      </c>
      <c r="N2632" s="8">
        <v>1468</v>
      </c>
      <c r="O2632" s="8">
        <v>1468</v>
      </c>
      <c r="P2632" s="18">
        <v>1468</v>
      </c>
    </row>
    <row r="2633" spans="2:16" x14ac:dyDescent="0.3">
      <c r="B2633" s="7">
        <v>43005</v>
      </c>
      <c r="C2633" s="8">
        <v>1444</v>
      </c>
      <c r="D2633" s="8">
        <v>1436</v>
      </c>
      <c r="E2633" s="8">
        <v>1450</v>
      </c>
      <c r="F2633" s="8">
        <v>1424</v>
      </c>
      <c r="G2633" s="18">
        <v>1442</v>
      </c>
      <c r="K2633" s="5">
        <v>43005</v>
      </c>
      <c r="L2633" s="6">
        <v>1470.5</v>
      </c>
      <c r="M2633" s="6">
        <v>1477</v>
      </c>
      <c r="N2633" s="6">
        <v>1480</v>
      </c>
      <c r="O2633" s="6">
        <v>1465</v>
      </c>
      <c r="P2633" s="17">
        <v>1469</v>
      </c>
    </row>
    <row r="2634" spans="2:16" x14ac:dyDescent="0.3">
      <c r="B2634" s="5">
        <v>43004</v>
      </c>
      <c r="C2634" s="6">
        <v>1448.5</v>
      </c>
      <c r="D2634" s="6">
        <v>1450</v>
      </c>
      <c r="E2634" s="6">
        <v>1460</v>
      </c>
      <c r="F2634" s="6">
        <v>1429.5</v>
      </c>
      <c r="G2634" s="17">
        <v>1444</v>
      </c>
      <c r="K2634" s="7">
        <v>43004</v>
      </c>
      <c r="L2634" s="8">
        <v>1467</v>
      </c>
      <c r="M2634" s="8">
        <v>1479.5</v>
      </c>
      <c r="N2634" s="8">
        <v>1479.5</v>
      </c>
      <c r="O2634" s="8">
        <v>1464</v>
      </c>
      <c r="P2634" s="18">
        <v>1470.5</v>
      </c>
    </row>
    <row r="2635" spans="2:16" x14ac:dyDescent="0.3">
      <c r="B2635" s="7">
        <v>43003</v>
      </c>
      <c r="C2635" s="8">
        <v>1440.5</v>
      </c>
      <c r="D2635" s="8">
        <v>1445</v>
      </c>
      <c r="E2635" s="8">
        <v>1454</v>
      </c>
      <c r="F2635" s="8">
        <v>1441.5</v>
      </c>
      <c r="G2635" s="18">
        <v>1448.5</v>
      </c>
      <c r="K2635" s="5">
        <v>43003</v>
      </c>
      <c r="L2635" s="6">
        <v>1472</v>
      </c>
      <c r="M2635" s="6">
        <v>1460</v>
      </c>
      <c r="N2635" s="6">
        <v>1472</v>
      </c>
      <c r="O2635" s="6">
        <v>1460</v>
      </c>
      <c r="P2635" s="17">
        <v>1467</v>
      </c>
    </row>
    <row r="2636" spans="2:16" x14ac:dyDescent="0.3">
      <c r="B2636" s="5">
        <v>43000</v>
      </c>
      <c r="C2636" s="6">
        <v>1464</v>
      </c>
      <c r="D2636" s="6">
        <v>1461</v>
      </c>
      <c r="E2636" s="6">
        <v>1461</v>
      </c>
      <c r="F2636" s="6">
        <v>1435.5</v>
      </c>
      <c r="G2636" s="17">
        <v>1440.5</v>
      </c>
      <c r="K2636" s="9">
        <v>43000</v>
      </c>
      <c r="L2636" s="10">
        <v>1488</v>
      </c>
      <c r="M2636" s="10">
        <v>1486.5</v>
      </c>
      <c r="N2636" s="10">
        <v>1486.5</v>
      </c>
      <c r="O2636" s="10">
        <v>1464.5</v>
      </c>
      <c r="P2636" s="19">
        <v>1472</v>
      </c>
    </row>
    <row r="2637" spans="2:16" x14ac:dyDescent="0.3">
      <c r="B2637" s="7">
        <v>42999</v>
      </c>
      <c r="C2637" s="8">
        <v>1471.5</v>
      </c>
      <c r="D2637" s="8">
        <v>1469</v>
      </c>
      <c r="E2637" s="8">
        <v>1469</v>
      </c>
      <c r="F2637" s="8">
        <v>1460</v>
      </c>
      <c r="G2637" s="18">
        <v>1464</v>
      </c>
      <c r="K2637" s="5">
        <v>42999</v>
      </c>
      <c r="L2637" s="6">
        <v>1491.5</v>
      </c>
      <c r="M2637" s="6">
        <v>1490</v>
      </c>
      <c r="N2637" s="6">
        <v>1501</v>
      </c>
      <c r="O2637" s="6">
        <v>1485</v>
      </c>
      <c r="P2637" s="17">
        <v>1488</v>
      </c>
    </row>
    <row r="2638" spans="2:16" x14ac:dyDescent="0.3">
      <c r="B2638" s="9">
        <v>42998</v>
      </c>
      <c r="C2638" s="10">
        <v>1480.5</v>
      </c>
      <c r="D2638" s="10">
        <v>1478</v>
      </c>
      <c r="E2638" s="10">
        <v>1478</v>
      </c>
      <c r="F2638" s="10">
        <v>1460</v>
      </c>
      <c r="G2638" s="19">
        <v>1471.5</v>
      </c>
      <c r="K2638" s="9">
        <v>42998</v>
      </c>
      <c r="L2638" s="10">
        <v>1515</v>
      </c>
      <c r="M2638" s="10">
        <v>1499</v>
      </c>
      <c r="N2638" s="10">
        <v>1513</v>
      </c>
      <c r="O2638" s="10">
        <v>1485</v>
      </c>
      <c r="P2638" s="19">
        <v>1491.5</v>
      </c>
    </row>
    <row r="2642" spans="1:17" x14ac:dyDescent="0.3">
      <c r="A2642" s="11">
        <v>43059</v>
      </c>
      <c r="J2642" s="11">
        <v>43089</v>
      </c>
    </row>
    <row r="2643" spans="1:17" x14ac:dyDescent="0.3">
      <c r="B2643" s="7">
        <v>43056</v>
      </c>
      <c r="C2643" s="8">
        <v>1540</v>
      </c>
      <c r="D2643" s="8">
        <v>1510</v>
      </c>
      <c r="E2643" s="8">
        <v>1547</v>
      </c>
      <c r="F2643" s="8">
        <v>1510</v>
      </c>
      <c r="G2643" s="18">
        <v>1541</v>
      </c>
      <c r="H2643" s="21">
        <f>G2643/G2667</f>
        <v>1.0349227669576897</v>
      </c>
      <c r="K2643" s="7">
        <v>43056</v>
      </c>
      <c r="L2643" s="8">
        <v>1525</v>
      </c>
      <c r="M2643" s="8">
        <v>1528</v>
      </c>
      <c r="N2643" s="8">
        <v>1528</v>
      </c>
      <c r="O2643" s="8">
        <v>1504.5</v>
      </c>
      <c r="P2643" s="18">
        <v>1520</v>
      </c>
      <c r="Q2643" s="28">
        <f>P2643/P2667</f>
        <v>0.98191214470284238</v>
      </c>
    </row>
    <row r="2644" spans="1:17" x14ac:dyDescent="0.3">
      <c r="B2644" s="5">
        <v>43055</v>
      </c>
      <c r="C2644" s="6">
        <v>1531</v>
      </c>
      <c r="D2644" s="6">
        <v>1540</v>
      </c>
      <c r="E2644" s="6">
        <v>1540</v>
      </c>
      <c r="F2644" s="6">
        <v>1540</v>
      </c>
      <c r="G2644" s="17">
        <v>1540</v>
      </c>
      <c r="K2644" s="5">
        <v>43055</v>
      </c>
      <c r="L2644" s="6">
        <v>1510</v>
      </c>
      <c r="M2644" s="6">
        <v>1525</v>
      </c>
      <c r="N2644" s="6">
        <v>1525</v>
      </c>
      <c r="O2644" s="6">
        <v>1525</v>
      </c>
      <c r="P2644" s="17">
        <v>1525</v>
      </c>
    </row>
    <row r="2645" spans="1:17" x14ac:dyDescent="0.3">
      <c r="B2645" s="7">
        <v>43054</v>
      </c>
      <c r="C2645" s="8">
        <v>1502</v>
      </c>
      <c r="D2645" s="8">
        <v>1530</v>
      </c>
      <c r="E2645" s="8">
        <v>1532</v>
      </c>
      <c r="F2645" s="8">
        <v>1530</v>
      </c>
      <c r="G2645" s="18">
        <v>1531</v>
      </c>
      <c r="K2645" s="7">
        <v>43054</v>
      </c>
      <c r="L2645" s="8">
        <v>1520</v>
      </c>
      <c r="M2645" s="8">
        <v>0</v>
      </c>
      <c r="N2645" s="8">
        <v>0</v>
      </c>
      <c r="O2645" s="8">
        <v>0</v>
      </c>
      <c r="P2645" s="18">
        <v>1510</v>
      </c>
    </row>
    <row r="2646" spans="1:17" x14ac:dyDescent="0.3">
      <c r="B2646" s="5">
        <v>43053</v>
      </c>
      <c r="C2646" s="6">
        <v>1511</v>
      </c>
      <c r="D2646" s="6">
        <v>0</v>
      </c>
      <c r="E2646" s="6">
        <v>0</v>
      </c>
      <c r="F2646" s="6">
        <v>0</v>
      </c>
      <c r="G2646" s="17">
        <v>1502</v>
      </c>
      <c r="K2646" s="5">
        <v>43053</v>
      </c>
      <c r="L2646" s="6">
        <v>1510</v>
      </c>
      <c r="M2646" s="6">
        <v>1511</v>
      </c>
      <c r="N2646" s="6">
        <v>1525</v>
      </c>
      <c r="O2646" s="6">
        <v>1511</v>
      </c>
      <c r="P2646" s="17">
        <v>1520</v>
      </c>
    </row>
    <row r="2647" spans="1:17" x14ac:dyDescent="0.3">
      <c r="B2647" s="7">
        <v>43052</v>
      </c>
      <c r="C2647" s="8">
        <v>1524.5</v>
      </c>
      <c r="D2647" s="8">
        <v>1500.5</v>
      </c>
      <c r="E2647" s="8">
        <v>1523.5</v>
      </c>
      <c r="F2647" s="8">
        <v>1500.5</v>
      </c>
      <c r="G2647" s="18">
        <v>1511</v>
      </c>
      <c r="K2647" s="7">
        <v>43052</v>
      </c>
      <c r="L2647" s="8">
        <v>1523</v>
      </c>
      <c r="M2647" s="8">
        <v>0</v>
      </c>
      <c r="N2647" s="8">
        <v>0</v>
      </c>
      <c r="O2647" s="8">
        <v>0</v>
      </c>
      <c r="P2647" s="18">
        <v>1510</v>
      </c>
    </row>
    <row r="2648" spans="1:17" x14ac:dyDescent="0.3">
      <c r="B2648" s="5">
        <v>43049</v>
      </c>
      <c r="C2648" s="6">
        <v>1544</v>
      </c>
      <c r="D2648" s="6">
        <v>1545</v>
      </c>
      <c r="E2648" s="6">
        <v>1547.5</v>
      </c>
      <c r="F2648" s="6">
        <v>1517</v>
      </c>
      <c r="G2648" s="17">
        <v>1524.5</v>
      </c>
      <c r="K2648" s="5">
        <v>43049</v>
      </c>
      <c r="L2648" s="6">
        <v>1530.5</v>
      </c>
      <c r="M2648" s="6">
        <v>1538</v>
      </c>
      <c r="N2648" s="6">
        <v>1538</v>
      </c>
      <c r="O2648" s="6">
        <v>1518</v>
      </c>
      <c r="P2648" s="17">
        <v>1523</v>
      </c>
    </row>
    <row r="2649" spans="1:17" x14ac:dyDescent="0.3">
      <c r="B2649" s="7">
        <v>43048</v>
      </c>
      <c r="C2649" s="8">
        <v>1542</v>
      </c>
      <c r="D2649" s="8">
        <v>1544.5</v>
      </c>
      <c r="E2649" s="8">
        <v>1545</v>
      </c>
      <c r="F2649" s="8">
        <v>1541.5</v>
      </c>
      <c r="G2649" s="18">
        <v>1544</v>
      </c>
      <c r="K2649" s="9">
        <v>43048</v>
      </c>
      <c r="L2649" s="10">
        <v>1523</v>
      </c>
      <c r="M2649" s="10">
        <v>1531.5</v>
      </c>
      <c r="N2649" s="10">
        <v>1532</v>
      </c>
      <c r="O2649" s="10">
        <v>1530</v>
      </c>
      <c r="P2649" s="19">
        <v>1530.5</v>
      </c>
    </row>
    <row r="2650" spans="1:17" x14ac:dyDescent="0.3">
      <c r="B2650" s="5">
        <v>43047</v>
      </c>
      <c r="C2650" s="6">
        <v>1540</v>
      </c>
      <c r="D2650" s="6">
        <v>1540</v>
      </c>
      <c r="E2650" s="6">
        <v>1545</v>
      </c>
      <c r="F2650" s="6">
        <v>1522</v>
      </c>
      <c r="G2650" s="17">
        <v>1542</v>
      </c>
      <c r="K2650" s="9">
        <v>43047</v>
      </c>
      <c r="L2650" s="10">
        <v>1525</v>
      </c>
      <c r="M2650" s="10">
        <v>1523</v>
      </c>
      <c r="N2650" s="10">
        <v>1523</v>
      </c>
      <c r="O2650" s="10">
        <v>1523</v>
      </c>
      <c r="P2650" s="19">
        <v>1523</v>
      </c>
    </row>
    <row r="2651" spans="1:17" x14ac:dyDescent="0.3">
      <c r="B2651" s="7">
        <v>43046</v>
      </c>
      <c r="C2651" s="8">
        <v>1521</v>
      </c>
      <c r="D2651" s="8">
        <v>1522.5</v>
      </c>
      <c r="E2651" s="8">
        <v>1546.5</v>
      </c>
      <c r="F2651" s="8">
        <v>1522.5</v>
      </c>
      <c r="G2651" s="18">
        <v>1540</v>
      </c>
      <c r="K2651" s="7">
        <v>43046</v>
      </c>
      <c r="L2651" s="8">
        <v>1526</v>
      </c>
      <c r="M2651" s="8">
        <v>1528</v>
      </c>
      <c r="N2651" s="8">
        <v>1531</v>
      </c>
      <c r="O2651" s="8">
        <v>1521.5</v>
      </c>
      <c r="P2651" s="18">
        <v>1525</v>
      </c>
    </row>
    <row r="2652" spans="1:17" x14ac:dyDescent="0.3">
      <c r="B2652" s="5">
        <v>43045</v>
      </c>
      <c r="C2652" s="6">
        <v>1505.5</v>
      </c>
      <c r="D2652" s="6">
        <v>1518.5</v>
      </c>
      <c r="E2652" s="6">
        <v>1525</v>
      </c>
      <c r="F2652" s="6">
        <v>1506.5</v>
      </c>
      <c r="G2652" s="17">
        <v>1521</v>
      </c>
      <c r="K2652" s="5">
        <v>43045</v>
      </c>
      <c r="L2652" s="6">
        <v>1512</v>
      </c>
      <c r="M2652" s="6">
        <v>1524.5</v>
      </c>
      <c r="N2652" s="6">
        <v>1531</v>
      </c>
      <c r="O2652" s="6">
        <v>1520</v>
      </c>
      <c r="P2652" s="17">
        <v>1526</v>
      </c>
    </row>
    <row r="2653" spans="1:17" x14ac:dyDescent="0.3">
      <c r="B2653" s="7">
        <v>43042</v>
      </c>
      <c r="C2653" s="8">
        <v>1493</v>
      </c>
      <c r="D2653" s="8">
        <v>1493.5</v>
      </c>
      <c r="E2653" s="8">
        <v>1514</v>
      </c>
      <c r="F2653" s="8">
        <v>1493.5</v>
      </c>
      <c r="G2653" s="18">
        <v>1505.5</v>
      </c>
      <c r="K2653" s="7">
        <v>43042</v>
      </c>
      <c r="L2653" s="8">
        <v>1499</v>
      </c>
      <c r="M2653" s="8">
        <v>1511</v>
      </c>
      <c r="N2653" s="8">
        <v>1527</v>
      </c>
      <c r="O2653" s="8">
        <v>1510.5</v>
      </c>
      <c r="P2653" s="18">
        <v>1512</v>
      </c>
    </row>
    <row r="2654" spans="1:17" x14ac:dyDescent="0.3">
      <c r="B2654" s="5">
        <v>43041</v>
      </c>
      <c r="C2654" s="6">
        <v>1512.5</v>
      </c>
      <c r="D2654" s="6">
        <v>1505</v>
      </c>
      <c r="E2654" s="6">
        <v>1520</v>
      </c>
      <c r="F2654" s="6">
        <v>1485</v>
      </c>
      <c r="G2654" s="17">
        <v>1493</v>
      </c>
      <c r="K2654" s="5">
        <v>43041</v>
      </c>
      <c r="L2654" s="6">
        <v>1497</v>
      </c>
      <c r="M2654" s="6">
        <v>1499</v>
      </c>
      <c r="N2654" s="6">
        <v>1499</v>
      </c>
      <c r="O2654" s="6">
        <v>1499</v>
      </c>
      <c r="P2654" s="17">
        <v>1499</v>
      </c>
    </row>
    <row r="2655" spans="1:17" x14ac:dyDescent="0.3">
      <c r="B2655" s="7">
        <v>43040</v>
      </c>
      <c r="C2655" s="8">
        <v>1515</v>
      </c>
      <c r="D2655" s="8">
        <v>1518.5</v>
      </c>
      <c r="E2655" s="8">
        <v>1519</v>
      </c>
      <c r="F2655" s="8">
        <v>1505</v>
      </c>
      <c r="G2655" s="18">
        <v>1512.5</v>
      </c>
      <c r="K2655" s="7">
        <v>43040</v>
      </c>
      <c r="L2655" s="8">
        <v>1496.5</v>
      </c>
      <c r="M2655" s="8">
        <v>0</v>
      </c>
      <c r="N2655" s="8">
        <v>0</v>
      </c>
      <c r="O2655" s="8">
        <v>0</v>
      </c>
      <c r="P2655" s="18">
        <v>1497</v>
      </c>
    </row>
    <row r="2656" spans="1:17" x14ac:dyDescent="0.3">
      <c r="B2656" s="5">
        <v>43039</v>
      </c>
      <c r="C2656" s="6">
        <v>1515</v>
      </c>
      <c r="D2656" s="6">
        <v>1518</v>
      </c>
      <c r="E2656" s="6">
        <v>1518</v>
      </c>
      <c r="F2656" s="6">
        <v>1488.5</v>
      </c>
      <c r="G2656" s="17">
        <v>1515</v>
      </c>
      <c r="K2656" s="5">
        <v>43039</v>
      </c>
      <c r="L2656" s="6">
        <v>1496</v>
      </c>
      <c r="M2656" s="6">
        <v>0</v>
      </c>
      <c r="N2656" s="6">
        <v>0</v>
      </c>
      <c r="O2656" s="6">
        <v>0</v>
      </c>
      <c r="P2656" s="17">
        <v>1496.5</v>
      </c>
    </row>
    <row r="2657" spans="1:17" x14ac:dyDescent="0.3">
      <c r="B2657" s="7">
        <v>43038</v>
      </c>
      <c r="C2657" s="8">
        <v>1504.5</v>
      </c>
      <c r="D2657" s="8">
        <v>1500.5</v>
      </c>
      <c r="E2657" s="8">
        <v>1525</v>
      </c>
      <c r="F2657" s="8">
        <v>1500.5</v>
      </c>
      <c r="G2657" s="18">
        <v>1515</v>
      </c>
      <c r="K2657" s="7">
        <v>43038</v>
      </c>
      <c r="L2657" s="8">
        <v>1496</v>
      </c>
      <c r="M2657" s="8">
        <v>0</v>
      </c>
      <c r="N2657" s="8">
        <v>0</v>
      </c>
      <c r="O2657" s="8">
        <v>0</v>
      </c>
      <c r="P2657" s="18">
        <v>1496</v>
      </c>
    </row>
    <row r="2658" spans="1:17" x14ac:dyDescent="0.3">
      <c r="B2658" s="5">
        <v>43035</v>
      </c>
      <c r="C2658" s="6">
        <v>1488</v>
      </c>
      <c r="D2658" s="6">
        <v>1505</v>
      </c>
      <c r="E2658" s="6">
        <v>1511.5</v>
      </c>
      <c r="F2658" s="6">
        <v>1475</v>
      </c>
      <c r="G2658" s="17">
        <v>1504.5</v>
      </c>
      <c r="K2658" s="5">
        <v>43035</v>
      </c>
      <c r="L2658" s="6">
        <v>1495.5</v>
      </c>
      <c r="M2658" s="6">
        <v>0</v>
      </c>
      <c r="N2658" s="6">
        <v>0</v>
      </c>
      <c r="O2658" s="6">
        <v>0</v>
      </c>
      <c r="P2658" s="17">
        <v>1496</v>
      </c>
    </row>
    <row r="2659" spans="1:17" x14ac:dyDescent="0.3">
      <c r="B2659" s="7">
        <v>43034</v>
      </c>
      <c r="C2659" s="8">
        <v>1532.5</v>
      </c>
      <c r="D2659" s="8">
        <v>0</v>
      </c>
      <c r="E2659" s="8">
        <v>0</v>
      </c>
      <c r="F2659" s="8">
        <v>0</v>
      </c>
      <c r="G2659" s="18">
        <v>1488</v>
      </c>
      <c r="K2659" s="7">
        <v>43034</v>
      </c>
      <c r="L2659" s="8">
        <v>1497.5</v>
      </c>
      <c r="M2659" s="8">
        <v>0</v>
      </c>
      <c r="N2659" s="8">
        <v>0</v>
      </c>
      <c r="O2659" s="8">
        <v>0</v>
      </c>
      <c r="P2659" s="18">
        <v>1495.5</v>
      </c>
    </row>
    <row r="2660" spans="1:17" x14ac:dyDescent="0.3">
      <c r="B2660" s="5">
        <v>43033</v>
      </c>
      <c r="C2660" s="6">
        <v>1527.5</v>
      </c>
      <c r="D2660" s="6">
        <v>1535</v>
      </c>
      <c r="E2660" s="6">
        <v>1553</v>
      </c>
      <c r="F2660" s="6">
        <v>1517</v>
      </c>
      <c r="G2660" s="17">
        <v>1532.5</v>
      </c>
      <c r="K2660" s="5">
        <v>43033</v>
      </c>
      <c r="L2660" s="6">
        <v>1493</v>
      </c>
      <c r="M2660" s="6">
        <v>0</v>
      </c>
      <c r="N2660" s="6">
        <v>0</v>
      </c>
      <c r="O2660" s="6">
        <v>0</v>
      </c>
      <c r="P2660" s="17">
        <v>1497.5</v>
      </c>
    </row>
    <row r="2661" spans="1:17" x14ac:dyDescent="0.3">
      <c r="B2661" s="9">
        <v>43032</v>
      </c>
      <c r="C2661" s="10">
        <v>1526</v>
      </c>
      <c r="D2661" s="10">
        <v>1526</v>
      </c>
      <c r="E2661" s="10">
        <v>1537.5</v>
      </c>
      <c r="F2661" s="10">
        <v>1519</v>
      </c>
      <c r="G2661" s="19">
        <v>1527.5</v>
      </c>
      <c r="K2661" s="7">
        <v>43032</v>
      </c>
      <c r="L2661" s="8">
        <v>1490</v>
      </c>
      <c r="M2661" s="8">
        <v>0</v>
      </c>
      <c r="N2661" s="8">
        <v>0</v>
      </c>
      <c r="O2661" s="8">
        <v>0</v>
      </c>
      <c r="P2661" s="18">
        <v>1493</v>
      </c>
    </row>
    <row r="2662" spans="1:17" x14ac:dyDescent="0.3">
      <c r="B2662" s="5">
        <v>43031</v>
      </c>
      <c r="C2662" s="6">
        <v>1522</v>
      </c>
      <c r="D2662" s="6">
        <v>1528</v>
      </c>
      <c r="E2662" s="6">
        <v>1537</v>
      </c>
      <c r="F2662" s="6">
        <v>1512</v>
      </c>
      <c r="G2662" s="17">
        <v>1526</v>
      </c>
      <c r="K2662" s="5">
        <v>43031</v>
      </c>
      <c r="L2662" s="6">
        <v>1548</v>
      </c>
      <c r="M2662" s="6">
        <v>0</v>
      </c>
      <c r="N2662" s="6">
        <v>0</v>
      </c>
      <c r="O2662" s="6">
        <v>0</v>
      </c>
      <c r="P2662" s="17">
        <v>1490</v>
      </c>
    </row>
    <row r="2663" spans="1:17" x14ac:dyDescent="0.3">
      <c r="B2663" s="7">
        <v>43027</v>
      </c>
      <c r="C2663" s="8">
        <v>1522</v>
      </c>
      <c r="D2663" s="8">
        <v>0</v>
      </c>
      <c r="E2663" s="8">
        <v>0</v>
      </c>
      <c r="F2663" s="8">
        <v>0</v>
      </c>
      <c r="G2663" s="18">
        <v>1522</v>
      </c>
      <c r="K2663" s="7">
        <v>43027</v>
      </c>
      <c r="L2663" s="8">
        <v>1548</v>
      </c>
      <c r="M2663" s="8">
        <v>0</v>
      </c>
      <c r="N2663" s="8">
        <v>0</v>
      </c>
      <c r="O2663" s="8">
        <v>0</v>
      </c>
      <c r="P2663" s="18">
        <v>1548</v>
      </c>
    </row>
    <row r="2664" spans="1:17" x14ac:dyDescent="0.3">
      <c r="B2664" s="5">
        <v>43026</v>
      </c>
      <c r="C2664" s="6">
        <v>1512</v>
      </c>
      <c r="D2664" s="6">
        <v>1524</v>
      </c>
      <c r="E2664" s="6">
        <v>1529</v>
      </c>
      <c r="F2664" s="6">
        <v>1519</v>
      </c>
      <c r="G2664" s="17">
        <v>1522</v>
      </c>
      <c r="K2664" s="5">
        <v>43026</v>
      </c>
      <c r="L2664" s="6">
        <v>1548</v>
      </c>
      <c r="M2664" s="6">
        <v>0</v>
      </c>
      <c r="N2664" s="6">
        <v>0</v>
      </c>
      <c r="O2664" s="6">
        <v>0</v>
      </c>
      <c r="P2664" s="17">
        <v>1548</v>
      </c>
    </row>
    <row r="2665" spans="1:17" x14ac:dyDescent="0.3">
      <c r="B2665" s="7">
        <v>43025</v>
      </c>
      <c r="C2665" s="8">
        <v>1518.5</v>
      </c>
      <c r="D2665" s="8">
        <v>1519</v>
      </c>
      <c r="E2665" s="8">
        <v>1532.5</v>
      </c>
      <c r="F2665" s="8">
        <v>1501</v>
      </c>
      <c r="G2665" s="18">
        <v>1512</v>
      </c>
      <c r="K2665" s="7">
        <v>43025</v>
      </c>
      <c r="L2665" s="8">
        <v>1548</v>
      </c>
      <c r="M2665" s="8">
        <v>0</v>
      </c>
      <c r="N2665" s="8">
        <v>0</v>
      </c>
      <c r="O2665" s="8">
        <v>0</v>
      </c>
      <c r="P2665" s="18">
        <v>1548</v>
      </c>
    </row>
    <row r="2666" spans="1:17" x14ac:dyDescent="0.3">
      <c r="B2666" s="5">
        <v>43024</v>
      </c>
      <c r="C2666" s="6">
        <v>1489</v>
      </c>
      <c r="D2666" s="6">
        <v>1487</v>
      </c>
      <c r="E2666" s="6">
        <v>1518.5</v>
      </c>
      <c r="F2666" s="6">
        <v>1487</v>
      </c>
      <c r="G2666" s="17">
        <v>1518.5</v>
      </c>
      <c r="K2666" s="9">
        <v>43024</v>
      </c>
      <c r="L2666" s="10">
        <v>1548</v>
      </c>
      <c r="M2666" s="10">
        <v>0</v>
      </c>
      <c r="N2666" s="10">
        <v>0</v>
      </c>
      <c r="O2666" s="10">
        <v>0</v>
      </c>
      <c r="P2666" s="19">
        <v>1548</v>
      </c>
    </row>
    <row r="2667" spans="1:17" x14ac:dyDescent="0.3">
      <c r="B2667" s="9">
        <v>43021</v>
      </c>
      <c r="C2667" s="10">
        <v>1489</v>
      </c>
      <c r="D2667" s="10">
        <v>0</v>
      </c>
      <c r="E2667" s="10">
        <v>0</v>
      </c>
      <c r="F2667" s="10">
        <v>0</v>
      </c>
      <c r="G2667" s="19">
        <v>1489</v>
      </c>
      <c r="K2667" s="7">
        <v>43021</v>
      </c>
      <c r="L2667" s="8">
        <v>1548</v>
      </c>
      <c r="M2667" s="8">
        <v>0</v>
      </c>
      <c r="N2667" s="8">
        <v>0</v>
      </c>
      <c r="O2667" s="8">
        <v>0</v>
      </c>
      <c r="P2667" s="18">
        <v>1548</v>
      </c>
    </row>
    <row r="2671" spans="1:17" x14ac:dyDescent="0.3">
      <c r="A2671" s="11">
        <v>43089</v>
      </c>
      <c r="J2671" s="11">
        <v>43119</v>
      </c>
    </row>
    <row r="2672" spans="1:17" x14ac:dyDescent="0.3">
      <c r="B2672" s="7">
        <v>43088</v>
      </c>
      <c r="C2672" s="8">
        <v>1513.5</v>
      </c>
      <c r="D2672" s="8">
        <v>0</v>
      </c>
      <c r="E2672" s="8">
        <v>0</v>
      </c>
      <c r="F2672" s="8">
        <v>0</v>
      </c>
      <c r="G2672" s="18">
        <v>1511.5</v>
      </c>
      <c r="H2672" s="21">
        <f>G2672/G2693</f>
        <v>0.99082268108816784</v>
      </c>
      <c r="K2672" s="7">
        <v>43088</v>
      </c>
      <c r="L2672" s="8">
        <v>1521</v>
      </c>
      <c r="M2672" s="8">
        <v>1530</v>
      </c>
      <c r="N2672" s="8">
        <v>1530</v>
      </c>
      <c r="O2672" s="8">
        <v>1520</v>
      </c>
      <c r="P2672" s="18">
        <v>1525</v>
      </c>
      <c r="Q2672" s="28">
        <f>P2672/P2693</f>
        <v>0.99934469200524245</v>
      </c>
    </row>
    <row r="2673" spans="2:16" x14ac:dyDescent="0.3">
      <c r="B2673" s="5">
        <v>43087</v>
      </c>
      <c r="C2673" s="6">
        <v>1515.5</v>
      </c>
      <c r="D2673" s="6">
        <v>0</v>
      </c>
      <c r="E2673" s="6">
        <v>0</v>
      </c>
      <c r="F2673" s="6">
        <v>0</v>
      </c>
      <c r="G2673" s="17">
        <v>1513.5</v>
      </c>
      <c r="K2673" s="5">
        <v>43087</v>
      </c>
      <c r="L2673" s="6">
        <v>1523</v>
      </c>
      <c r="M2673" s="6">
        <v>0</v>
      </c>
      <c r="N2673" s="6">
        <v>0</v>
      </c>
      <c r="O2673" s="6">
        <v>0</v>
      </c>
      <c r="P2673" s="17">
        <v>1521</v>
      </c>
    </row>
    <row r="2674" spans="2:16" x14ac:dyDescent="0.3">
      <c r="B2674" s="7">
        <v>43084</v>
      </c>
      <c r="C2674" s="8">
        <v>1515.5</v>
      </c>
      <c r="D2674" s="8">
        <v>0</v>
      </c>
      <c r="E2674" s="8">
        <v>0</v>
      </c>
      <c r="F2674" s="8">
        <v>0</v>
      </c>
      <c r="G2674" s="18">
        <v>1515.5</v>
      </c>
      <c r="K2674" s="7">
        <v>43084</v>
      </c>
      <c r="L2674" s="8">
        <v>1523.5</v>
      </c>
      <c r="M2674" s="8">
        <v>0</v>
      </c>
      <c r="N2674" s="8">
        <v>0</v>
      </c>
      <c r="O2674" s="8">
        <v>0</v>
      </c>
      <c r="P2674" s="18">
        <v>1523</v>
      </c>
    </row>
    <row r="2675" spans="2:16" x14ac:dyDescent="0.3">
      <c r="B2675" s="5">
        <v>43083</v>
      </c>
      <c r="C2675" s="6">
        <v>1515.5</v>
      </c>
      <c r="D2675" s="6">
        <v>0</v>
      </c>
      <c r="E2675" s="6">
        <v>0</v>
      </c>
      <c r="F2675" s="6">
        <v>0</v>
      </c>
      <c r="G2675" s="17">
        <v>1515.5</v>
      </c>
      <c r="K2675" s="5">
        <v>43083</v>
      </c>
      <c r="L2675" s="6">
        <v>1497.5</v>
      </c>
      <c r="M2675" s="6">
        <v>0</v>
      </c>
      <c r="N2675" s="6">
        <v>0</v>
      </c>
      <c r="O2675" s="6">
        <v>0</v>
      </c>
      <c r="P2675" s="17">
        <v>1523.5</v>
      </c>
    </row>
    <row r="2676" spans="2:16" x14ac:dyDescent="0.3">
      <c r="B2676" s="7">
        <v>43082</v>
      </c>
      <c r="C2676" s="8">
        <v>1515.5</v>
      </c>
      <c r="D2676" s="8">
        <v>1500</v>
      </c>
      <c r="E2676" s="8">
        <v>1500</v>
      </c>
      <c r="F2676" s="8">
        <v>1500</v>
      </c>
      <c r="G2676" s="18">
        <v>1515.5</v>
      </c>
      <c r="K2676" s="7">
        <v>43082</v>
      </c>
      <c r="L2676" s="8">
        <v>1488</v>
      </c>
      <c r="M2676" s="8">
        <v>1497.5</v>
      </c>
      <c r="N2676" s="8">
        <v>1497.5</v>
      </c>
      <c r="O2676" s="8">
        <v>1497.5</v>
      </c>
      <c r="P2676" s="18">
        <v>1497.5</v>
      </c>
    </row>
    <row r="2677" spans="2:16" x14ac:dyDescent="0.3">
      <c r="B2677" s="5">
        <v>43081</v>
      </c>
      <c r="C2677" s="6">
        <v>1482.5</v>
      </c>
      <c r="D2677" s="6">
        <v>0</v>
      </c>
      <c r="E2677" s="6">
        <v>0</v>
      </c>
      <c r="F2677" s="6">
        <v>0</v>
      </c>
      <c r="G2677" s="17">
        <v>1515.5</v>
      </c>
      <c r="K2677" s="5">
        <v>43081</v>
      </c>
      <c r="L2677" s="6">
        <v>1516.5</v>
      </c>
      <c r="M2677" s="6">
        <v>1488</v>
      </c>
      <c r="N2677" s="6">
        <v>1488</v>
      </c>
      <c r="O2677" s="6">
        <v>1487.5</v>
      </c>
      <c r="P2677" s="17">
        <v>1488</v>
      </c>
    </row>
    <row r="2678" spans="2:16" x14ac:dyDescent="0.3">
      <c r="B2678" s="7">
        <v>43080</v>
      </c>
      <c r="C2678" s="8">
        <v>1490.5</v>
      </c>
      <c r="D2678" s="8">
        <v>1482.5</v>
      </c>
      <c r="E2678" s="8">
        <v>1482.5</v>
      </c>
      <c r="F2678" s="8">
        <v>1482.5</v>
      </c>
      <c r="G2678" s="18">
        <v>1482.5</v>
      </c>
      <c r="K2678" s="9">
        <v>43080</v>
      </c>
      <c r="L2678" s="10">
        <v>1547</v>
      </c>
      <c r="M2678" s="10">
        <v>1516.5</v>
      </c>
      <c r="N2678" s="10">
        <v>1516.5</v>
      </c>
      <c r="O2678" s="10">
        <v>1516.5</v>
      </c>
      <c r="P2678" s="19">
        <v>1516.5</v>
      </c>
    </row>
    <row r="2679" spans="2:16" x14ac:dyDescent="0.3">
      <c r="B2679" s="5">
        <v>43077</v>
      </c>
      <c r="C2679" s="6">
        <v>1512.5</v>
      </c>
      <c r="D2679" s="6">
        <v>1490</v>
      </c>
      <c r="E2679" s="6">
        <v>1494</v>
      </c>
      <c r="F2679" s="6">
        <v>1488</v>
      </c>
      <c r="G2679" s="17">
        <v>1490.5</v>
      </c>
      <c r="K2679" s="5">
        <v>43077</v>
      </c>
      <c r="L2679" s="6">
        <v>1526.5</v>
      </c>
      <c r="M2679" s="6">
        <v>1547</v>
      </c>
      <c r="N2679" s="6">
        <v>1547</v>
      </c>
      <c r="O2679" s="6">
        <v>1547</v>
      </c>
      <c r="P2679" s="17">
        <v>1547</v>
      </c>
    </row>
    <row r="2680" spans="2:16" x14ac:dyDescent="0.3">
      <c r="B2680" s="9">
        <v>43076</v>
      </c>
      <c r="C2680" s="10">
        <v>1512.5</v>
      </c>
      <c r="D2680" s="10">
        <v>1500</v>
      </c>
      <c r="E2680" s="10">
        <v>1500</v>
      </c>
      <c r="F2680" s="10">
        <v>1496</v>
      </c>
      <c r="G2680" s="19">
        <v>1512.5</v>
      </c>
      <c r="K2680" s="7">
        <v>43076</v>
      </c>
      <c r="L2680" s="8">
        <v>1525.5</v>
      </c>
      <c r="M2680" s="8">
        <v>0</v>
      </c>
      <c r="N2680" s="8">
        <v>0</v>
      </c>
      <c r="O2680" s="8">
        <v>0</v>
      </c>
      <c r="P2680" s="18">
        <v>1526.5</v>
      </c>
    </row>
    <row r="2681" spans="2:16" x14ac:dyDescent="0.3">
      <c r="B2681" s="5">
        <v>43075</v>
      </c>
      <c r="C2681" s="6">
        <v>1522.5</v>
      </c>
      <c r="D2681" s="6">
        <v>1515</v>
      </c>
      <c r="E2681" s="6">
        <v>1515</v>
      </c>
      <c r="F2681" s="6">
        <v>1510.5</v>
      </c>
      <c r="G2681" s="17">
        <v>1512.5</v>
      </c>
      <c r="K2681" s="5">
        <v>43075</v>
      </c>
      <c r="L2681" s="6">
        <v>1545</v>
      </c>
      <c r="M2681" s="6">
        <v>0</v>
      </c>
      <c r="N2681" s="6">
        <v>0</v>
      </c>
      <c r="O2681" s="6">
        <v>0</v>
      </c>
      <c r="P2681" s="17">
        <v>1525.5</v>
      </c>
    </row>
    <row r="2682" spans="2:16" x14ac:dyDescent="0.3">
      <c r="B2682" s="7">
        <v>43074</v>
      </c>
      <c r="C2682" s="8">
        <v>1517</v>
      </c>
      <c r="D2682" s="8">
        <v>1523</v>
      </c>
      <c r="E2682" s="8">
        <v>1526</v>
      </c>
      <c r="F2682" s="8">
        <v>1520</v>
      </c>
      <c r="G2682" s="18">
        <v>1522.5</v>
      </c>
      <c r="K2682" s="7">
        <v>43074</v>
      </c>
      <c r="L2682" s="8">
        <v>1526.5</v>
      </c>
      <c r="M2682" s="8">
        <v>1545</v>
      </c>
      <c r="N2682" s="8">
        <v>1545</v>
      </c>
      <c r="O2682" s="8">
        <v>1545</v>
      </c>
      <c r="P2682" s="18">
        <v>1545</v>
      </c>
    </row>
    <row r="2683" spans="2:16" x14ac:dyDescent="0.3">
      <c r="B2683" s="5">
        <v>43073</v>
      </c>
      <c r="C2683" s="6">
        <v>1515</v>
      </c>
      <c r="D2683" s="6">
        <v>1515</v>
      </c>
      <c r="E2683" s="6">
        <v>1523</v>
      </c>
      <c r="F2683" s="6">
        <v>1515</v>
      </c>
      <c r="G2683" s="17">
        <v>1517</v>
      </c>
      <c r="K2683" s="5">
        <v>43073</v>
      </c>
      <c r="L2683" s="6">
        <v>1526.5</v>
      </c>
      <c r="M2683" s="6">
        <v>0</v>
      </c>
      <c r="N2683" s="6">
        <v>0</v>
      </c>
      <c r="O2683" s="6">
        <v>0</v>
      </c>
      <c r="P2683" s="17">
        <v>1526.5</v>
      </c>
    </row>
    <row r="2684" spans="2:16" x14ac:dyDescent="0.3">
      <c r="B2684" s="7">
        <v>43070</v>
      </c>
      <c r="C2684" s="8">
        <v>1508</v>
      </c>
      <c r="D2684" s="8">
        <v>1507.5</v>
      </c>
      <c r="E2684" s="8">
        <v>1530</v>
      </c>
      <c r="F2684" s="8">
        <v>1506</v>
      </c>
      <c r="G2684" s="18">
        <v>1515</v>
      </c>
      <c r="K2684" s="7">
        <v>43070</v>
      </c>
      <c r="L2684" s="8">
        <v>1526.5</v>
      </c>
      <c r="M2684" s="8">
        <v>0</v>
      </c>
      <c r="N2684" s="8">
        <v>0</v>
      </c>
      <c r="O2684" s="8">
        <v>0</v>
      </c>
      <c r="P2684" s="18">
        <v>1526.5</v>
      </c>
    </row>
    <row r="2685" spans="2:16" x14ac:dyDescent="0.3">
      <c r="B2685" s="5">
        <v>43069</v>
      </c>
      <c r="C2685" s="6">
        <v>1508</v>
      </c>
      <c r="D2685" s="6">
        <v>1506.5</v>
      </c>
      <c r="E2685" s="6">
        <v>1512.5</v>
      </c>
      <c r="F2685" s="6">
        <v>1500</v>
      </c>
      <c r="G2685" s="17">
        <v>1508</v>
      </c>
      <c r="K2685" s="5">
        <v>43069</v>
      </c>
      <c r="L2685" s="6">
        <v>1529.5</v>
      </c>
      <c r="M2685" s="6">
        <v>0</v>
      </c>
      <c r="N2685" s="6">
        <v>0</v>
      </c>
      <c r="O2685" s="6">
        <v>0</v>
      </c>
      <c r="P2685" s="17">
        <v>1526.5</v>
      </c>
    </row>
    <row r="2686" spans="2:16" x14ac:dyDescent="0.3">
      <c r="B2686" s="7">
        <v>43068</v>
      </c>
      <c r="C2686" s="8">
        <v>1490</v>
      </c>
      <c r="D2686" s="8">
        <v>1508</v>
      </c>
      <c r="E2686" s="8">
        <v>1508</v>
      </c>
      <c r="F2686" s="8">
        <v>1508</v>
      </c>
      <c r="G2686" s="18">
        <v>1508</v>
      </c>
      <c r="K2686" s="7">
        <v>43068</v>
      </c>
      <c r="L2686" s="8">
        <v>1529.5</v>
      </c>
      <c r="M2686" s="8">
        <v>0</v>
      </c>
      <c r="N2686" s="8">
        <v>0</v>
      </c>
      <c r="O2686" s="8">
        <v>0</v>
      </c>
      <c r="P2686" s="18">
        <v>1529.5</v>
      </c>
    </row>
    <row r="2687" spans="2:16" x14ac:dyDescent="0.3">
      <c r="B2687" s="5">
        <v>43067</v>
      </c>
      <c r="C2687" s="6">
        <v>1506.5</v>
      </c>
      <c r="D2687" s="6">
        <v>1490</v>
      </c>
      <c r="E2687" s="6">
        <v>1490</v>
      </c>
      <c r="F2687" s="6">
        <v>1490</v>
      </c>
      <c r="G2687" s="17">
        <v>1490</v>
      </c>
      <c r="K2687" s="5">
        <v>43067</v>
      </c>
      <c r="L2687" s="6">
        <v>1525.5</v>
      </c>
      <c r="M2687" s="6">
        <v>0</v>
      </c>
      <c r="N2687" s="6">
        <v>0</v>
      </c>
      <c r="O2687" s="6">
        <v>0</v>
      </c>
      <c r="P2687" s="17">
        <v>1529.5</v>
      </c>
    </row>
    <row r="2688" spans="2:16" x14ac:dyDescent="0.3">
      <c r="B2688" s="7">
        <v>43066</v>
      </c>
      <c r="C2688" s="8">
        <v>1505</v>
      </c>
      <c r="D2688" s="8">
        <v>1500</v>
      </c>
      <c r="E2688" s="8">
        <v>1509.5</v>
      </c>
      <c r="F2688" s="8">
        <v>1500</v>
      </c>
      <c r="G2688" s="18">
        <v>1506.5</v>
      </c>
      <c r="K2688" s="9">
        <v>43066</v>
      </c>
      <c r="L2688" s="10">
        <v>1547.5</v>
      </c>
      <c r="M2688" s="10">
        <v>0</v>
      </c>
      <c r="N2688" s="10">
        <v>0</v>
      </c>
      <c r="O2688" s="10">
        <v>0</v>
      </c>
      <c r="P2688" s="19">
        <v>1525.5</v>
      </c>
    </row>
    <row r="2689" spans="1:17" x14ac:dyDescent="0.3">
      <c r="B2689" s="5">
        <v>43063</v>
      </c>
      <c r="C2689" s="6">
        <v>1512</v>
      </c>
      <c r="D2689" s="6">
        <v>1500</v>
      </c>
      <c r="E2689" s="6">
        <v>1509.5</v>
      </c>
      <c r="F2689" s="6">
        <v>1500</v>
      </c>
      <c r="G2689" s="17">
        <v>1505</v>
      </c>
      <c r="K2689" s="5">
        <v>43063</v>
      </c>
      <c r="L2689" s="6">
        <v>1547.5</v>
      </c>
      <c r="M2689" s="6">
        <v>0</v>
      </c>
      <c r="N2689" s="6">
        <v>0</v>
      </c>
      <c r="O2689" s="6">
        <v>0</v>
      </c>
      <c r="P2689" s="17">
        <v>1547.5</v>
      </c>
    </row>
    <row r="2690" spans="1:17" x14ac:dyDescent="0.3">
      <c r="B2690" s="9">
        <v>43062</v>
      </c>
      <c r="C2690" s="10">
        <v>1512.5</v>
      </c>
      <c r="D2690" s="10">
        <v>1509</v>
      </c>
      <c r="E2690" s="10">
        <v>1512.5</v>
      </c>
      <c r="F2690" s="10">
        <v>1509</v>
      </c>
      <c r="G2690" s="19">
        <v>1512</v>
      </c>
      <c r="K2690" s="7">
        <v>43062</v>
      </c>
      <c r="L2690" s="8">
        <v>1515.5</v>
      </c>
      <c r="M2690" s="8">
        <v>0</v>
      </c>
      <c r="N2690" s="8">
        <v>0</v>
      </c>
      <c r="O2690" s="8">
        <v>0</v>
      </c>
      <c r="P2690" s="18">
        <v>1547.5</v>
      </c>
    </row>
    <row r="2691" spans="1:17" x14ac:dyDescent="0.3">
      <c r="B2691" s="5">
        <v>43061</v>
      </c>
      <c r="C2691" s="6">
        <v>1507.5</v>
      </c>
      <c r="D2691" s="6">
        <v>1509.5</v>
      </c>
      <c r="E2691" s="6">
        <v>1514.5</v>
      </c>
      <c r="F2691" s="6">
        <v>1509.5</v>
      </c>
      <c r="G2691" s="17">
        <v>1512.5</v>
      </c>
      <c r="K2691" s="5">
        <v>43061</v>
      </c>
      <c r="L2691" s="6">
        <v>1515.5</v>
      </c>
      <c r="M2691" s="6">
        <v>0</v>
      </c>
      <c r="N2691" s="6">
        <v>0</v>
      </c>
      <c r="O2691" s="6">
        <v>0</v>
      </c>
      <c r="P2691" s="17">
        <v>1515.5</v>
      </c>
    </row>
    <row r="2692" spans="1:17" x14ac:dyDescent="0.3">
      <c r="B2692" s="7">
        <v>43060</v>
      </c>
      <c r="C2692" s="8">
        <v>1525.5</v>
      </c>
      <c r="D2692" s="8">
        <v>0</v>
      </c>
      <c r="E2692" s="8">
        <v>0</v>
      </c>
      <c r="F2692" s="8">
        <v>0</v>
      </c>
      <c r="G2692" s="18">
        <v>1507.5</v>
      </c>
      <c r="K2692" s="7">
        <v>43060</v>
      </c>
      <c r="L2692" s="8">
        <v>1526</v>
      </c>
      <c r="M2692" s="8">
        <v>0</v>
      </c>
      <c r="N2692" s="8">
        <v>0</v>
      </c>
      <c r="O2692" s="8">
        <v>0</v>
      </c>
      <c r="P2692" s="18">
        <v>1515.5</v>
      </c>
    </row>
    <row r="2693" spans="1:17" x14ac:dyDescent="0.3">
      <c r="B2693" s="9">
        <v>43059</v>
      </c>
      <c r="C2693" s="10">
        <v>1520</v>
      </c>
      <c r="D2693" s="10">
        <v>1524</v>
      </c>
      <c r="E2693" s="10">
        <v>1526</v>
      </c>
      <c r="F2693" s="10">
        <v>1524</v>
      </c>
      <c r="G2693" s="19">
        <v>1525.5</v>
      </c>
      <c r="K2693" s="9">
        <v>43059</v>
      </c>
      <c r="L2693" s="10">
        <v>1520</v>
      </c>
      <c r="M2693" s="10">
        <v>0</v>
      </c>
      <c r="N2693" s="10">
        <v>0</v>
      </c>
      <c r="O2693" s="10">
        <v>0</v>
      </c>
      <c r="P2693" s="19">
        <v>1526</v>
      </c>
    </row>
    <row r="2698" spans="1:17" x14ac:dyDescent="0.3">
      <c r="A2698" s="11">
        <v>43210</v>
      </c>
      <c r="J2698" s="11">
        <v>43238</v>
      </c>
    </row>
    <row r="2699" spans="1:17" x14ac:dyDescent="0.3">
      <c r="B2699" s="7">
        <v>43209</v>
      </c>
      <c r="C2699" s="8">
        <v>1405</v>
      </c>
      <c r="D2699" s="8">
        <v>1425</v>
      </c>
      <c r="E2699" s="8">
        <v>1425</v>
      </c>
      <c r="F2699" s="8">
        <v>1425</v>
      </c>
      <c r="G2699" s="18">
        <v>1405</v>
      </c>
      <c r="H2699" s="21">
        <f>G2699/G2719</f>
        <v>1.0104279036317871</v>
      </c>
      <c r="K2699" s="5">
        <v>43209</v>
      </c>
      <c r="L2699" s="6">
        <v>1418</v>
      </c>
      <c r="M2699" s="6">
        <v>1425</v>
      </c>
      <c r="N2699" s="6">
        <v>1435</v>
      </c>
      <c r="O2699" s="6">
        <v>1421</v>
      </c>
      <c r="P2699" s="17">
        <v>1428.5</v>
      </c>
      <c r="Q2699" s="28">
        <f>P2699/P2719</f>
        <v>1.0045710267229255</v>
      </c>
    </row>
    <row r="2700" spans="1:17" x14ac:dyDescent="0.3">
      <c r="B2700" s="5">
        <v>43208</v>
      </c>
      <c r="C2700" s="6">
        <v>1422</v>
      </c>
      <c r="D2700" s="6">
        <v>1405</v>
      </c>
      <c r="E2700" s="6">
        <v>1405</v>
      </c>
      <c r="F2700" s="6">
        <v>1405</v>
      </c>
      <c r="G2700" s="17">
        <v>1405</v>
      </c>
      <c r="K2700" s="7">
        <v>43208</v>
      </c>
      <c r="L2700" s="8">
        <v>1444.5</v>
      </c>
      <c r="M2700" s="8">
        <v>1443.5</v>
      </c>
      <c r="N2700" s="8">
        <v>1446</v>
      </c>
      <c r="O2700" s="8">
        <v>1416</v>
      </c>
      <c r="P2700" s="18">
        <v>1418</v>
      </c>
    </row>
    <row r="2701" spans="1:17" x14ac:dyDescent="0.3">
      <c r="B2701" s="7">
        <v>43207</v>
      </c>
      <c r="C2701" s="8">
        <v>1412.5</v>
      </c>
      <c r="D2701" s="8">
        <v>1418</v>
      </c>
      <c r="E2701" s="8">
        <v>1423</v>
      </c>
      <c r="F2701" s="8">
        <v>1418</v>
      </c>
      <c r="G2701" s="18">
        <v>1422</v>
      </c>
      <c r="K2701" s="5">
        <v>43207</v>
      </c>
      <c r="L2701" s="6">
        <v>1431</v>
      </c>
      <c r="M2701" s="6">
        <v>1439</v>
      </c>
      <c r="N2701" s="6">
        <v>1447</v>
      </c>
      <c r="O2701" s="6">
        <v>1424</v>
      </c>
      <c r="P2701" s="17">
        <v>1444.5</v>
      </c>
    </row>
    <row r="2702" spans="1:17" x14ac:dyDescent="0.3">
      <c r="B2702" s="5">
        <v>43206</v>
      </c>
      <c r="C2702" s="6">
        <v>1371.5</v>
      </c>
      <c r="D2702" s="6">
        <v>0</v>
      </c>
      <c r="E2702" s="6">
        <v>0</v>
      </c>
      <c r="F2702" s="6">
        <v>0</v>
      </c>
      <c r="G2702" s="17">
        <v>1412.5</v>
      </c>
      <c r="K2702" s="7">
        <v>43206</v>
      </c>
      <c r="L2702" s="8">
        <v>1419</v>
      </c>
      <c r="M2702" s="8">
        <v>1425</v>
      </c>
      <c r="N2702" s="8">
        <v>1436</v>
      </c>
      <c r="O2702" s="8">
        <v>1425</v>
      </c>
      <c r="P2702" s="18">
        <v>1431</v>
      </c>
    </row>
    <row r="2703" spans="1:17" x14ac:dyDescent="0.3">
      <c r="B2703" s="7">
        <v>43203</v>
      </c>
      <c r="C2703" s="8">
        <v>1345</v>
      </c>
      <c r="D2703" s="8">
        <v>0</v>
      </c>
      <c r="E2703" s="8">
        <v>0</v>
      </c>
      <c r="F2703" s="8">
        <v>0</v>
      </c>
      <c r="G2703" s="18">
        <v>1371.5</v>
      </c>
      <c r="K2703" s="5">
        <v>43203</v>
      </c>
      <c r="L2703" s="6">
        <v>1397.5</v>
      </c>
      <c r="M2703" s="6">
        <v>1400</v>
      </c>
      <c r="N2703" s="6">
        <v>1421</v>
      </c>
      <c r="O2703" s="6">
        <v>1400</v>
      </c>
      <c r="P2703" s="17">
        <v>1419</v>
      </c>
    </row>
    <row r="2704" spans="1:17" x14ac:dyDescent="0.3">
      <c r="B2704" s="5">
        <v>43202</v>
      </c>
      <c r="C2704" s="6">
        <v>1345</v>
      </c>
      <c r="D2704" s="6">
        <v>0</v>
      </c>
      <c r="E2704" s="6">
        <v>0</v>
      </c>
      <c r="F2704" s="6">
        <v>0</v>
      </c>
      <c r="G2704" s="17">
        <v>1345</v>
      </c>
      <c r="K2704" s="7">
        <v>43202</v>
      </c>
      <c r="L2704" s="8">
        <v>1364</v>
      </c>
      <c r="M2704" s="8">
        <v>1368</v>
      </c>
      <c r="N2704" s="8">
        <v>1403</v>
      </c>
      <c r="O2704" s="8">
        <v>1367</v>
      </c>
      <c r="P2704" s="18">
        <v>1397.5</v>
      </c>
    </row>
    <row r="2705" spans="2:16" x14ac:dyDescent="0.3">
      <c r="B2705" s="7">
        <v>43201</v>
      </c>
      <c r="C2705" s="8">
        <v>1342</v>
      </c>
      <c r="D2705" s="8">
        <v>1343.5</v>
      </c>
      <c r="E2705" s="8">
        <v>1351</v>
      </c>
      <c r="F2705" s="8">
        <v>1340.5</v>
      </c>
      <c r="G2705" s="18">
        <v>1345</v>
      </c>
      <c r="K2705" s="5">
        <v>43201</v>
      </c>
      <c r="L2705" s="6">
        <v>1359</v>
      </c>
      <c r="M2705" s="6">
        <v>1358</v>
      </c>
      <c r="N2705" s="6">
        <v>1365</v>
      </c>
      <c r="O2705" s="6">
        <v>1358</v>
      </c>
      <c r="P2705" s="17">
        <v>1364</v>
      </c>
    </row>
    <row r="2706" spans="2:16" x14ac:dyDescent="0.3">
      <c r="B2706" s="5">
        <v>43200</v>
      </c>
      <c r="C2706" s="6">
        <v>1338</v>
      </c>
      <c r="D2706" s="6">
        <v>1337.5</v>
      </c>
      <c r="E2706" s="6">
        <v>1344</v>
      </c>
      <c r="F2706" s="6">
        <v>1337.5</v>
      </c>
      <c r="G2706" s="17">
        <v>1342</v>
      </c>
      <c r="K2706" s="7">
        <v>43200</v>
      </c>
      <c r="L2706" s="8">
        <v>1350.5</v>
      </c>
      <c r="M2706" s="8">
        <v>1350</v>
      </c>
      <c r="N2706" s="8">
        <v>1361</v>
      </c>
      <c r="O2706" s="8">
        <v>1350</v>
      </c>
      <c r="P2706" s="18">
        <v>1359</v>
      </c>
    </row>
    <row r="2707" spans="2:16" x14ac:dyDescent="0.3">
      <c r="B2707" s="9">
        <v>43199</v>
      </c>
      <c r="C2707" s="10">
        <v>1333.5</v>
      </c>
      <c r="D2707" s="10">
        <v>1339</v>
      </c>
      <c r="E2707" s="10">
        <v>1341.5</v>
      </c>
      <c r="F2707" s="10">
        <v>1335</v>
      </c>
      <c r="G2707" s="19">
        <v>1338</v>
      </c>
      <c r="K2707" s="5">
        <v>43199</v>
      </c>
      <c r="L2707" s="6">
        <v>1354</v>
      </c>
      <c r="M2707" s="6">
        <v>1368</v>
      </c>
      <c r="N2707" s="6">
        <v>1368</v>
      </c>
      <c r="O2707" s="6">
        <v>1346</v>
      </c>
      <c r="P2707" s="17">
        <v>1350.5</v>
      </c>
    </row>
    <row r="2708" spans="2:16" x14ac:dyDescent="0.3">
      <c r="B2708" s="5">
        <v>43196</v>
      </c>
      <c r="C2708" s="6">
        <v>1335.5</v>
      </c>
      <c r="D2708" s="6">
        <v>1339.5</v>
      </c>
      <c r="E2708" s="6">
        <v>1339.5</v>
      </c>
      <c r="F2708" s="6">
        <v>1332</v>
      </c>
      <c r="G2708" s="17">
        <v>1333.5</v>
      </c>
      <c r="K2708" s="9">
        <v>43196</v>
      </c>
      <c r="L2708" s="10">
        <v>1355</v>
      </c>
      <c r="M2708" s="10">
        <v>1350</v>
      </c>
      <c r="N2708" s="10">
        <v>1359</v>
      </c>
      <c r="O2708" s="10">
        <v>1348</v>
      </c>
      <c r="P2708" s="19">
        <v>1354</v>
      </c>
    </row>
    <row r="2709" spans="2:16" x14ac:dyDescent="0.3">
      <c r="B2709" s="7">
        <v>43195</v>
      </c>
      <c r="C2709" s="8">
        <v>1322.5</v>
      </c>
      <c r="D2709" s="8">
        <v>1330</v>
      </c>
      <c r="E2709" s="8">
        <v>1344</v>
      </c>
      <c r="F2709" s="8">
        <v>1323</v>
      </c>
      <c r="G2709" s="18">
        <v>1335.5</v>
      </c>
      <c r="K2709" s="5">
        <v>43195</v>
      </c>
      <c r="L2709" s="6">
        <v>1338</v>
      </c>
      <c r="M2709" s="6">
        <v>1338</v>
      </c>
      <c r="N2709" s="6">
        <v>1364</v>
      </c>
      <c r="O2709" s="6">
        <v>1338</v>
      </c>
      <c r="P2709" s="17">
        <v>1355</v>
      </c>
    </row>
    <row r="2710" spans="2:16" x14ac:dyDescent="0.3">
      <c r="B2710" s="5">
        <v>43194</v>
      </c>
      <c r="C2710" s="6">
        <v>1332.5</v>
      </c>
      <c r="D2710" s="6">
        <v>1327</v>
      </c>
      <c r="E2710" s="6">
        <v>1327</v>
      </c>
      <c r="F2710" s="6">
        <v>1320</v>
      </c>
      <c r="G2710" s="17">
        <v>1322.5</v>
      </c>
      <c r="K2710" s="7">
        <v>43194</v>
      </c>
      <c r="L2710" s="8">
        <v>1352.5</v>
      </c>
      <c r="M2710" s="8">
        <v>1352</v>
      </c>
      <c r="N2710" s="8">
        <v>1360</v>
      </c>
      <c r="O2710" s="8">
        <v>1332</v>
      </c>
      <c r="P2710" s="18">
        <v>1338</v>
      </c>
    </row>
    <row r="2711" spans="2:16" x14ac:dyDescent="0.3">
      <c r="B2711" s="7">
        <v>43193</v>
      </c>
      <c r="C2711" s="8">
        <v>1335.5</v>
      </c>
      <c r="D2711" s="8">
        <v>1341.5</v>
      </c>
      <c r="E2711" s="8">
        <v>1341.5</v>
      </c>
      <c r="F2711" s="8">
        <v>1324.5</v>
      </c>
      <c r="G2711" s="18">
        <v>1332.5</v>
      </c>
      <c r="K2711" s="5">
        <v>43193</v>
      </c>
      <c r="L2711" s="6">
        <v>1350.5</v>
      </c>
      <c r="M2711" s="6">
        <v>1360</v>
      </c>
      <c r="N2711" s="6">
        <v>1365</v>
      </c>
      <c r="O2711" s="6">
        <v>1348</v>
      </c>
      <c r="P2711" s="17">
        <v>1352.5</v>
      </c>
    </row>
    <row r="2712" spans="2:16" x14ac:dyDescent="0.3">
      <c r="B2712" s="5">
        <v>43192</v>
      </c>
      <c r="C2712" s="6">
        <v>1315.5</v>
      </c>
      <c r="D2712" s="6">
        <v>1315.5</v>
      </c>
      <c r="E2712" s="6">
        <v>1352</v>
      </c>
      <c r="F2712" s="6">
        <v>1289.5</v>
      </c>
      <c r="G2712" s="17">
        <v>1335.5</v>
      </c>
      <c r="K2712" s="7">
        <v>43192</v>
      </c>
      <c r="L2712" s="8">
        <v>1333.5</v>
      </c>
      <c r="M2712" s="8">
        <v>1348</v>
      </c>
      <c r="N2712" s="8">
        <v>1377</v>
      </c>
      <c r="O2712" s="8">
        <v>1328.5</v>
      </c>
      <c r="P2712" s="18">
        <v>1350.5</v>
      </c>
    </row>
    <row r="2713" spans="2:16" x14ac:dyDescent="0.3">
      <c r="B2713" s="7">
        <v>43187</v>
      </c>
      <c r="C2713" s="8">
        <v>1316.5</v>
      </c>
      <c r="D2713" s="8">
        <v>1311.5</v>
      </c>
      <c r="E2713" s="8">
        <v>1317</v>
      </c>
      <c r="F2713" s="8">
        <v>1311</v>
      </c>
      <c r="G2713" s="18">
        <v>1315.5</v>
      </c>
      <c r="K2713" s="5">
        <v>43187</v>
      </c>
      <c r="L2713" s="6">
        <v>1336.5</v>
      </c>
      <c r="M2713" s="6">
        <v>1328</v>
      </c>
      <c r="N2713" s="6">
        <v>1338</v>
      </c>
      <c r="O2713" s="6">
        <v>1328</v>
      </c>
      <c r="P2713" s="17">
        <v>1333.5</v>
      </c>
    </row>
    <row r="2714" spans="2:16" x14ac:dyDescent="0.3">
      <c r="B2714" s="5">
        <v>43186</v>
      </c>
      <c r="C2714" s="6">
        <v>1332</v>
      </c>
      <c r="D2714" s="6">
        <v>1319.5</v>
      </c>
      <c r="E2714" s="6">
        <v>1325</v>
      </c>
      <c r="F2714" s="6">
        <v>1308</v>
      </c>
      <c r="G2714" s="17">
        <v>1316.5</v>
      </c>
      <c r="K2714" s="7">
        <v>43186</v>
      </c>
      <c r="L2714" s="8">
        <v>1344</v>
      </c>
      <c r="M2714" s="8">
        <v>1333</v>
      </c>
      <c r="N2714" s="8">
        <v>1349.5</v>
      </c>
      <c r="O2714" s="8">
        <v>1333</v>
      </c>
      <c r="P2714" s="18">
        <v>1336.5</v>
      </c>
    </row>
    <row r="2715" spans="2:16" x14ac:dyDescent="0.3">
      <c r="B2715" s="7">
        <v>43185</v>
      </c>
      <c r="C2715" s="8">
        <v>1371.5</v>
      </c>
      <c r="D2715" s="8">
        <v>1369</v>
      </c>
      <c r="E2715" s="8">
        <v>1369</v>
      </c>
      <c r="F2715" s="8">
        <v>1317</v>
      </c>
      <c r="G2715" s="18">
        <v>1332</v>
      </c>
      <c r="K2715" s="5">
        <v>43185</v>
      </c>
      <c r="L2715" s="6">
        <v>1399.5</v>
      </c>
      <c r="M2715" s="6">
        <v>1372</v>
      </c>
      <c r="N2715" s="6">
        <v>1372</v>
      </c>
      <c r="O2715" s="6">
        <v>1344</v>
      </c>
      <c r="P2715" s="17">
        <v>1344</v>
      </c>
    </row>
    <row r="2716" spans="2:16" x14ac:dyDescent="0.3">
      <c r="B2716" s="5">
        <v>43182</v>
      </c>
      <c r="C2716" s="6">
        <v>1382</v>
      </c>
      <c r="D2716" s="6">
        <v>1375</v>
      </c>
      <c r="E2716" s="6">
        <v>1375</v>
      </c>
      <c r="F2716" s="6">
        <v>1370</v>
      </c>
      <c r="G2716" s="17">
        <v>1371.5</v>
      </c>
      <c r="K2716" s="7">
        <v>43182</v>
      </c>
      <c r="L2716" s="8">
        <v>1407.5</v>
      </c>
      <c r="M2716" s="8">
        <v>1401</v>
      </c>
      <c r="N2716" s="8">
        <v>1401</v>
      </c>
      <c r="O2716" s="8">
        <v>1396</v>
      </c>
      <c r="P2716" s="18">
        <v>1399.5</v>
      </c>
    </row>
    <row r="2717" spans="2:16" x14ac:dyDescent="0.3">
      <c r="B2717" s="9">
        <v>43181</v>
      </c>
      <c r="C2717" s="10">
        <v>1383</v>
      </c>
      <c r="D2717" s="10">
        <v>1385</v>
      </c>
      <c r="E2717" s="10">
        <v>1385</v>
      </c>
      <c r="F2717" s="10">
        <v>1380</v>
      </c>
      <c r="G2717" s="19">
        <v>1382</v>
      </c>
      <c r="K2717" s="5">
        <v>43181</v>
      </c>
      <c r="L2717" s="6">
        <v>1407.5</v>
      </c>
      <c r="M2717" s="6">
        <v>0</v>
      </c>
      <c r="N2717" s="6">
        <v>0</v>
      </c>
      <c r="O2717" s="6">
        <v>0</v>
      </c>
      <c r="P2717" s="17">
        <v>1407.5</v>
      </c>
    </row>
    <row r="2718" spans="2:16" x14ac:dyDescent="0.3">
      <c r="B2718" s="5">
        <v>43180</v>
      </c>
      <c r="C2718" s="6">
        <v>1390.5</v>
      </c>
      <c r="D2718" s="6">
        <v>1390</v>
      </c>
      <c r="E2718" s="6">
        <v>1390</v>
      </c>
      <c r="F2718" s="6">
        <v>1380</v>
      </c>
      <c r="G2718" s="17">
        <v>1383</v>
      </c>
      <c r="K2718" s="9">
        <v>43180</v>
      </c>
      <c r="L2718" s="10">
        <v>1422</v>
      </c>
      <c r="M2718" s="10">
        <v>1394</v>
      </c>
      <c r="N2718" s="10">
        <v>1421</v>
      </c>
      <c r="O2718" s="10">
        <v>1394</v>
      </c>
      <c r="P2718" s="19">
        <v>1407.5</v>
      </c>
    </row>
    <row r="2719" spans="2:16" x14ac:dyDescent="0.3">
      <c r="B2719" s="9">
        <v>43179</v>
      </c>
      <c r="C2719" s="10">
        <v>1420.5</v>
      </c>
      <c r="D2719" s="10">
        <v>1415</v>
      </c>
      <c r="E2719" s="10">
        <v>1415</v>
      </c>
      <c r="F2719" s="10">
        <v>1383</v>
      </c>
      <c r="G2719" s="19">
        <v>1390.5</v>
      </c>
      <c r="K2719" s="9">
        <v>43179</v>
      </c>
      <c r="L2719" s="10">
        <v>1465.5</v>
      </c>
      <c r="M2719" s="10">
        <v>0</v>
      </c>
      <c r="N2719" s="10">
        <v>0</v>
      </c>
      <c r="O2719" s="10">
        <v>0</v>
      </c>
      <c r="P2719" s="19">
        <v>1422</v>
      </c>
    </row>
    <row r="2723" spans="1:17" x14ac:dyDescent="0.3">
      <c r="A2723" s="11">
        <v>43238</v>
      </c>
      <c r="J2723" s="11">
        <v>43271</v>
      </c>
    </row>
    <row r="2724" spans="1:17" x14ac:dyDescent="0.3">
      <c r="B2724" s="7">
        <v>43237</v>
      </c>
      <c r="C2724" s="8">
        <v>1451</v>
      </c>
      <c r="D2724" s="8">
        <v>1460</v>
      </c>
      <c r="E2724" s="8">
        <v>1465</v>
      </c>
      <c r="F2724" s="8">
        <v>1460</v>
      </c>
      <c r="G2724" s="18">
        <v>1464</v>
      </c>
      <c r="H2724" s="21">
        <f>G2724/G2742</f>
        <v>1.0252100840336134</v>
      </c>
      <c r="K2724" s="5">
        <v>43237</v>
      </c>
      <c r="L2724" s="6">
        <v>1437</v>
      </c>
      <c r="M2724" s="6">
        <v>1441</v>
      </c>
      <c r="N2724" s="6">
        <v>1454.5</v>
      </c>
      <c r="O2724" s="6">
        <v>1441</v>
      </c>
      <c r="P2724" s="17">
        <v>1449.5</v>
      </c>
      <c r="Q2724" s="28">
        <f>P2724/P2742</f>
        <v>1.003114186851211</v>
      </c>
    </row>
    <row r="2725" spans="1:17" x14ac:dyDescent="0.3">
      <c r="B2725" s="5">
        <v>43236</v>
      </c>
      <c r="C2725" s="6">
        <v>1438</v>
      </c>
      <c r="D2725" s="6">
        <v>1450</v>
      </c>
      <c r="E2725" s="6">
        <v>1453</v>
      </c>
      <c r="F2725" s="6">
        <v>1449</v>
      </c>
      <c r="G2725" s="17">
        <v>1451</v>
      </c>
      <c r="K2725" s="7">
        <v>43236</v>
      </c>
      <c r="L2725" s="8">
        <v>1428</v>
      </c>
      <c r="M2725" s="8">
        <v>1435</v>
      </c>
      <c r="N2725" s="8">
        <v>1445</v>
      </c>
      <c r="O2725" s="8">
        <v>1427.5</v>
      </c>
      <c r="P2725" s="18">
        <v>1437</v>
      </c>
    </row>
    <row r="2726" spans="1:17" x14ac:dyDescent="0.3">
      <c r="B2726" s="7">
        <v>43235</v>
      </c>
      <c r="C2726" s="8">
        <v>1411.5</v>
      </c>
      <c r="D2726" s="8">
        <v>1422.5</v>
      </c>
      <c r="E2726" s="8">
        <v>1445</v>
      </c>
      <c r="F2726" s="8">
        <v>1422.5</v>
      </c>
      <c r="G2726" s="18">
        <v>1438</v>
      </c>
      <c r="K2726" s="5">
        <v>43235</v>
      </c>
      <c r="L2726" s="6">
        <v>1422.5</v>
      </c>
      <c r="M2726" s="6">
        <v>1420.5</v>
      </c>
      <c r="N2726" s="6">
        <v>1429</v>
      </c>
      <c r="O2726" s="6">
        <v>1420</v>
      </c>
      <c r="P2726" s="17">
        <v>1428</v>
      </c>
    </row>
    <row r="2727" spans="1:17" x14ac:dyDescent="0.3">
      <c r="B2727" s="5">
        <v>43234</v>
      </c>
      <c r="C2727" s="6">
        <v>1424.5</v>
      </c>
      <c r="D2727" s="6">
        <v>1411.5</v>
      </c>
      <c r="E2727" s="6">
        <v>1411.5</v>
      </c>
      <c r="F2727" s="6">
        <v>1411.5</v>
      </c>
      <c r="G2727" s="17">
        <v>1411.5</v>
      </c>
      <c r="K2727" s="7">
        <v>43234</v>
      </c>
      <c r="L2727" s="8">
        <v>1429.5</v>
      </c>
      <c r="M2727" s="8">
        <v>1420</v>
      </c>
      <c r="N2727" s="8">
        <v>1425</v>
      </c>
      <c r="O2727" s="8">
        <v>1415</v>
      </c>
      <c r="P2727" s="18">
        <v>1422.5</v>
      </c>
    </row>
    <row r="2728" spans="1:17" x14ac:dyDescent="0.3">
      <c r="B2728" s="7">
        <v>43231</v>
      </c>
      <c r="C2728" s="8">
        <v>1433.5</v>
      </c>
      <c r="D2728" s="8">
        <v>1422.5</v>
      </c>
      <c r="E2728" s="8">
        <v>1428</v>
      </c>
      <c r="F2728" s="8">
        <v>1416</v>
      </c>
      <c r="G2728" s="18">
        <v>1424.5</v>
      </c>
      <c r="K2728" s="5">
        <v>43231</v>
      </c>
      <c r="L2728" s="6">
        <v>1445.5</v>
      </c>
      <c r="M2728" s="6">
        <v>1440</v>
      </c>
      <c r="N2728" s="6">
        <v>1440.5</v>
      </c>
      <c r="O2728" s="6">
        <v>1422</v>
      </c>
      <c r="P2728" s="17">
        <v>1429.5</v>
      </c>
    </row>
    <row r="2729" spans="1:17" x14ac:dyDescent="0.3">
      <c r="B2729" s="5">
        <v>43230</v>
      </c>
      <c r="C2729" s="6">
        <v>1439</v>
      </c>
      <c r="D2729" s="6">
        <v>1438</v>
      </c>
      <c r="E2729" s="6">
        <v>1438</v>
      </c>
      <c r="F2729" s="6">
        <v>1430</v>
      </c>
      <c r="G2729" s="17">
        <v>1433.5</v>
      </c>
      <c r="K2729" s="9">
        <v>43230</v>
      </c>
      <c r="L2729" s="10">
        <v>1450</v>
      </c>
      <c r="M2729" s="10">
        <v>1450</v>
      </c>
      <c r="N2729" s="10">
        <v>1451</v>
      </c>
      <c r="O2729" s="10">
        <v>1443.5</v>
      </c>
      <c r="P2729" s="19">
        <v>1445.5</v>
      </c>
    </row>
    <row r="2730" spans="1:17" x14ac:dyDescent="0.3">
      <c r="B2730" s="7">
        <v>43229</v>
      </c>
      <c r="C2730" s="8">
        <v>1438</v>
      </c>
      <c r="D2730" s="8">
        <v>1438</v>
      </c>
      <c r="E2730" s="8">
        <v>1441</v>
      </c>
      <c r="F2730" s="8">
        <v>1436.5</v>
      </c>
      <c r="G2730" s="18">
        <v>1439</v>
      </c>
      <c r="K2730" s="5">
        <v>43229</v>
      </c>
      <c r="L2730" s="6">
        <v>1450</v>
      </c>
      <c r="M2730" s="6">
        <v>1445.5</v>
      </c>
      <c r="N2730" s="6">
        <v>1450</v>
      </c>
      <c r="O2730" s="6">
        <v>1445.5</v>
      </c>
      <c r="P2730" s="17">
        <v>1450</v>
      </c>
    </row>
    <row r="2731" spans="1:17" x14ac:dyDescent="0.3">
      <c r="B2731" s="5">
        <v>43228</v>
      </c>
      <c r="C2731" s="6">
        <v>1437</v>
      </c>
      <c r="D2731" s="6">
        <v>1437</v>
      </c>
      <c r="E2731" s="6">
        <v>1444.5</v>
      </c>
      <c r="F2731" s="6">
        <v>1436.5</v>
      </c>
      <c r="G2731" s="17">
        <v>1438</v>
      </c>
      <c r="K2731" s="9">
        <v>43228</v>
      </c>
      <c r="L2731" s="10">
        <v>1454.5</v>
      </c>
      <c r="M2731" s="10">
        <v>1452</v>
      </c>
      <c r="N2731" s="10">
        <v>1455</v>
      </c>
      <c r="O2731" s="10">
        <v>1448.5</v>
      </c>
      <c r="P2731" s="19">
        <v>1450</v>
      </c>
    </row>
    <row r="2732" spans="1:17" x14ac:dyDescent="0.3">
      <c r="B2732" s="9">
        <v>43227</v>
      </c>
      <c r="C2732" s="10">
        <v>1439</v>
      </c>
      <c r="D2732" s="10">
        <v>1435</v>
      </c>
      <c r="E2732" s="10">
        <v>1441</v>
      </c>
      <c r="F2732" s="10">
        <v>1430.5</v>
      </c>
      <c r="G2732" s="19">
        <v>1437</v>
      </c>
      <c r="K2732" s="5">
        <v>43227</v>
      </c>
      <c r="L2732" s="6">
        <v>1457.5</v>
      </c>
      <c r="M2732" s="6">
        <v>1460</v>
      </c>
      <c r="N2732" s="6">
        <v>1460</v>
      </c>
      <c r="O2732" s="6">
        <v>1452.5</v>
      </c>
      <c r="P2732" s="17">
        <v>1454.5</v>
      </c>
    </row>
    <row r="2733" spans="1:17" x14ac:dyDescent="0.3">
      <c r="B2733" s="5">
        <v>43224</v>
      </c>
      <c r="C2733" s="6">
        <v>1430</v>
      </c>
      <c r="D2733" s="6">
        <v>1437</v>
      </c>
      <c r="E2733" s="6">
        <v>1443</v>
      </c>
      <c r="F2733" s="6">
        <v>1433</v>
      </c>
      <c r="G2733" s="17">
        <v>1439</v>
      </c>
      <c r="K2733" s="7">
        <v>43224</v>
      </c>
      <c r="L2733" s="8">
        <v>1451</v>
      </c>
      <c r="M2733" s="8">
        <v>1452.5</v>
      </c>
      <c r="N2733" s="8">
        <v>1460</v>
      </c>
      <c r="O2733" s="8">
        <v>1450</v>
      </c>
      <c r="P2733" s="18">
        <v>1457.5</v>
      </c>
    </row>
    <row r="2734" spans="1:17" x14ac:dyDescent="0.3">
      <c r="B2734" s="7">
        <v>43223</v>
      </c>
      <c r="C2734" s="8">
        <v>1419</v>
      </c>
      <c r="D2734" s="8">
        <v>1413.5</v>
      </c>
      <c r="E2734" s="8">
        <v>1439.5</v>
      </c>
      <c r="F2734" s="8">
        <v>1413.5</v>
      </c>
      <c r="G2734" s="18">
        <v>1430</v>
      </c>
      <c r="K2734" s="5">
        <v>43223</v>
      </c>
      <c r="L2734" s="6">
        <v>1438</v>
      </c>
      <c r="M2734" s="6">
        <v>1448</v>
      </c>
      <c r="N2734" s="6">
        <v>1459</v>
      </c>
      <c r="O2734" s="6">
        <v>1443</v>
      </c>
      <c r="P2734" s="17">
        <v>1451</v>
      </c>
    </row>
    <row r="2735" spans="1:17" x14ac:dyDescent="0.3">
      <c r="B2735" s="5">
        <v>43222</v>
      </c>
      <c r="C2735" s="6">
        <v>1399.5</v>
      </c>
      <c r="D2735" s="6">
        <v>1408.5</v>
      </c>
      <c r="E2735" s="6">
        <v>1425</v>
      </c>
      <c r="F2735" s="6">
        <v>1400</v>
      </c>
      <c r="G2735" s="17">
        <v>1419</v>
      </c>
      <c r="K2735" s="7">
        <v>43222</v>
      </c>
      <c r="L2735" s="8">
        <v>1419</v>
      </c>
      <c r="M2735" s="8">
        <v>1421</v>
      </c>
      <c r="N2735" s="8">
        <v>1447</v>
      </c>
      <c r="O2735" s="8">
        <v>1420</v>
      </c>
      <c r="P2735" s="18">
        <v>1438</v>
      </c>
    </row>
    <row r="2736" spans="1:17" x14ac:dyDescent="0.3">
      <c r="B2736" s="7">
        <v>43220</v>
      </c>
      <c r="C2736" s="8">
        <v>1398.5</v>
      </c>
      <c r="D2736" s="8">
        <v>1372</v>
      </c>
      <c r="E2736" s="8">
        <v>1405</v>
      </c>
      <c r="F2736" s="8">
        <v>1372</v>
      </c>
      <c r="G2736" s="18">
        <v>1399.5</v>
      </c>
      <c r="K2736" s="5">
        <v>43220</v>
      </c>
      <c r="L2736" s="6">
        <v>1412</v>
      </c>
      <c r="M2736" s="6">
        <v>1384</v>
      </c>
      <c r="N2736" s="6">
        <v>1420</v>
      </c>
      <c r="O2736" s="6">
        <v>1384</v>
      </c>
      <c r="P2736" s="17">
        <v>1419</v>
      </c>
    </row>
    <row r="2737" spans="1:17" x14ac:dyDescent="0.3">
      <c r="B2737" s="5">
        <v>43217</v>
      </c>
      <c r="C2737" s="6">
        <v>1411.5</v>
      </c>
      <c r="D2737" s="6">
        <v>1406</v>
      </c>
      <c r="E2737" s="6">
        <v>1406</v>
      </c>
      <c r="F2737" s="6">
        <v>1393</v>
      </c>
      <c r="G2737" s="17">
        <v>1398.5</v>
      </c>
      <c r="K2737" s="7">
        <v>43217</v>
      </c>
      <c r="L2737" s="8">
        <v>1431.5</v>
      </c>
      <c r="M2737" s="8">
        <v>1421.5</v>
      </c>
      <c r="N2737" s="8">
        <v>1426</v>
      </c>
      <c r="O2737" s="8">
        <v>1410</v>
      </c>
      <c r="P2737" s="18">
        <v>1412</v>
      </c>
    </row>
    <row r="2738" spans="1:17" x14ac:dyDescent="0.3">
      <c r="B2738" s="7">
        <v>43216</v>
      </c>
      <c r="C2738" s="8">
        <v>1415</v>
      </c>
      <c r="D2738" s="8">
        <v>1411.5</v>
      </c>
      <c r="E2738" s="8">
        <v>1413.5</v>
      </c>
      <c r="F2738" s="8">
        <v>1410</v>
      </c>
      <c r="G2738" s="18">
        <v>1411.5</v>
      </c>
      <c r="K2738" s="5">
        <v>43216</v>
      </c>
      <c r="L2738" s="6">
        <v>1434.5</v>
      </c>
      <c r="M2738" s="6">
        <v>1431</v>
      </c>
      <c r="N2738" s="6">
        <v>1432</v>
      </c>
      <c r="O2738" s="6">
        <v>1429</v>
      </c>
      <c r="P2738" s="17">
        <v>1431.5</v>
      </c>
    </row>
    <row r="2739" spans="1:17" x14ac:dyDescent="0.3">
      <c r="B2739" s="5">
        <v>43215</v>
      </c>
      <c r="C2739" s="6">
        <v>1410.5</v>
      </c>
      <c r="D2739" s="6">
        <v>1414</v>
      </c>
      <c r="E2739" s="6">
        <v>1422.5</v>
      </c>
      <c r="F2739" s="6">
        <v>1408</v>
      </c>
      <c r="G2739" s="17">
        <v>1415</v>
      </c>
      <c r="K2739" s="7">
        <v>43215</v>
      </c>
      <c r="L2739" s="8">
        <v>1427</v>
      </c>
      <c r="M2739" s="8">
        <v>1424.5</v>
      </c>
      <c r="N2739" s="8">
        <v>1438</v>
      </c>
      <c r="O2739" s="8">
        <v>1424.5</v>
      </c>
      <c r="P2739" s="18">
        <v>1434.5</v>
      </c>
    </row>
    <row r="2740" spans="1:17" x14ac:dyDescent="0.3">
      <c r="B2740" s="7">
        <v>43214</v>
      </c>
      <c r="C2740" s="8">
        <v>1418.5</v>
      </c>
      <c r="D2740" s="8">
        <v>1415</v>
      </c>
      <c r="E2740" s="8">
        <v>1419</v>
      </c>
      <c r="F2740" s="8">
        <v>1401</v>
      </c>
      <c r="G2740" s="18">
        <v>1410.5</v>
      </c>
      <c r="K2740" s="5">
        <v>43214</v>
      </c>
      <c r="L2740" s="6">
        <v>1435</v>
      </c>
      <c r="M2740" s="6">
        <v>1431.5</v>
      </c>
      <c r="N2740" s="6">
        <v>1433.5</v>
      </c>
      <c r="O2740" s="6">
        <v>1407</v>
      </c>
      <c r="P2740" s="17">
        <v>1427</v>
      </c>
    </row>
    <row r="2741" spans="1:17" x14ac:dyDescent="0.3">
      <c r="B2741" s="5">
        <v>43213</v>
      </c>
      <c r="C2741" s="6">
        <v>1428</v>
      </c>
      <c r="D2741" s="6">
        <v>1430</v>
      </c>
      <c r="E2741" s="6">
        <v>1430</v>
      </c>
      <c r="F2741" s="6">
        <v>1405.5</v>
      </c>
      <c r="G2741" s="17">
        <v>1418.5</v>
      </c>
      <c r="K2741" s="7">
        <v>43213</v>
      </c>
      <c r="L2741" s="8">
        <v>1445</v>
      </c>
      <c r="M2741" s="8">
        <v>1435</v>
      </c>
      <c r="N2741" s="8">
        <v>1435</v>
      </c>
      <c r="O2741" s="8">
        <v>1435</v>
      </c>
      <c r="P2741" s="18">
        <v>1435</v>
      </c>
    </row>
    <row r="2742" spans="1:17" x14ac:dyDescent="0.3">
      <c r="B2742" s="9">
        <v>43210</v>
      </c>
      <c r="C2742" s="10">
        <v>1428.5</v>
      </c>
      <c r="D2742" s="10">
        <v>1436</v>
      </c>
      <c r="E2742" s="10">
        <v>1436</v>
      </c>
      <c r="F2742" s="10">
        <v>1417</v>
      </c>
      <c r="G2742" s="19">
        <v>1428</v>
      </c>
      <c r="K2742" s="9">
        <v>43210</v>
      </c>
      <c r="L2742" s="10">
        <v>1448.5</v>
      </c>
      <c r="M2742" s="10">
        <v>1445</v>
      </c>
      <c r="N2742" s="10">
        <v>1445</v>
      </c>
      <c r="O2742" s="10">
        <v>1445</v>
      </c>
      <c r="P2742" s="19">
        <v>1445</v>
      </c>
    </row>
    <row r="2746" spans="1:17" x14ac:dyDescent="0.3">
      <c r="A2746" s="11">
        <v>43271</v>
      </c>
      <c r="J2746" s="11">
        <v>43301</v>
      </c>
    </row>
    <row r="2747" spans="1:17" x14ac:dyDescent="0.3">
      <c r="B2747" s="7">
        <v>43270</v>
      </c>
      <c r="C2747" s="8">
        <v>1501</v>
      </c>
      <c r="D2747" s="8">
        <v>1485</v>
      </c>
      <c r="E2747" s="8">
        <v>1495</v>
      </c>
      <c r="F2747" s="8">
        <v>1485</v>
      </c>
      <c r="G2747" s="18">
        <v>1486</v>
      </c>
      <c r="H2747" s="21">
        <f>G2747/G2769</f>
        <v>1.0258888505350363</v>
      </c>
      <c r="K2747" s="7">
        <v>43270</v>
      </c>
      <c r="L2747" s="8">
        <v>1494.5</v>
      </c>
      <c r="M2747" s="8">
        <v>1491</v>
      </c>
      <c r="N2747" s="8">
        <v>1499.5</v>
      </c>
      <c r="O2747" s="8">
        <v>1491</v>
      </c>
      <c r="P2747" s="18">
        <v>1497.5</v>
      </c>
      <c r="Q2747" s="28">
        <f>P2747/P2769</f>
        <v>1.0194009530292716</v>
      </c>
    </row>
    <row r="2748" spans="1:17" x14ac:dyDescent="0.3">
      <c r="B2748" s="5">
        <v>43269</v>
      </c>
      <c r="C2748" s="6">
        <v>1490</v>
      </c>
      <c r="D2748" s="6">
        <v>0</v>
      </c>
      <c r="E2748" s="6">
        <v>0</v>
      </c>
      <c r="F2748" s="6">
        <v>0</v>
      </c>
      <c r="G2748" s="17">
        <v>1501</v>
      </c>
      <c r="K2748" s="5">
        <v>43269</v>
      </c>
      <c r="L2748" s="6">
        <v>1492.5</v>
      </c>
      <c r="M2748" s="6">
        <v>1494</v>
      </c>
      <c r="N2748" s="6">
        <v>1500</v>
      </c>
      <c r="O2748" s="6">
        <v>1466</v>
      </c>
      <c r="P2748" s="17">
        <v>1494.5</v>
      </c>
    </row>
    <row r="2749" spans="1:17" x14ac:dyDescent="0.3">
      <c r="B2749" s="7">
        <v>43266</v>
      </c>
      <c r="C2749" s="8">
        <v>1490</v>
      </c>
      <c r="D2749" s="8">
        <v>0</v>
      </c>
      <c r="E2749" s="8">
        <v>0</v>
      </c>
      <c r="F2749" s="8">
        <v>0</v>
      </c>
      <c r="G2749" s="18">
        <v>1490</v>
      </c>
      <c r="K2749" s="7">
        <v>43266</v>
      </c>
      <c r="L2749" s="8">
        <v>1495.5</v>
      </c>
      <c r="M2749" s="8">
        <v>1500</v>
      </c>
      <c r="N2749" s="8">
        <v>1505</v>
      </c>
      <c r="O2749" s="8">
        <v>1488</v>
      </c>
      <c r="P2749" s="18">
        <v>1492.5</v>
      </c>
    </row>
    <row r="2750" spans="1:17" x14ac:dyDescent="0.3">
      <c r="B2750" s="5">
        <v>43265</v>
      </c>
      <c r="C2750" s="6">
        <v>1490</v>
      </c>
      <c r="D2750" s="6">
        <v>1485</v>
      </c>
      <c r="E2750" s="6">
        <v>1492</v>
      </c>
      <c r="F2750" s="6">
        <v>1485</v>
      </c>
      <c r="G2750" s="17">
        <v>1490</v>
      </c>
      <c r="K2750" s="5">
        <v>43265</v>
      </c>
      <c r="L2750" s="6">
        <v>1509.5</v>
      </c>
      <c r="M2750" s="6">
        <v>1508</v>
      </c>
      <c r="N2750" s="6">
        <v>1508</v>
      </c>
      <c r="O2750" s="6">
        <v>1490</v>
      </c>
      <c r="P2750" s="17">
        <v>1495.5</v>
      </c>
    </row>
    <row r="2751" spans="1:17" x14ac:dyDescent="0.3">
      <c r="B2751" s="7">
        <v>43264</v>
      </c>
      <c r="C2751" s="8">
        <v>1490</v>
      </c>
      <c r="D2751" s="8">
        <v>1508</v>
      </c>
      <c r="E2751" s="8">
        <v>1508</v>
      </c>
      <c r="F2751" s="8">
        <v>1473</v>
      </c>
      <c r="G2751" s="18">
        <v>1490</v>
      </c>
      <c r="K2751" s="7">
        <v>43264</v>
      </c>
      <c r="L2751" s="8">
        <v>1504</v>
      </c>
      <c r="M2751" s="8">
        <v>1506.5</v>
      </c>
      <c r="N2751" s="8">
        <v>1512.5</v>
      </c>
      <c r="O2751" s="8">
        <v>1506</v>
      </c>
      <c r="P2751" s="18">
        <v>1509.5</v>
      </c>
    </row>
    <row r="2752" spans="1:17" x14ac:dyDescent="0.3">
      <c r="B2752" s="5">
        <v>43263</v>
      </c>
      <c r="C2752" s="6">
        <v>1498</v>
      </c>
      <c r="D2752" s="6">
        <v>1490</v>
      </c>
      <c r="E2752" s="6">
        <v>1490</v>
      </c>
      <c r="F2752" s="6">
        <v>1490</v>
      </c>
      <c r="G2752" s="17">
        <v>1490</v>
      </c>
      <c r="K2752" s="9">
        <v>43263</v>
      </c>
      <c r="L2752" s="10">
        <v>1521</v>
      </c>
      <c r="M2752" s="10">
        <v>1515</v>
      </c>
      <c r="N2752" s="10">
        <v>1515</v>
      </c>
      <c r="O2752" s="10">
        <v>1500</v>
      </c>
      <c r="P2752" s="19">
        <v>1504</v>
      </c>
    </row>
    <row r="2753" spans="2:16" x14ac:dyDescent="0.3">
      <c r="B2753" s="7">
        <v>43262</v>
      </c>
      <c r="C2753" s="8">
        <v>1506</v>
      </c>
      <c r="D2753" s="8">
        <v>1510</v>
      </c>
      <c r="E2753" s="8">
        <v>1510</v>
      </c>
      <c r="F2753" s="8">
        <v>1495</v>
      </c>
      <c r="G2753" s="18">
        <v>1498</v>
      </c>
      <c r="K2753" s="7">
        <v>43262</v>
      </c>
      <c r="L2753" s="8">
        <v>1522</v>
      </c>
      <c r="M2753" s="8">
        <v>1533.5</v>
      </c>
      <c r="N2753" s="8">
        <v>1533.5</v>
      </c>
      <c r="O2753" s="8">
        <v>1512</v>
      </c>
      <c r="P2753" s="18">
        <v>1521</v>
      </c>
    </row>
    <row r="2754" spans="2:16" x14ac:dyDescent="0.3">
      <c r="B2754" s="5">
        <v>43259</v>
      </c>
      <c r="C2754" s="6">
        <v>1526</v>
      </c>
      <c r="D2754" s="6">
        <v>1515</v>
      </c>
      <c r="E2754" s="6">
        <v>1518</v>
      </c>
      <c r="F2754" s="6">
        <v>1502</v>
      </c>
      <c r="G2754" s="17">
        <v>1506</v>
      </c>
      <c r="K2754" s="5">
        <v>43259</v>
      </c>
      <c r="L2754" s="6">
        <v>1522.5</v>
      </c>
      <c r="M2754" s="6">
        <v>1517</v>
      </c>
      <c r="N2754" s="6">
        <v>1525</v>
      </c>
      <c r="O2754" s="6">
        <v>1505</v>
      </c>
      <c r="P2754" s="17">
        <v>1522</v>
      </c>
    </row>
    <row r="2755" spans="2:16" x14ac:dyDescent="0.3">
      <c r="B2755" s="9">
        <v>43258</v>
      </c>
      <c r="C2755" s="10">
        <v>1529</v>
      </c>
      <c r="D2755" s="10">
        <v>1525</v>
      </c>
      <c r="E2755" s="10">
        <v>1527.5</v>
      </c>
      <c r="F2755" s="10">
        <v>1515</v>
      </c>
      <c r="G2755" s="19">
        <v>1526</v>
      </c>
      <c r="K2755" s="7">
        <v>43258</v>
      </c>
      <c r="L2755" s="8">
        <v>1528</v>
      </c>
      <c r="M2755" s="8">
        <v>1530</v>
      </c>
      <c r="N2755" s="8">
        <v>1530</v>
      </c>
      <c r="O2755" s="8">
        <v>1515</v>
      </c>
      <c r="P2755" s="18">
        <v>1522.5</v>
      </c>
    </row>
    <row r="2756" spans="2:16" x14ac:dyDescent="0.3">
      <c r="B2756" s="5">
        <v>43257</v>
      </c>
      <c r="C2756" s="6">
        <v>1522.5</v>
      </c>
      <c r="D2756" s="6">
        <v>1528.5</v>
      </c>
      <c r="E2756" s="6">
        <v>1530.5</v>
      </c>
      <c r="F2756" s="6">
        <v>1521.5</v>
      </c>
      <c r="G2756" s="17">
        <v>1529</v>
      </c>
      <c r="K2756" s="5">
        <v>43257</v>
      </c>
      <c r="L2756" s="6">
        <v>1517.5</v>
      </c>
      <c r="M2756" s="6">
        <v>1529</v>
      </c>
      <c r="N2756" s="6">
        <v>1535</v>
      </c>
      <c r="O2756" s="6">
        <v>1525</v>
      </c>
      <c r="P2756" s="17">
        <v>1528</v>
      </c>
    </row>
    <row r="2757" spans="2:16" x14ac:dyDescent="0.3">
      <c r="B2757" s="7">
        <v>43256</v>
      </c>
      <c r="C2757" s="8">
        <v>1516</v>
      </c>
      <c r="D2757" s="8">
        <v>1517.5</v>
      </c>
      <c r="E2757" s="8">
        <v>1523</v>
      </c>
      <c r="F2757" s="8">
        <v>1517.5</v>
      </c>
      <c r="G2757" s="18">
        <v>1522.5</v>
      </c>
      <c r="K2757" s="7">
        <v>43256</v>
      </c>
      <c r="L2757" s="8">
        <v>1510</v>
      </c>
      <c r="M2757" s="8">
        <v>1508</v>
      </c>
      <c r="N2757" s="8">
        <v>1519.5</v>
      </c>
      <c r="O2757" s="8">
        <v>1508</v>
      </c>
      <c r="P2757" s="18">
        <v>1517.5</v>
      </c>
    </row>
    <row r="2758" spans="2:16" x14ac:dyDescent="0.3">
      <c r="B2758" s="5">
        <v>43255</v>
      </c>
      <c r="C2758" s="6">
        <v>1509</v>
      </c>
      <c r="D2758" s="6">
        <v>1534</v>
      </c>
      <c r="E2758" s="6">
        <v>1534</v>
      </c>
      <c r="F2758" s="6">
        <v>1495</v>
      </c>
      <c r="G2758" s="17">
        <v>1516</v>
      </c>
      <c r="K2758" s="5">
        <v>43255</v>
      </c>
      <c r="L2758" s="6">
        <v>1507</v>
      </c>
      <c r="M2758" s="6">
        <v>1514.5</v>
      </c>
      <c r="N2758" s="6">
        <v>1535</v>
      </c>
      <c r="O2758" s="6">
        <v>1505</v>
      </c>
      <c r="P2758" s="17">
        <v>1510</v>
      </c>
    </row>
    <row r="2759" spans="2:16" x14ac:dyDescent="0.3">
      <c r="B2759" s="7">
        <v>43252</v>
      </c>
      <c r="C2759" s="8">
        <v>1495.5</v>
      </c>
      <c r="D2759" s="8">
        <v>1497</v>
      </c>
      <c r="E2759" s="8">
        <v>1509</v>
      </c>
      <c r="F2759" s="8">
        <v>1497</v>
      </c>
      <c r="G2759" s="18">
        <v>1509</v>
      </c>
      <c r="K2759" s="7">
        <v>43252</v>
      </c>
      <c r="L2759" s="8">
        <v>1499.5</v>
      </c>
      <c r="M2759" s="8">
        <v>1486</v>
      </c>
      <c r="N2759" s="8">
        <v>1509</v>
      </c>
      <c r="O2759" s="8">
        <v>1486</v>
      </c>
      <c r="P2759" s="18">
        <v>1507</v>
      </c>
    </row>
    <row r="2760" spans="2:16" x14ac:dyDescent="0.3">
      <c r="B2760" s="5">
        <v>43251</v>
      </c>
      <c r="C2760" s="6">
        <v>1490</v>
      </c>
      <c r="D2760" s="6">
        <v>1493</v>
      </c>
      <c r="E2760" s="6">
        <v>1497</v>
      </c>
      <c r="F2760" s="6">
        <v>1493</v>
      </c>
      <c r="G2760" s="17">
        <v>1495.5</v>
      </c>
      <c r="K2760" s="5">
        <v>43251</v>
      </c>
      <c r="L2760" s="6">
        <v>1501.5</v>
      </c>
      <c r="M2760" s="6">
        <v>1499.5</v>
      </c>
      <c r="N2760" s="6">
        <v>1499.5</v>
      </c>
      <c r="O2760" s="6">
        <v>1499.5</v>
      </c>
      <c r="P2760" s="17">
        <v>1499.5</v>
      </c>
    </row>
    <row r="2761" spans="2:16" x14ac:dyDescent="0.3">
      <c r="B2761" s="7">
        <v>43250</v>
      </c>
      <c r="C2761" s="8">
        <v>1487</v>
      </c>
      <c r="D2761" s="8">
        <v>1499.5</v>
      </c>
      <c r="E2761" s="8">
        <v>1500</v>
      </c>
      <c r="F2761" s="8">
        <v>1487</v>
      </c>
      <c r="G2761" s="18">
        <v>1490</v>
      </c>
      <c r="K2761" s="7">
        <v>43250</v>
      </c>
      <c r="L2761" s="8">
        <v>1502</v>
      </c>
      <c r="M2761" s="8">
        <v>1505</v>
      </c>
      <c r="N2761" s="8">
        <v>1508</v>
      </c>
      <c r="O2761" s="8">
        <v>1493</v>
      </c>
      <c r="P2761" s="18">
        <v>1501.5</v>
      </c>
    </row>
    <row r="2762" spans="2:16" x14ac:dyDescent="0.3">
      <c r="B2762" s="5">
        <v>43249</v>
      </c>
      <c r="C2762" s="6">
        <v>1478.5</v>
      </c>
      <c r="D2762" s="6">
        <v>1484.5</v>
      </c>
      <c r="E2762" s="6">
        <v>1499</v>
      </c>
      <c r="F2762" s="6">
        <v>1483.5</v>
      </c>
      <c r="G2762" s="17">
        <v>1487</v>
      </c>
      <c r="K2762" s="5">
        <v>43249</v>
      </c>
      <c r="L2762" s="6">
        <v>1491.5</v>
      </c>
      <c r="M2762" s="6">
        <v>1498</v>
      </c>
      <c r="N2762" s="6">
        <v>1509</v>
      </c>
      <c r="O2762" s="6">
        <v>1498</v>
      </c>
      <c r="P2762" s="17">
        <v>1502</v>
      </c>
    </row>
    <row r="2763" spans="2:16" x14ac:dyDescent="0.3">
      <c r="B2763" s="7">
        <v>43248</v>
      </c>
      <c r="C2763" s="8">
        <v>1484</v>
      </c>
      <c r="D2763" s="8">
        <v>1485</v>
      </c>
      <c r="E2763" s="8">
        <v>1487.5</v>
      </c>
      <c r="F2763" s="8">
        <v>1471</v>
      </c>
      <c r="G2763" s="18">
        <v>1478.5</v>
      </c>
      <c r="K2763" s="9">
        <v>43248</v>
      </c>
      <c r="L2763" s="10">
        <v>1499.5</v>
      </c>
      <c r="M2763" s="10">
        <v>1500</v>
      </c>
      <c r="N2763" s="10">
        <v>1502</v>
      </c>
      <c r="O2763" s="10">
        <v>1487.5</v>
      </c>
      <c r="P2763" s="19">
        <v>1491.5</v>
      </c>
    </row>
    <row r="2764" spans="2:16" x14ac:dyDescent="0.3">
      <c r="B2764" s="5">
        <v>43245</v>
      </c>
      <c r="C2764" s="6">
        <v>1485</v>
      </c>
      <c r="D2764" s="6">
        <v>1488</v>
      </c>
      <c r="E2764" s="6">
        <v>1488</v>
      </c>
      <c r="F2764" s="6">
        <v>1481</v>
      </c>
      <c r="G2764" s="17">
        <v>1484</v>
      </c>
      <c r="K2764" s="5">
        <v>43245</v>
      </c>
      <c r="L2764" s="6">
        <v>1498.5</v>
      </c>
      <c r="M2764" s="6">
        <v>1505</v>
      </c>
      <c r="N2764" s="6">
        <v>1505</v>
      </c>
      <c r="O2764" s="6">
        <v>1497</v>
      </c>
      <c r="P2764" s="17">
        <v>1499.5</v>
      </c>
    </row>
    <row r="2765" spans="2:16" x14ac:dyDescent="0.3">
      <c r="B2765" s="9">
        <v>43244</v>
      </c>
      <c r="C2765" s="10">
        <v>1478.5</v>
      </c>
      <c r="D2765" s="10">
        <v>1479</v>
      </c>
      <c r="E2765" s="10">
        <v>1486</v>
      </c>
      <c r="F2765" s="10">
        <v>1475</v>
      </c>
      <c r="G2765" s="19">
        <v>1485</v>
      </c>
      <c r="K2765" s="7">
        <v>43244</v>
      </c>
      <c r="L2765" s="8">
        <v>1494.5</v>
      </c>
      <c r="M2765" s="8">
        <v>1500</v>
      </c>
      <c r="N2765" s="8">
        <v>1505</v>
      </c>
      <c r="O2765" s="8">
        <v>1486</v>
      </c>
      <c r="P2765" s="18">
        <v>1498.5</v>
      </c>
    </row>
    <row r="2766" spans="2:16" x14ac:dyDescent="0.3">
      <c r="B2766" s="5">
        <v>43243</v>
      </c>
      <c r="C2766" s="6">
        <v>1472</v>
      </c>
      <c r="D2766" s="6">
        <v>1471.5</v>
      </c>
      <c r="E2766" s="6">
        <v>1485.5</v>
      </c>
      <c r="F2766" s="6">
        <v>1467</v>
      </c>
      <c r="G2766" s="17">
        <v>1478.5</v>
      </c>
      <c r="K2766" s="5">
        <v>43243</v>
      </c>
      <c r="L2766" s="6">
        <v>1484.5</v>
      </c>
      <c r="M2766" s="6">
        <v>1496.5</v>
      </c>
      <c r="N2766" s="6">
        <v>1497</v>
      </c>
      <c r="O2766" s="6">
        <v>1488</v>
      </c>
      <c r="P2766" s="17">
        <v>1494.5</v>
      </c>
    </row>
    <row r="2767" spans="2:16" x14ac:dyDescent="0.3">
      <c r="B2767" s="7">
        <v>43242</v>
      </c>
      <c r="C2767" s="8">
        <v>1456</v>
      </c>
      <c r="D2767" s="8">
        <v>1452</v>
      </c>
      <c r="E2767" s="8">
        <v>1476</v>
      </c>
      <c r="F2767" s="8">
        <v>1450.5</v>
      </c>
      <c r="G2767" s="18">
        <v>1472</v>
      </c>
      <c r="K2767" s="7">
        <v>43242</v>
      </c>
      <c r="L2767" s="8">
        <v>1475</v>
      </c>
      <c r="M2767" s="8">
        <v>1470</v>
      </c>
      <c r="N2767" s="8">
        <v>1490</v>
      </c>
      <c r="O2767" s="8">
        <v>1470</v>
      </c>
      <c r="P2767" s="18">
        <v>1484.5</v>
      </c>
    </row>
    <row r="2768" spans="2:16" x14ac:dyDescent="0.3">
      <c r="B2768" s="5">
        <v>43241</v>
      </c>
      <c r="C2768" s="6">
        <v>1448.5</v>
      </c>
      <c r="D2768" s="6">
        <v>1450</v>
      </c>
      <c r="E2768" s="6">
        <v>1459</v>
      </c>
      <c r="F2768" s="6">
        <v>1445.5</v>
      </c>
      <c r="G2768" s="17">
        <v>1456</v>
      </c>
      <c r="K2768" s="9">
        <v>43241</v>
      </c>
      <c r="L2768" s="10">
        <v>1469</v>
      </c>
      <c r="M2768" s="10">
        <v>1471</v>
      </c>
      <c r="N2768" s="10">
        <v>1475</v>
      </c>
      <c r="O2768" s="10">
        <v>1471</v>
      </c>
      <c r="P2768" s="19">
        <v>1475</v>
      </c>
    </row>
    <row r="2769" spans="1:17" x14ac:dyDescent="0.3">
      <c r="B2769" s="9">
        <v>43238</v>
      </c>
      <c r="C2769" s="10">
        <v>1449.5</v>
      </c>
      <c r="D2769" s="10">
        <v>1449</v>
      </c>
      <c r="E2769" s="10">
        <v>1457</v>
      </c>
      <c r="F2769" s="10">
        <v>1446.5</v>
      </c>
      <c r="G2769" s="19">
        <v>1448.5</v>
      </c>
      <c r="K2769" s="9">
        <v>43238</v>
      </c>
      <c r="L2769" s="10">
        <v>1465</v>
      </c>
      <c r="M2769" s="10">
        <v>1470</v>
      </c>
      <c r="N2769" s="10">
        <v>1471.5</v>
      </c>
      <c r="O2769" s="10">
        <v>1466</v>
      </c>
      <c r="P2769" s="19">
        <v>1469</v>
      </c>
    </row>
    <row r="2773" spans="1:17" x14ac:dyDescent="0.3">
      <c r="A2773" s="11">
        <v>43301</v>
      </c>
      <c r="J2773" s="11">
        <v>43332</v>
      </c>
    </row>
    <row r="2774" spans="1:17" x14ac:dyDescent="0.3">
      <c r="B2774" s="7">
        <v>43300</v>
      </c>
      <c r="C2774" s="8">
        <v>1565.5</v>
      </c>
      <c r="D2774" s="8">
        <v>0</v>
      </c>
      <c r="E2774" s="8">
        <v>0</v>
      </c>
      <c r="F2774" s="8">
        <v>0</v>
      </c>
      <c r="G2774" s="18">
        <v>1581</v>
      </c>
      <c r="H2774" s="21">
        <f>G2774/G2795</f>
        <v>1.0632145258910559</v>
      </c>
      <c r="K2774" s="7">
        <v>43300</v>
      </c>
      <c r="L2774" s="8">
        <v>1594</v>
      </c>
      <c r="M2774" s="8">
        <v>1602</v>
      </c>
      <c r="N2774" s="8">
        <v>1602</v>
      </c>
      <c r="O2774" s="8">
        <v>1574</v>
      </c>
      <c r="P2774" s="18">
        <v>1588</v>
      </c>
      <c r="Q2774" s="28">
        <f>P2774/P2795</f>
        <v>1.0544488711819389</v>
      </c>
    </row>
    <row r="2775" spans="1:17" x14ac:dyDescent="0.3">
      <c r="B2775" s="5">
        <v>43299</v>
      </c>
      <c r="C2775" s="6">
        <v>1547.5</v>
      </c>
      <c r="D2775" s="6">
        <v>1565.5</v>
      </c>
      <c r="E2775" s="6">
        <v>1565.5</v>
      </c>
      <c r="F2775" s="6">
        <v>1565.5</v>
      </c>
      <c r="G2775" s="17">
        <v>1565.5</v>
      </c>
      <c r="K2775" s="5">
        <v>43299</v>
      </c>
      <c r="L2775" s="6">
        <v>1573</v>
      </c>
      <c r="M2775" s="6">
        <v>1588.5</v>
      </c>
      <c r="N2775" s="6">
        <v>1599.5</v>
      </c>
      <c r="O2775" s="6">
        <v>1570.5</v>
      </c>
      <c r="P2775" s="17">
        <v>1594</v>
      </c>
    </row>
    <row r="2776" spans="1:17" x14ac:dyDescent="0.3">
      <c r="B2776" s="7">
        <v>43298</v>
      </c>
      <c r="C2776" s="8">
        <v>1532</v>
      </c>
      <c r="D2776" s="8">
        <v>1547.5</v>
      </c>
      <c r="E2776" s="8">
        <v>1547.5</v>
      </c>
      <c r="F2776" s="8">
        <v>1547.5</v>
      </c>
      <c r="G2776" s="18">
        <v>1547.5</v>
      </c>
      <c r="K2776" s="7">
        <v>43298</v>
      </c>
      <c r="L2776" s="8">
        <v>1559</v>
      </c>
      <c r="M2776" s="8">
        <v>1562.5</v>
      </c>
      <c r="N2776" s="8">
        <v>1577.5</v>
      </c>
      <c r="O2776" s="8">
        <v>1553.5</v>
      </c>
      <c r="P2776" s="18">
        <v>1573</v>
      </c>
    </row>
    <row r="2777" spans="1:17" x14ac:dyDescent="0.3">
      <c r="B2777" s="5">
        <v>43297</v>
      </c>
      <c r="C2777" s="6">
        <v>1532</v>
      </c>
      <c r="D2777" s="6">
        <v>0</v>
      </c>
      <c r="E2777" s="6">
        <v>0</v>
      </c>
      <c r="F2777" s="6">
        <v>0</v>
      </c>
      <c r="G2777" s="17">
        <v>1532</v>
      </c>
      <c r="K2777" s="5">
        <v>43297</v>
      </c>
      <c r="L2777" s="6">
        <v>1546</v>
      </c>
      <c r="M2777" s="6">
        <v>1556.5</v>
      </c>
      <c r="N2777" s="6">
        <v>1566</v>
      </c>
      <c r="O2777" s="6">
        <v>1552.5</v>
      </c>
      <c r="P2777" s="17">
        <v>1559</v>
      </c>
    </row>
    <row r="2778" spans="1:17" x14ac:dyDescent="0.3">
      <c r="B2778" s="7">
        <v>43294</v>
      </c>
      <c r="C2778" s="8">
        <v>1529</v>
      </c>
      <c r="D2778" s="8">
        <v>0</v>
      </c>
      <c r="E2778" s="8">
        <v>0</v>
      </c>
      <c r="F2778" s="8">
        <v>0</v>
      </c>
      <c r="G2778" s="18">
        <v>1532</v>
      </c>
      <c r="K2778" s="7">
        <v>43294</v>
      </c>
      <c r="L2778" s="8">
        <v>1544.5</v>
      </c>
      <c r="M2778" s="8">
        <v>1549.5</v>
      </c>
      <c r="N2778" s="8">
        <v>1550</v>
      </c>
      <c r="O2778" s="8">
        <v>1538</v>
      </c>
      <c r="P2778" s="18">
        <v>1546</v>
      </c>
    </row>
    <row r="2779" spans="1:17" x14ac:dyDescent="0.3">
      <c r="B2779" s="5">
        <v>43293</v>
      </c>
      <c r="C2779" s="6">
        <v>1500.5</v>
      </c>
      <c r="D2779" s="6">
        <v>1528.5</v>
      </c>
      <c r="E2779" s="6">
        <v>1530</v>
      </c>
      <c r="F2779" s="6">
        <v>1526</v>
      </c>
      <c r="G2779" s="17">
        <v>1529</v>
      </c>
      <c r="K2779" s="5">
        <v>43293</v>
      </c>
      <c r="L2779" s="6">
        <v>1531</v>
      </c>
      <c r="M2779" s="6">
        <v>1543.5</v>
      </c>
      <c r="N2779" s="6">
        <v>1555.5</v>
      </c>
      <c r="O2779" s="6">
        <v>1528</v>
      </c>
      <c r="P2779" s="17">
        <v>1544.5</v>
      </c>
    </row>
    <row r="2780" spans="1:17" x14ac:dyDescent="0.3">
      <c r="B2780" s="7">
        <v>43292</v>
      </c>
      <c r="C2780" s="8">
        <v>1500</v>
      </c>
      <c r="D2780" s="8">
        <v>1500</v>
      </c>
      <c r="E2780" s="8">
        <v>1510</v>
      </c>
      <c r="F2780" s="8">
        <v>1497</v>
      </c>
      <c r="G2780" s="18">
        <v>1500.5</v>
      </c>
      <c r="K2780" s="7">
        <v>43292</v>
      </c>
      <c r="L2780" s="8">
        <v>1537.5</v>
      </c>
      <c r="M2780" s="8">
        <v>1532.5</v>
      </c>
      <c r="N2780" s="8">
        <v>1538</v>
      </c>
      <c r="O2780" s="8">
        <v>1527</v>
      </c>
      <c r="P2780" s="18">
        <v>1531</v>
      </c>
    </row>
    <row r="2781" spans="1:17" x14ac:dyDescent="0.3">
      <c r="B2781" s="5">
        <v>43291</v>
      </c>
      <c r="C2781" s="6">
        <v>1501.5</v>
      </c>
      <c r="D2781" s="6">
        <v>1505</v>
      </c>
      <c r="E2781" s="6">
        <v>1511</v>
      </c>
      <c r="F2781" s="6">
        <v>1496</v>
      </c>
      <c r="G2781" s="17">
        <v>1500</v>
      </c>
      <c r="K2781" s="5">
        <v>43291</v>
      </c>
      <c r="L2781" s="6">
        <v>1529.5</v>
      </c>
      <c r="M2781" s="6">
        <v>1538</v>
      </c>
      <c r="N2781" s="6">
        <v>1545</v>
      </c>
      <c r="O2781" s="6">
        <v>1526</v>
      </c>
      <c r="P2781" s="17">
        <v>1537.5</v>
      </c>
    </row>
    <row r="2782" spans="1:17" x14ac:dyDescent="0.3">
      <c r="B2782" s="7">
        <v>43290</v>
      </c>
      <c r="C2782" s="8">
        <v>1478.5</v>
      </c>
      <c r="D2782" s="8">
        <v>1480</v>
      </c>
      <c r="E2782" s="8">
        <v>1507</v>
      </c>
      <c r="F2782" s="8">
        <v>1480</v>
      </c>
      <c r="G2782" s="18">
        <v>1501.5</v>
      </c>
      <c r="K2782" s="9">
        <v>43290</v>
      </c>
      <c r="L2782" s="10">
        <v>1504.5</v>
      </c>
      <c r="M2782" s="10">
        <v>1521</v>
      </c>
      <c r="N2782" s="10">
        <v>1534.5</v>
      </c>
      <c r="O2782" s="10">
        <v>1517.5</v>
      </c>
      <c r="P2782" s="19">
        <v>1529.5</v>
      </c>
    </row>
    <row r="2783" spans="1:17" x14ac:dyDescent="0.3">
      <c r="B2783" s="5">
        <v>43287</v>
      </c>
      <c r="C2783" s="6">
        <v>1470</v>
      </c>
      <c r="D2783" s="6">
        <v>1472</v>
      </c>
      <c r="E2783" s="6">
        <v>1490</v>
      </c>
      <c r="F2783" s="6">
        <v>1471.5</v>
      </c>
      <c r="G2783" s="17">
        <v>1478.5</v>
      </c>
      <c r="K2783" s="5">
        <v>43287</v>
      </c>
      <c r="L2783" s="6">
        <v>1496.5</v>
      </c>
      <c r="M2783" s="6">
        <v>1519</v>
      </c>
      <c r="N2783" s="6">
        <v>1519</v>
      </c>
      <c r="O2783" s="6">
        <v>1495</v>
      </c>
      <c r="P2783" s="17">
        <v>1504.5</v>
      </c>
    </row>
    <row r="2784" spans="1:17" x14ac:dyDescent="0.3">
      <c r="B2784" s="7">
        <v>43286</v>
      </c>
      <c r="C2784" s="8">
        <v>1478.5</v>
      </c>
      <c r="D2784" s="8">
        <v>1477</v>
      </c>
      <c r="E2784" s="8">
        <v>1477</v>
      </c>
      <c r="F2784" s="8">
        <v>1462</v>
      </c>
      <c r="G2784" s="18">
        <v>1470</v>
      </c>
      <c r="K2784" s="7">
        <v>43286</v>
      </c>
      <c r="L2784" s="8">
        <v>1500</v>
      </c>
      <c r="M2784" s="8">
        <v>1521</v>
      </c>
      <c r="N2784" s="8">
        <v>1521</v>
      </c>
      <c r="O2784" s="8">
        <v>1491</v>
      </c>
      <c r="P2784" s="18">
        <v>1496.5</v>
      </c>
    </row>
    <row r="2785" spans="1:17" x14ac:dyDescent="0.3">
      <c r="B2785" s="5">
        <v>43285</v>
      </c>
      <c r="C2785" s="6">
        <v>1479</v>
      </c>
      <c r="D2785" s="6">
        <v>1480</v>
      </c>
      <c r="E2785" s="6">
        <v>1484</v>
      </c>
      <c r="F2785" s="6">
        <v>1470.5</v>
      </c>
      <c r="G2785" s="17">
        <v>1478.5</v>
      </c>
      <c r="K2785" s="5">
        <v>43285</v>
      </c>
      <c r="L2785" s="6">
        <v>1495</v>
      </c>
      <c r="M2785" s="6">
        <v>1498</v>
      </c>
      <c r="N2785" s="6">
        <v>1503.5</v>
      </c>
      <c r="O2785" s="6">
        <v>1491</v>
      </c>
      <c r="P2785" s="17">
        <v>1500</v>
      </c>
    </row>
    <row r="2786" spans="1:17" x14ac:dyDescent="0.3">
      <c r="B2786" s="7">
        <v>43284</v>
      </c>
      <c r="C2786" s="8">
        <v>1474.5</v>
      </c>
      <c r="D2786" s="8">
        <v>1473</v>
      </c>
      <c r="E2786" s="8">
        <v>1485</v>
      </c>
      <c r="F2786" s="8">
        <v>1473</v>
      </c>
      <c r="G2786" s="18">
        <v>1479</v>
      </c>
      <c r="K2786" s="7">
        <v>43284</v>
      </c>
      <c r="L2786" s="8">
        <v>1493.5</v>
      </c>
      <c r="M2786" s="8">
        <v>1495</v>
      </c>
      <c r="N2786" s="8">
        <v>1495</v>
      </c>
      <c r="O2786" s="8">
        <v>1495</v>
      </c>
      <c r="P2786" s="18">
        <v>1495</v>
      </c>
    </row>
    <row r="2787" spans="1:17" x14ac:dyDescent="0.3">
      <c r="B2787" s="5">
        <v>43283</v>
      </c>
      <c r="C2787" s="6">
        <v>1473</v>
      </c>
      <c r="D2787" s="6">
        <v>1483</v>
      </c>
      <c r="E2787" s="6">
        <v>1483</v>
      </c>
      <c r="F2787" s="6">
        <v>1470</v>
      </c>
      <c r="G2787" s="17">
        <v>1474.5</v>
      </c>
      <c r="K2787" s="5">
        <v>43283</v>
      </c>
      <c r="L2787" s="6">
        <v>1490.5</v>
      </c>
      <c r="M2787" s="6">
        <v>1497</v>
      </c>
      <c r="N2787" s="6">
        <v>1497</v>
      </c>
      <c r="O2787" s="6">
        <v>1487</v>
      </c>
      <c r="P2787" s="17">
        <v>1493.5</v>
      </c>
    </row>
    <row r="2788" spans="1:17" x14ac:dyDescent="0.3">
      <c r="B2788" s="7">
        <v>43280</v>
      </c>
      <c r="C2788" s="8">
        <v>1453</v>
      </c>
      <c r="D2788" s="8">
        <v>1449</v>
      </c>
      <c r="E2788" s="8">
        <v>1475</v>
      </c>
      <c r="F2788" s="8">
        <v>1441</v>
      </c>
      <c r="G2788" s="18">
        <v>1473</v>
      </c>
      <c r="K2788" s="7">
        <v>43280</v>
      </c>
      <c r="L2788" s="8">
        <v>1469.5</v>
      </c>
      <c r="M2788" s="8">
        <v>1469</v>
      </c>
      <c r="N2788" s="8">
        <v>1494</v>
      </c>
      <c r="O2788" s="8">
        <v>1469</v>
      </c>
      <c r="P2788" s="18">
        <v>1490.5</v>
      </c>
    </row>
    <row r="2789" spans="1:17" x14ac:dyDescent="0.3">
      <c r="B2789" s="5">
        <v>43279</v>
      </c>
      <c r="C2789" s="6">
        <v>1467</v>
      </c>
      <c r="D2789" s="6">
        <v>1454</v>
      </c>
      <c r="E2789" s="6">
        <v>1454</v>
      </c>
      <c r="F2789" s="6">
        <v>1450</v>
      </c>
      <c r="G2789" s="17">
        <v>1453</v>
      </c>
      <c r="K2789" s="5">
        <v>43279</v>
      </c>
      <c r="L2789" s="6">
        <v>1483.5</v>
      </c>
      <c r="M2789" s="6">
        <v>1471</v>
      </c>
      <c r="N2789" s="6">
        <v>1471</v>
      </c>
      <c r="O2789" s="6">
        <v>1466</v>
      </c>
      <c r="P2789" s="17">
        <v>1469.5</v>
      </c>
    </row>
    <row r="2790" spans="1:17" x14ac:dyDescent="0.3">
      <c r="B2790" s="7">
        <v>43278</v>
      </c>
      <c r="C2790" s="8">
        <v>1481</v>
      </c>
      <c r="D2790" s="8">
        <v>1480</v>
      </c>
      <c r="E2790" s="8">
        <v>1480</v>
      </c>
      <c r="F2790" s="8">
        <v>1463.5</v>
      </c>
      <c r="G2790" s="18">
        <v>1467</v>
      </c>
      <c r="K2790" s="7">
        <v>43278</v>
      </c>
      <c r="L2790" s="8">
        <v>1495</v>
      </c>
      <c r="M2790" s="8">
        <v>1487</v>
      </c>
      <c r="N2790" s="8">
        <v>1487.5</v>
      </c>
      <c r="O2790" s="8">
        <v>1479</v>
      </c>
      <c r="P2790" s="18">
        <v>1483.5</v>
      </c>
    </row>
    <row r="2791" spans="1:17" x14ac:dyDescent="0.3">
      <c r="B2791" s="9">
        <v>43277</v>
      </c>
      <c r="C2791" s="10">
        <v>1482.5</v>
      </c>
      <c r="D2791" s="10">
        <v>1485</v>
      </c>
      <c r="E2791" s="10">
        <v>1485</v>
      </c>
      <c r="F2791" s="10">
        <v>1477</v>
      </c>
      <c r="G2791" s="19">
        <v>1481</v>
      </c>
      <c r="K2791" s="5">
        <v>43277</v>
      </c>
      <c r="L2791" s="6">
        <v>1499.5</v>
      </c>
      <c r="M2791" s="6">
        <v>1495</v>
      </c>
      <c r="N2791" s="6">
        <v>1495</v>
      </c>
      <c r="O2791" s="6">
        <v>1495</v>
      </c>
      <c r="P2791" s="17">
        <v>1495</v>
      </c>
    </row>
    <row r="2792" spans="1:17" x14ac:dyDescent="0.3">
      <c r="B2792" s="7">
        <v>43276</v>
      </c>
      <c r="C2792" s="8">
        <v>1486</v>
      </c>
      <c r="D2792" s="8">
        <v>1485</v>
      </c>
      <c r="E2792" s="8">
        <v>1488</v>
      </c>
      <c r="F2792" s="8">
        <v>1482</v>
      </c>
      <c r="G2792" s="18">
        <v>1482.5</v>
      </c>
      <c r="K2792" s="9">
        <v>43276</v>
      </c>
      <c r="L2792" s="10">
        <v>1502</v>
      </c>
      <c r="M2792" s="10">
        <v>1500</v>
      </c>
      <c r="N2792" s="10">
        <v>1501</v>
      </c>
      <c r="O2792" s="10">
        <v>1493.5</v>
      </c>
      <c r="P2792" s="19">
        <v>1499.5</v>
      </c>
    </row>
    <row r="2793" spans="1:17" x14ac:dyDescent="0.3">
      <c r="B2793" s="5">
        <v>43273</v>
      </c>
      <c r="C2793" s="6">
        <v>1489</v>
      </c>
      <c r="D2793" s="6">
        <v>1485</v>
      </c>
      <c r="E2793" s="6">
        <v>1486</v>
      </c>
      <c r="F2793" s="6">
        <v>1485</v>
      </c>
      <c r="G2793" s="17">
        <v>1486</v>
      </c>
      <c r="K2793" s="5">
        <v>43273</v>
      </c>
      <c r="L2793" s="6">
        <v>1506</v>
      </c>
      <c r="M2793" s="6">
        <v>1502</v>
      </c>
      <c r="N2793" s="6">
        <v>1502</v>
      </c>
      <c r="O2793" s="6">
        <v>1501</v>
      </c>
      <c r="P2793" s="17">
        <v>1502</v>
      </c>
    </row>
    <row r="2794" spans="1:17" x14ac:dyDescent="0.3">
      <c r="B2794" s="7">
        <v>43272</v>
      </c>
      <c r="C2794" s="8">
        <v>1487</v>
      </c>
      <c r="D2794" s="8">
        <v>1488</v>
      </c>
      <c r="E2794" s="8">
        <v>1495</v>
      </c>
      <c r="F2794" s="8">
        <v>1488</v>
      </c>
      <c r="G2794" s="18">
        <v>1489</v>
      </c>
      <c r="K2794" s="7">
        <v>43272</v>
      </c>
      <c r="L2794" s="8">
        <v>1506</v>
      </c>
      <c r="M2794" s="8">
        <v>0</v>
      </c>
      <c r="N2794" s="8">
        <v>0</v>
      </c>
      <c r="O2794" s="8">
        <v>0</v>
      </c>
      <c r="P2794" s="18">
        <v>1506</v>
      </c>
    </row>
    <row r="2795" spans="1:17" x14ac:dyDescent="0.3">
      <c r="B2795" s="9">
        <v>43271</v>
      </c>
      <c r="C2795" s="10">
        <v>1497.5</v>
      </c>
      <c r="D2795" s="10">
        <v>1495</v>
      </c>
      <c r="E2795" s="10">
        <v>1495</v>
      </c>
      <c r="F2795" s="10">
        <v>1478.5</v>
      </c>
      <c r="G2795" s="19">
        <v>1487</v>
      </c>
      <c r="K2795" s="5">
        <v>43271</v>
      </c>
      <c r="L2795" s="6">
        <v>1515</v>
      </c>
      <c r="M2795" s="6">
        <v>1509.5</v>
      </c>
      <c r="N2795" s="6">
        <v>1509.5</v>
      </c>
      <c r="O2795" s="6">
        <v>1505</v>
      </c>
      <c r="P2795" s="17">
        <v>1506</v>
      </c>
    </row>
    <row r="2799" spans="1:17" x14ac:dyDescent="0.3">
      <c r="A2799" s="11">
        <v>43332</v>
      </c>
      <c r="J2799" s="11">
        <v>43363</v>
      </c>
    </row>
    <row r="2800" spans="1:17" x14ac:dyDescent="0.3">
      <c r="B2800" s="7">
        <v>43329</v>
      </c>
      <c r="C2800" s="8">
        <v>1630.5</v>
      </c>
      <c r="D2800" s="8">
        <v>0</v>
      </c>
      <c r="E2800" s="8">
        <v>0</v>
      </c>
      <c r="F2800" s="8">
        <v>0</v>
      </c>
      <c r="G2800" s="18">
        <v>1630.5</v>
      </c>
      <c r="H2800" s="21">
        <f>G2800/G2819</f>
        <v>1.0216165413533835</v>
      </c>
      <c r="K2800" s="7">
        <v>43329</v>
      </c>
      <c r="L2800" s="8">
        <v>1654</v>
      </c>
      <c r="M2800" s="8">
        <v>1655</v>
      </c>
      <c r="N2800" s="8">
        <v>1655</v>
      </c>
      <c r="O2800" s="8">
        <v>1639.5</v>
      </c>
      <c r="P2800" s="18">
        <v>1647</v>
      </c>
      <c r="Q2800" s="28">
        <f>P2800/P2819</f>
        <v>1.014474899907607</v>
      </c>
    </row>
    <row r="2801" spans="2:16" x14ac:dyDescent="0.3">
      <c r="B2801" s="5">
        <v>43328</v>
      </c>
      <c r="C2801" s="6">
        <v>1625.5</v>
      </c>
      <c r="D2801" s="6">
        <v>1630</v>
      </c>
      <c r="E2801" s="6">
        <v>1631</v>
      </c>
      <c r="F2801" s="6">
        <v>1630</v>
      </c>
      <c r="G2801" s="17">
        <v>1630.5</v>
      </c>
      <c r="K2801" s="5">
        <v>43328</v>
      </c>
      <c r="L2801" s="6">
        <v>1653</v>
      </c>
      <c r="M2801" s="6">
        <v>1635</v>
      </c>
      <c r="N2801" s="6">
        <v>1657</v>
      </c>
      <c r="O2801" s="6">
        <v>1635</v>
      </c>
      <c r="P2801" s="17">
        <v>1654</v>
      </c>
    </row>
    <row r="2802" spans="2:16" x14ac:dyDescent="0.3">
      <c r="B2802" s="7">
        <v>43326</v>
      </c>
      <c r="C2802" s="8">
        <v>1627.5</v>
      </c>
      <c r="D2802" s="8">
        <v>1630</v>
      </c>
      <c r="E2802" s="8">
        <v>1630</v>
      </c>
      <c r="F2802" s="8">
        <v>1616.5</v>
      </c>
      <c r="G2802" s="18">
        <v>1625.5</v>
      </c>
      <c r="K2802" s="7">
        <v>43326</v>
      </c>
      <c r="L2802" s="8">
        <v>1649.5</v>
      </c>
      <c r="M2802" s="8">
        <v>1660</v>
      </c>
      <c r="N2802" s="8">
        <v>1660</v>
      </c>
      <c r="O2802" s="8">
        <v>1646</v>
      </c>
      <c r="P2802" s="18">
        <v>1653</v>
      </c>
    </row>
    <row r="2803" spans="2:16" x14ac:dyDescent="0.3">
      <c r="B2803" s="5">
        <v>43325</v>
      </c>
      <c r="C2803" s="6">
        <v>1614.5</v>
      </c>
      <c r="D2803" s="6">
        <v>1619</v>
      </c>
      <c r="E2803" s="6">
        <v>1635</v>
      </c>
      <c r="F2803" s="6">
        <v>1619</v>
      </c>
      <c r="G2803" s="17">
        <v>1627.5</v>
      </c>
      <c r="K2803" s="5">
        <v>43325</v>
      </c>
      <c r="L2803" s="6">
        <v>1644.5</v>
      </c>
      <c r="M2803" s="6">
        <v>1645</v>
      </c>
      <c r="N2803" s="6">
        <v>1661</v>
      </c>
      <c r="O2803" s="6">
        <v>1640</v>
      </c>
      <c r="P2803" s="17">
        <v>1649.5</v>
      </c>
    </row>
    <row r="2804" spans="2:16" x14ac:dyDescent="0.3">
      <c r="B2804" s="7">
        <v>43322</v>
      </c>
      <c r="C2804" s="8">
        <v>1607.5</v>
      </c>
      <c r="D2804" s="8">
        <v>1615</v>
      </c>
      <c r="E2804" s="8">
        <v>1621</v>
      </c>
      <c r="F2804" s="8">
        <v>1604</v>
      </c>
      <c r="G2804" s="18">
        <v>1614.5</v>
      </c>
      <c r="K2804" s="7">
        <v>43322</v>
      </c>
      <c r="L2804" s="8">
        <v>1633</v>
      </c>
      <c r="M2804" s="8">
        <v>1638.5</v>
      </c>
      <c r="N2804" s="8">
        <v>1648</v>
      </c>
      <c r="O2804" s="8">
        <v>1631</v>
      </c>
      <c r="P2804" s="18">
        <v>1644.5</v>
      </c>
    </row>
    <row r="2805" spans="2:16" x14ac:dyDescent="0.3">
      <c r="B2805" s="5">
        <v>43321</v>
      </c>
      <c r="C2805" s="6">
        <v>1609.5</v>
      </c>
      <c r="D2805" s="6">
        <v>1600</v>
      </c>
      <c r="E2805" s="6">
        <v>1608</v>
      </c>
      <c r="F2805" s="6">
        <v>1600</v>
      </c>
      <c r="G2805" s="17">
        <v>1607.5</v>
      </c>
      <c r="K2805" s="5">
        <v>43321</v>
      </c>
      <c r="L2805" s="6">
        <v>1630</v>
      </c>
      <c r="M2805" s="6">
        <v>1634.5</v>
      </c>
      <c r="N2805" s="6">
        <v>1634.5</v>
      </c>
      <c r="O2805" s="6">
        <v>1631</v>
      </c>
      <c r="P2805" s="17">
        <v>1633</v>
      </c>
    </row>
    <row r="2806" spans="2:16" x14ac:dyDescent="0.3">
      <c r="B2806" s="7">
        <v>43320</v>
      </c>
      <c r="C2806" s="8">
        <v>1609</v>
      </c>
      <c r="D2806" s="8">
        <v>1605</v>
      </c>
      <c r="E2806" s="8">
        <v>1611</v>
      </c>
      <c r="F2806" s="8">
        <v>1605</v>
      </c>
      <c r="G2806" s="18">
        <v>1609.5</v>
      </c>
      <c r="K2806" s="7">
        <v>43320</v>
      </c>
      <c r="L2806" s="8">
        <v>1632</v>
      </c>
      <c r="M2806" s="8">
        <v>1635</v>
      </c>
      <c r="N2806" s="8">
        <v>1635</v>
      </c>
      <c r="O2806" s="8">
        <v>1627</v>
      </c>
      <c r="P2806" s="18">
        <v>1630</v>
      </c>
    </row>
    <row r="2807" spans="2:16" x14ac:dyDescent="0.3">
      <c r="B2807" s="5">
        <v>43319</v>
      </c>
      <c r="C2807" s="6">
        <v>1608</v>
      </c>
      <c r="D2807" s="6">
        <v>1606</v>
      </c>
      <c r="E2807" s="6">
        <v>1611</v>
      </c>
      <c r="F2807" s="6">
        <v>1606</v>
      </c>
      <c r="G2807" s="17">
        <v>1609</v>
      </c>
      <c r="K2807" s="5">
        <v>43319</v>
      </c>
      <c r="L2807" s="6">
        <v>1630.5</v>
      </c>
      <c r="M2807" s="6">
        <v>1630</v>
      </c>
      <c r="N2807" s="6">
        <v>1635.5</v>
      </c>
      <c r="O2807" s="6">
        <v>1630</v>
      </c>
      <c r="P2807" s="17">
        <v>1632</v>
      </c>
    </row>
    <row r="2808" spans="2:16" x14ac:dyDescent="0.3">
      <c r="B2808" s="9">
        <v>43318</v>
      </c>
      <c r="C2808" s="10">
        <v>1609</v>
      </c>
      <c r="D2808" s="10">
        <v>1607</v>
      </c>
      <c r="E2808" s="10">
        <v>1610</v>
      </c>
      <c r="F2808" s="10">
        <v>1605</v>
      </c>
      <c r="G2808" s="19">
        <v>1608</v>
      </c>
      <c r="K2808" s="9">
        <v>43318</v>
      </c>
      <c r="L2808" s="10">
        <v>1634</v>
      </c>
      <c r="M2808" s="10">
        <v>1633.5</v>
      </c>
      <c r="N2808" s="10">
        <v>1637</v>
      </c>
      <c r="O2808" s="10">
        <v>1629</v>
      </c>
      <c r="P2808" s="19">
        <v>1630.5</v>
      </c>
    </row>
    <row r="2809" spans="2:16" x14ac:dyDescent="0.3">
      <c r="B2809" s="5">
        <v>43315</v>
      </c>
      <c r="C2809" s="6">
        <v>1609</v>
      </c>
      <c r="D2809" s="6">
        <v>1599</v>
      </c>
      <c r="E2809" s="6">
        <v>1610</v>
      </c>
      <c r="F2809" s="6">
        <v>1599</v>
      </c>
      <c r="G2809" s="17">
        <v>1609</v>
      </c>
      <c r="K2809" s="5">
        <v>43315</v>
      </c>
      <c r="L2809" s="6">
        <v>1636</v>
      </c>
      <c r="M2809" s="6">
        <v>1635</v>
      </c>
      <c r="N2809" s="6">
        <v>1636.5</v>
      </c>
      <c r="O2809" s="6">
        <v>1625</v>
      </c>
      <c r="P2809" s="17">
        <v>1634</v>
      </c>
    </row>
    <row r="2810" spans="2:16" x14ac:dyDescent="0.3">
      <c r="B2810" s="7">
        <v>43314</v>
      </c>
      <c r="C2810" s="8">
        <v>1603.5</v>
      </c>
      <c r="D2810" s="8">
        <v>1608</v>
      </c>
      <c r="E2810" s="8">
        <v>1610</v>
      </c>
      <c r="F2810" s="8">
        <v>1606.5</v>
      </c>
      <c r="G2810" s="18">
        <v>1609</v>
      </c>
      <c r="K2810" s="7">
        <v>43314</v>
      </c>
      <c r="L2810" s="8">
        <v>1627</v>
      </c>
      <c r="M2810" s="8">
        <v>1635</v>
      </c>
      <c r="N2810" s="8">
        <v>1636</v>
      </c>
      <c r="O2810" s="8">
        <v>1635</v>
      </c>
      <c r="P2810" s="18">
        <v>1636</v>
      </c>
    </row>
    <row r="2811" spans="2:16" x14ac:dyDescent="0.3">
      <c r="B2811" s="5">
        <v>43313</v>
      </c>
      <c r="C2811" s="6">
        <v>1610</v>
      </c>
      <c r="D2811" s="6">
        <v>1606</v>
      </c>
      <c r="E2811" s="6">
        <v>1609</v>
      </c>
      <c r="F2811" s="6">
        <v>1586</v>
      </c>
      <c r="G2811" s="17">
        <v>1603.5</v>
      </c>
      <c r="K2811" s="5">
        <v>43313</v>
      </c>
      <c r="L2811" s="6">
        <v>1637</v>
      </c>
      <c r="M2811" s="6">
        <v>1634</v>
      </c>
      <c r="N2811" s="6">
        <v>1634</v>
      </c>
      <c r="O2811" s="6">
        <v>1615.5</v>
      </c>
      <c r="P2811" s="17">
        <v>1627</v>
      </c>
    </row>
    <row r="2812" spans="2:16" x14ac:dyDescent="0.3">
      <c r="B2812" s="7">
        <v>43312</v>
      </c>
      <c r="C2812" s="8">
        <v>1610.5</v>
      </c>
      <c r="D2812" s="8">
        <v>1609</v>
      </c>
      <c r="E2812" s="8">
        <v>1612</v>
      </c>
      <c r="F2812" s="8">
        <v>1608</v>
      </c>
      <c r="G2812" s="18">
        <v>1610</v>
      </c>
      <c r="K2812" s="7">
        <v>43312</v>
      </c>
      <c r="L2812" s="8">
        <v>1638.5</v>
      </c>
      <c r="M2812" s="8">
        <v>1640</v>
      </c>
      <c r="N2812" s="8">
        <v>1640</v>
      </c>
      <c r="O2812" s="8">
        <v>1633</v>
      </c>
      <c r="P2812" s="18">
        <v>1637</v>
      </c>
    </row>
    <row r="2813" spans="2:16" x14ac:dyDescent="0.3">
      <c r="B2813" s="5">
        <v>43311</v>
      </c>
      <c r="C2813" s="6">
        <v>1608</v>
      </c>
      <c r="D2813" s="6">
        <v>1613</v>
      </c>
      <c r="E2813" s="6">
        <v>1615</v>
      </c>
      <c r="F2813" s="6">
        <v>1604</v>
      </c>
      <c r="G2813" s="17">
        <v>1610.5</v>
      </c>
      <c r="K2813" s="5">
        <v>43311</v>
      </c>
      <c r="L2813" s="6">
        <v>1632.5</v>
      </c>
      <c r="M2813" s="6">
        <v>1641</v>
      </c>
      <c r="N2813" s="6">
        <v>1642</v>
      </c>
      <c r="O2813" s="6">
        <v>1632</v>
      </c>
      <c r="P2813" s="17">
        <v>1638.5</v>
      </c>
    </row>
    <row r="2814" spans="2:16" x14ac:dyDescent="0.3">
      <c r="B2814" s="7">
        <v>43308</v>
      </c>
      <c r="C2814" s="8">
        <v>1608.5</v>
      </c>
      <c r="D2814" s="8">
        <v>1605</v>
      </c>
      <c r="E2814" s="8">
        <v>1610</v>
      </c>
      <c r="F2814" s="8">
        <v>1605</v>
      </c>
      <c r="G2814" s="18">
        <v>1608</v>
      </c>
      <c r="K2814" s="7">
        <v>43308</v>
      </c>
      <c r="L2814" s="8">
        <v>1632.5</v>
      </c>
      <c r="M2814" s="8">
        <v>0</v>
      </c>
      <c r="N2814" s="8">
        <v>0</v>
      </c>
      <c r="O2814" s="8">
        <v>0</v>
      </c>
      <c r="P2814" s="18">
        <v>1632.5</v>
      </c>
    </row>
    <row r="2815" spans="2:16" x14ac:dyDescent="0.3">
      <c r="B2815" s="5">
        <v>43307</v>
      </c>
      <c r="C2815" s="6">
        <v>1600</v>
      </c>
      <c r="D2815" s="6">
        <v>1590</v>
      </c>
      <c r="E2815" s="6">
        <v>1610</v>
      </c>
      <c r="F2815" s="6">
        <v>1590</v>
      </c>
      <c r="G2815" s="17">
        <v>1608.5</v>
      </c>
      <c r="K2815" s="5">
        <v>43307</v>
      </c>
      <c r="L2815" s="6">
        <v>1626</v>
      </c>
      <c r="M2815" s="6">
        <v>1618</v>
      </c>
      <c r="N2815" s="6">
        <v>1638.5</v>
      </c>
      <c r="O2815" s="6">
        <v>1618</v>
      </c>
      <c r="P2815" s="17">
        <v>1632.5</v>
      </c>
    </row>
    <row r="2816" spans="2:16" x14ac:dyDescent="0.3">
      <c r="B2816" s="7">
        <v>43306</v>
      </c>
      <c r="C2816" s="8">
        <v>1602.5</v>
      </c>
      <c r="D2816" s="8">
        <v>1600</v>
      </c>
      <c r="E2816" s="8">
        <v>1606.5</v>
      </c>
      <c r="F2816" s="8">
        <v>1595</v>
      </c>
      <c r="G2816" s="18">
        <v>1600</v>
      </c>
      <c r="K2816" s="7">
        <v>43306</v>
      </c>
      <c r="L2816" s="8">
        <v>1623.5</v>
      </c>
      <c r="M2816" s="8">
        <v>1625</v>
      </c>
      <c r="N2816" s="8">
        <v>1627</v>
      </c>
      <c r="O2816" s="8">
        <v>1625</v>
      </c>
      <c r="P2816" s="18">
        <v>1626</v>
      </c>
    </row>
    <row r="2817" spans="1:17" x14ac:dyDescent="0.3">
      <c r="B2817" s="5">
        <v>43305</v>
      </c>
      <c r="C2817" s="6">
        <v>1599.5</v>
      </c>
      <c r="D2817" s="6">
        <v>1590</v>
      </c>
      <c r="E2817" s="6">
        <v>1607</v>
      </c>
      <c r="F2817" s="6">
        <v>1590</v>
      </c>
      <c r="G2817" s="17">
        <v>1602.5</v>
      </c>
      <c r="K2817" s="5">
        <v>43305</v>
      </c>
      <c r="L2817" s="6">
        <v>1625</v>
      </c>
      <c r="M2817" s="6">
        <v>1620</v>
      </c>
      <c r="N2817" s="6">
        <v>1624</v>
      </c>
      <c r="O2817" s="6">
        <v>1620</v>
      </c>
      <c r="P2817" s="17">
        <v>1623.5</v>
      </c>
    </row>
    <row r="2818" spans="1:17" x14ac:dyDescent="0.3">
      <c r="B2818" s="9">
        <v>43304</v>
      </c>
      <c r="C2818" s="10">
        <v>1596</v>
      </c>
      <c r="D2818" s="10">
        <v>1600</v>
      </c>
      <c r="E2818" s="10">
        <v>1600</v>
      </c>
      <c r="F2818" s="10">
        <v>1596</v>
      </c>
      <c r="G2818" s="19">
        <v>1599.5</v>
      </c>
      <c r="K2818" s="9">
        <v>43304</v>
      </c>
      <c r="L2818" s="10">
        <v>1623.5</v>
      </c>
      <c r="M2818" s="10">
        <v>1625</v>
      </c>
      <c r="N2818" s="10">
        <v>1625</v>
      </c>
      <c r="O2818" s="10">
        <v>1625</v>
      </c>
      <c r="P2818" s="19">
        <v>1625</v>
      </c>
    </row>
    <row r="2819" spans="1:17" x14ac:dyDescent="0.3">
      <c r="B2819" s="9">
        <v>43301</v>
      </c>
      <c r="C2819" s="10">
        <v>1588</v>
      </c>
      <c r="D2819" s="10">
        <v>1597</v>
      </c>
      <c r="E2819" s="10">
        <v>1602</v>
      </c>
      <c r="F2819" s="10">
        <v>1586</v>
      </c>
      <c r="G2819" s="19">
        <v>1596</v>
      </c>
      <c r="H2819" s="20">
        <v>1</v>
      </c>
      <c r="K2819" s="9">
        <v>43301</v>
      </c>
      <c r="L2819" s="10">
        <v>1608.5</v>
      </c>
      <c r="M2819" s="10">
        <v>1621</v>
      </c>
      <c r="N2819" s="10">
        <v>1626</v>
      </c>
      <c r="O2819" s="10">
        <v>1621</v>
      </c>
      <c r="P2819" s="19">
        <v>1623.5</v>
      </c>
    </row>
    <row r="2823" spans="1:17" x14ac:dyDescent="0.3">
      <c r="A2823" s="11">
        <v>43363</v>
      </c>
      <c r="J2823" s="11">
        <v>43393</v>
      </c>
      <c r="K2823" s="7"/>
      <c r="M2823" s="8"/>
      <c r="N2823" s="8"/>
      <c r="O2823" s="8"/>
      <c r="P2823" s="18"/>
    </row>
    <row r="2824" spans="1:17" x14ac:dyDescent="0.3">
      <c r="B2824" s="5">
        <v>43362</v>
      </c>
      <c r="C2824" s="6">
        <v>1621</v>
      </c>
      <c r="D2824" s="6">
        <v>1653</v>
      </c>
      <c r="E2824" s="6">
        <v>1653</v>
      </c>
      <c r="F2824" s="6">
        <v>1653</v>
      </c>
      <c r="G2824" s="17">
        <v>1653</v>
      </c>
      <c r="H2824" s="21">
        <f>G2824/G2844</f>
        <v>1.0066991473812423</v>
      </c>
      <c r="K2824" s="7">
        <v>43362</v>
      </c>
      <c r="L2824" s="8">
        <v>1714</v>
      </c>
      <c r="M2824" s="8">
        <v>1721</v>
      </c>
      <c r="N2824" s="8">
        <v>1748</v>
      </c>
      <c r="O2824" s="8">
        <v>1701</v>
      </c>
      <c r="P2824" s="18">
        <v>1748</v>
      </c>
      <c r="Q2824" s="28">
        <f>P2824/P2844</f>
        <v>1.0432706654729931</v>
      </c>
    </row>
    <row r="2825" spans="1:17" x14ac:dyDescent="0.3">
      <c r="A2825" s="15"/>
      <c r="B2825" s="7">
        <v>43361</v>
      </c>
      <c r="C2825" s="8">
        <v>1623.5</v>
      </c>
      <c r="D2825" s="8">
        <v>1621</v>
      </c>
      <c r="E2825" s="8">
        <v>1621</v>
      </c>
      <c r="F2825" s="8">
        <v>1621</v>
      </c>
      <c r="G2825" s="18">
        <v>1621</v>
      </c>
      <c r="J2825" s="16"/>
      <c r="K2825" s="5">
        <v>43361</v>
      </c>
      <c r="L2825" s="6">
        <v>1705</v>
      </c>
      <c r="M2825" s="6">
        <v>1701</v>
      </c>
      <c r="N2825" s="6">
        <v>1720.5</v>
      </c>
      <c r="O2825" s="6">
        <v>1699</v>
      </c>
      <c r="P2825" s="17">
        <v>1714</v>
      </c>
    </row>
    <row r="2826" spans="1:17" x14ac:dyDescent="0.3">
      <c r="B2826" s="5">
        <v>43360</v>
      </c>
      <c r="C2826" s="6">
        <v>1623.5</v>
      </c>
      <c r="D2826" s="6">
        <v>0</v>
      </c>
      <c r="E2826" s="6">
        <v>0</v>
      </c>
      <c r="F2826" s="6">
        <v>0</v>
      </c>
      <c r="G2826" s="17">
        <v>1623.5</v>
      </c>
      <c r="K2826" s="9">
        <v>43360</v>
      </c>
      <c r="L2826" s="10">
        <v>1701</v>
      </c>
      <c r="M2826" s="10">
        <v>1705</v>
      </c>
      <c r="N2826" s="10">
        <v>1708.5</v>
      </c>
      <c r="O2826" s="10">
        <v>1700</v>
      </c>
      <c r="P2826" s="19">
        <v>1705</v>
      </c>
    </row>
    <row r="2827" spans="1:17" x14ac:dyDescent="0.3">
      <c r="B2827" s="7">
        <v>43357</v>
      </c>
      <c r="C2827" s="8">
        <v>1623.5</v>
      </c>
      <c r="D2827" s="8">
        <v>0</v>
      </c>
      <c r="E2827" s="8">
        <v>0</v>
      </c>
      <c r="F2827" s="8">
        <v>0</v>
      </c>
      <c r="G2827" s="18">
        <v>1623.5</v>
      </c>
      <c r="K2827" s="5">
        <v>43357</v>
      </c>
      <c r="L2827" s="6">
        <v>1693</v>
      </c>
      <c r="M2827" s="6">
        <v>1702</v>
      </c>
      <c r="N2827" s="6">
        <v>1705.5</v>
      </c>
      <c r="O2827" s="6">
        <v>1695</v>
      </c>
      <c r="P2827" s="17">
        <v>1701</v>
      </c>
    </row>
    <row r="2828" spans="1:17" x14ac:dyDescent="0.3">
      <c r="B2828" s="5">
        <v>43355</v>
      </c>
      <c r="C2828" s="6">
        <v>1623.5</v>
      </c>
      <c r="D2828" s="6">
        <v>0</v>
      </c>
      <c r="E2828" s="6">
        <v>0</v>
      </c>
      <c r="F2828" s="6">
        <v>0</v>
      </c>
      <c r="G2828" s="17">
        <v>1623.5</v>
      </c>
      <c r="K2828" s="7">
        <v>43355</v>
      </c>
      <c r="L2828" s="8">
        <v>1692</v>
      </c>
      <c r="M2828" s="8">
        <v>1691</v>
      </c>
      <c r="N2828" s="8">
        <v>1695</v>
      </c>
      <c r="O2828" s="8">
        <v>1690</v>
      </c>
      <c r="P2828" s="18">
        <v>1693</v>
      </c>
    </row>
    <row r="2829" spans="1:17" x14ac:dyDescent="0.3">
      <c r="B2829" s="7">
        <v>43354</v>
      </c>
      <c r="C2829" s="8">
        <v>1622.5</v>
      </c>
      <c r="D2829" s="8">
        <v>1626</v>
      </c>
      <c r="E2829" s="8">
        <v>1626</v>
      </c>
      <c r="F2829" s="8">
        <v>1621</v>
      </c>
      <c r="G2829" s="18">
        <v>1623.5</v>
      </c>
      <c r="K2829" s="5">
        <v>43354</v>
      </c>
      <c r="L2829" s="6">
        <v>1690</v>
      </c>
      <c r="M2829" s="6">
        <v>1695</v>
      </c>
      <c r="N2829" s="6">
        <v>1697</v>
      </c>
      <c r="O2829" s="6">
        <v>1685.5</v>
      </c>
      <c r="P2829" s="17">
        <v>1692</v>
      </c>
    </row>
    <row r="2830" spans="1:17" x14ac:dyDescent="0.3">
      <c r="B2830" s="5">
        <v>43353</v>
      </c>
      <c r="C2830" s="6">
        <v>1611.5</v>
      </c>
      <c r="D2830" s="6">
        <v>1611.5</v>
      </c>
      <c r="E2830" s="6">
        <v>1636</v>
      </c>
      <c r="F2830" s="6">
        <v>1611.5</v>
      </c>
      <c r="G2830" s="17">
        <v>1622.5</v>
      </c>
      <c r="K2830" s="7">
        <v>43353</v>
      </c>
      <c r="L2830" s="8">
        <v>1684</v>
      </c>
      <c r="M2830" s="8">
        <v>1690</v>
      </c>
      <c r="N2830" s="8">
        <v>1695.5</v>
      </c>
      <c r="O2830" s="8">
        <v>1679.5</v>
      </c>
      <c r="P2830" s="18">
        <v>1690</v>
      </c>
    </row>
    <row r="2831" spans="1:17" x14ac:dyDescent="0.3">
      <c r="B2831" s="7">
        <v>43350</v>
      </c>
      <c r="C2831" s="8">
        <v>1621.5</v>
      </c>
      <c r="D2831" s="8">
        <v>1607</v>
      </c>
      <c r="E2831" s="8">
        <v>1621.5</v>
      </c>
      <c r="F2831" s="8">
        <v>1607</v>
      </c>
      <c r="G2831" s="18">
        <v>1611.5</v>
      </c>
      <c r="K2831" s="5">
        <v>43350</v>
      </c>
      <c r="L2831" s="6">
        <v>1685</v>
      </c>
      <c r="M2831" s="6">
        <v>1680</v>
      </c>
      <c r="N2831" s="6">
        <v>1688</v>
      </c>
      <c r="O2831" s="6">
        <v>1680</v>
      </c>
      <c r="P2831" s="17">
        <v>1684</v>
      </c>
    </row>
    <row r="2832" spans="1:17" x14ac:dyDescent="0.3">
      <c r="B2832" s="9">
        <v>43349</v>
      </c>
      <c r="C2832" s="10">
        <v>1632</v>
      </c>
      <c r="D2832" s="10">
        <v>1624</v>
      </c>
      <c r="E2832" s="10">
        <v>1624</v>
      </c>
      <c r="F2832" s="10">
        <v>1615</v>
      </c>
      <c r="G2832" s="19">
        <v>1621.5</v>
      </c>
      <c r="K2832" s="7">
        <v>43349</v>
      </c>
      <c r="L2832" s="8">
        <v>1680</v>
      </c>
      <c r="M2832" s="8">
        <v>1687.5</v>
      </c>
      <c r="N2832" s="8">
        <v>1689</v>
      </c>
      <c r="O2832" s="8">
        <v>1680</v>
      </c>
      <c r="P2832" s="18">
        <v>1685</v>
      </c>
    </row>
    <row r="2833" spans="2:16" x14ac:dyDescent="0.3">
      <c r="B2833" s="7">
        <v>43348</v>
      </c>
      <c r="C2833" s="8">
        <v>1641</v>
      </c>
      <c r="D2833" s="8">
        <v>1643</v>
      </c>
      <c r="E2833" s="8">
        <v>1643</v>
      </c>
      <c r="F2833" s="8">
        <v>1615</v>
      </c>
      <c r="G2833" s="18">
        <v>1632</v>
      </c>
      <c r="K2833" s="5">
        <v>43348</v>
      </c>
      <c r="L2833" s="6">
        <v>1681</v>
      </c>
      <c r="M2833" s="6">
        <v>1685</v>
      </c>
      <c r="N2833" s="6">
        <v>1690.5</v>
      </c>
      <c r="O2833" s="6">
        <v>1665.5</v>
      </c>
      <c r="P2833" s="17">
        <v>1680</v>
      </c>
    </row>
    <row r="2834" spans="2:16" x14ac:dyDescent="0.3">
      <c r="B2834" s="5">
        <v>43347</v>
      </c>
      <c r="C2834" s="6">
        <v>1620.5</v>
      </c>
      <c r="D2834" s="6">
        <v>1610</v>
      </c>
      <c r="E2834" s="6">
        <v>1643.5</v>
      </c>
      <c r="F2834" s="6">
        <v>1608.5</v>
      </c>
      <c r="G2834" s="17">
        <v>1641</v>
      </c>
      <c r="K2834" s="7">
        <v>43347</v>
      </c>
      <c r="L2834" s="8">
        <v>1660</v>
      </c>
      <c r="M2834" s="8">
        <v>1663.5</v>
      </c>
      <c r="N2834" s="8">
        <v>1682</v>
      </c>
      <c r="O2834" s="8">
        <v>1648.5</v>
      </c>
      <c r="P2834" s="18">
        <v>1681</v>
      </c>
    </row>
    <row r="2835" spans="2:16" x14ac:dyDescent="0.3">
      <c r="B2835" s="7">
        <v>43346</v>
      </c>
      <c r="C2835" s="8">
        <v>1619</v>
      </c>
      <c r="D2835" s="8">
        <v>1622</v>
      </c>
      <c r="E2835" s="8">
        <v>1622</v>
      </c>
      <c r="F2835" s="8">
        <v>1610.5</v>
      </c>
      <c r="G2835" s="18">
        <v>1620.5</v>
      </c>
      <c r="K2835" s="5">
        <v>43346</v>
      </c>
      <c r="L2835" s="6">
        <v>1648.5</v>
      </c>
      <c r="M2835" s="6">
        <v>1660</v>
      </c>
      <c r="N2835" s="6">
        <v>1662.5</v>
      </c>
      <c r="O2835" s="6">
        <v>1649</v>
      </c>
      <c r="P2835" s="17">
        <v>1660</v>
      </c>
    </row>
    <row r="2836" spans="2:16" x14ac:dyDescent="0.3">
      <c r="B2836" s="5">
        <v>43343</v>
      </c>
      <c r="C2836" s="6">
        <v>1613</v>
      </c>
      <c r="D2836" s="6">
        <v>1614</v>
      </c>
      <c r="E2836" s="6">
        <v>1624</v>
      </c>
      <c r="F2836" s="6">
        <v>1614</v>
      </c>
      <c r="G2836" s="17">
        <v>1619</v>
      </c>
      <c r="K2836" s="9">
        <v>43343</v>
      </c>
      <c r="L2836" s="10">
        <v>1652.5</v>
      </c>
      <c r="M2836" s="10">
        <v>1635.5</v>
      </c>
      <c r="N2836" s="10">
        <v>1660</v>
      </c>
      <c r="O2836" s="10">
        <v>1635.5</v>
      </c>
      <c r="P2836" s="19">
        <v>1648.5</v>
      </c>
    </row>
    <row r="2837" spans="2:16" x14ac:dyDescent="0.3">
      <c r="B2837" s="7">
        <v>43342</v>
      </c>
      <c r="C2837" s="8">
        <v>1612</v>
      </c>
      <c r="D2837" s="8">
        <v>1613</v>
      </c>
      <c r="E2837" s="8">
        <v>1613</v>
      </c>
      <c r="F2837" s="8">
        <v>1613</v>
      </c>
      <c r="G2837" s="18">
        <v>1613</v>
      </c>
      <c r="K2837" s="5">
        <v>43342</v>
      </c>
      <c r="L2837" s="6">
        <v>1649</v>
      </c>
      <c r="M2837" s="6">
        <v>1649.5</v>
      </c>
      <c r="N2837" s="6">
        <v>1654.5</v>
      </c>
      <c r="O2837" s="6">
        <v>1649.5</v>
      </c>
      <c r="P2837" s="17">
        <v>1652.5</v>
      </c>
    </row>
    <row r="2838" spans="2:16" x14ac:dyDescent="0.3">
      <c r="B2838" s="5">
        <v>43341</v>
      </c>
      <c r="C2838" s="6">
        <v>1597.5</v>
      </c>
      <c r="D2838" s="6">
        <v>1600</v>
      </c>
      <c r="E2838" s="6">
        <v>1618</v>
      </c>
      <c r="F2838" s="6">
        <v>1600</v>
      </c>
      <c r="G2838" s="17">
        <v>1612</v>
      </c>
      <c r="K2838" s="7">
        <v>43341</v>
      </c>
      <c r="L2838" s="8">
        <v>1635.5</v>
      </c>
      <c r="M2838" s="8">
        <v>1645</v>
      </c>
      <c r="N2838" s="8">
        <v>1649.5</v>
      </c>
      <c r="O2838" s="8">
        <v>1645</v>
      </c>
      <c r="P2838" s="18">
        <v>1649</v>
      </c>
    </row>
    <row r="2839" spans="2:16" x14ac:dyDescent="0.3">
      <c r="B2839" s="7">
        <v>43340</v>
      </c>
      <c r="C2839" s="8">
        <v>1601</v>
      </c>
      <c r="D2839" s="8">
        <v>1601</v>
      </c>
      <c r="E2839" s="8">
        <v>1601</v>
      </c>
      <c r="F2839" s="8">
        <v>1590</v>
      </c>
      <c r="G2839" s="18">
        <v>1597.5</v>
      </c>
      <c r="K2839" s="5">
        <v>43340</v>
      </c>
      <c r="L2839" s="6">
        <v>1641.5</v>
      </c>
      <c r="M2839" s="6">
        <v>1641.5</v>
      </c>
      <c r="N2839" s="6">
        <v>1642</v>
      </c>
      <c r="O2839" s="6">
        <v>1631</v>
      </c>
      <c r="P2839" s="17">
        <v>1635.5</v>
      </c>
    </row>
    <row r="2840" spans="2:16" x14ac:dyDescent="0.3">
      <c r="B2840" s="5">
        <v>43339</v>
      </c>
      <c r="C2840" s="6">
        <v>1615.5</v>
      </c>
      <c r="D2840" s="6">
        <v>1611</v>
      </c>
      <c r="E2840" s="6">
        <v>1611</v>
      </c>
      <c r="F2840" s="6">
        <v>1590</v>
      </c>
      <c r="G2840" s="17">
        <v>1601</v>
      </c>
      <c r="K2840" s="7">
        <v>43339</v>
      </c>
      <c r="L2840" s="8">
        <v>1655.5</v>
      </c>
      <c r="M2840" s="8">
        <v>1646.5</v>
      </c>
      <c r="N2840" s="8">
        <v>1647</v>
      </c>
      <c r="O2840" s="8">
        <v>1632</v>
      </c>
      <c r="P2840" s="18">
        <v>1641.5</v>
      </c>
    </row>
    <row r="2841" spans="2:16" x14ac:dyDescent="0.3">
      <c r="B2841" s="7">
        <v>43336</v>
      </c>
      <c r="C2841" s="8">
        <v>1626</v>
      </c>
      <c r="D2841" s="8">
        <v>1621</v>
      </c>
      <c r="E2841" s="8">
        <v>1621.5</v>
      </c>
      <c r="F2841" s="8">
        <v>1606</v>
      </c>
      <c r="G2841" s="18">
        <v>1615.5</v>
      </c>
      <c r="K2841" s="5">
        <v>43336</v>
      </c>
      <c r="L2841" s="6">
        <v>1666</v>
      </c>
      <c r="M2841" s="6">
        <v>1660</v>
      </c>
      <c r="N2841" s="6">
        <v>1661</v>
      </c>
      <c r="O2841" s="6">
        <v>1646</v>
      </c>
      <c r="P2841" s="17">
        <v>1655.5</v>
      </c>
    </row>
    <row r="2842" spans="2:16" x14ac:dyDescent="0.3">
      <c r="B2842" s="5">
        <v>43335</v>
      </c>
      <c r="C2842" s="6">
        <v>1634</v>
      </c>
      <c r="D2842" s="6">
        <v>1633</v>
      </c>
      <c r="E2842" s="6">
        <v>1633</v>
      </c>
      <c r="F2842" s="6">
        <v>1623.5</v>
      </c>
      <c r="G2842" s="17">
        <v>1626</v>
      </c>
      <c r="K2842" s="7">
        <v>43335</v>
      </c>
      <c r="L2842" s="8">
        <v>1670</v>
      </c>
      <c r="M2842" s="8">
        <v>1667</v>
      </c>
      <c r="N2842" s="8">
        <v>1669</v>
      </c>
      <c r="O2842" s="8">
        <v>1664</v>
      </c>
      <c r="P2842" s="18">
        <v>1666</v>
      </c>
    </row>
    <row r="2843" spans="2:16" x14ac:dyDescent="0.3">
      <c r="B2843" s="9">
        <v>43333</v>
      </c>
      <c r="C2843" s="10">
        <v>1642</v>
      </c>
      <c r="D2843" s="10">
        <v>1636</v>
      </c>
      <c r="E2843" s="10">
        <v>1636.5</v>
      </c>
      <c r="F2843" s="10">
        <v>1630</v>
      </c>
      <c r="G2843" s="19">
        <v>1634</v>
      </c>
      <c r="K2843" s="5">
        <v>43333</v>
      </c>
      <c r="L2843" s="6">
        <v>1675.5</v>
      </c>
      <c r="M2843" s="6">
        <v>1671.5</v>
      </c>
      <c r="N2843" s="6">
        <v>1671.5</v>
      </c>
      <c r="O2843" s="6">
        <v>1668</v>
      </c>
      <c r="P2843" s="17">
        <v>1670</v>
      </c>
    </row>
    <row r="2844" spans="2:16" x14ac:dyDescent="0.3">
      <c r="B2844" s="5">
        <v>43332</v>
      </c>
      <c r="C2844" s="6">
        <v>1647</v>
      </c>
      <c r="D2844" s="6">
        <v>1640.5</v>
      </c>
      <c r="E2844" s="6">
        <v>1642</v>
      </c>
      <c r="F2844" s="6">
        <v>1633</v>
      </c>
      <c r="G2844" s="17">
        <v>1642</v>
      </c>
      <c r="H2844" s="20"/>
      <c r="K2844" s="9">
        <v>43332</v>
      </c>
      <c r="L2844" s="10">
        <v>1663.5</v>
      </c>
      <c r="M2844" s="10">
        <v>1676</v>
      </c>
      <c r="N2844" s="10">
        <v>1678.5</v>
      </c>
      <c r="O2844" s="10">
        <v>1670</v>
      </c>
      <c r="P2844" s="19">
        <v>1675.5</v>
      </c>
    </row>
    <row r="2849" spans="1:17" x14ac:dyDescent="0.3">
      <c r="A2849" s="11">
        <v>43393</v>
      </c>
      <c r="J2849" s="11">
        <v>43424</v>
      </c>
    </row>
    <row r="2850" spans="1:17" x14ac:dyDescent="0.3">
      <c r="B2850" s="5">
        <v>43389</v>
      </c>
      <c r="C2850" s="6">
        <v>1767.5</v>
      </c>
      <c r="D2850" s="6">
        <v>1790</v>
      </c>
      <c r="E2850" s="6">
        <v>1790</v>
      </c>
      <c r="F2850" s="6">
        <v>1790</v>
      </c>
      <c r="G2850" s="17">
        <v>1790</v>
      </c>
      <c r="H2850" s="21">
        <f>G2850/G2866</f>
        <v>1.0112994350282485</v>
      </c>
      <c r="K2850" s="7">
        <v>43389</v>
      </c>
      <c r="L2850" s="8">
        <v>1818.5</v>
      </c>
      <c r="M2850" s="8">
        <v>1815</v>
      </c>
      <c r="N2850" s="8">
        <v>1815.5</v>
      </c>
      <c r="O2850" s="8">
        <v>1815</v>
      </c>
      <c r="P2850" s="18">
        <v>1815.5</v>
      </c>
      <c r="Q2850" s="28">
        <f>P2850/P2866</f>
        <v>1.0117024240735581</v>
      </c>
    </row>
    <row r="2851" spans="1:17" x14ac:dyDescent="0.3">
      <c r="B2851" s="7">
        <v>43388</v>
      </c>
      <c r="C2851" s="8">
        <v>1767.5</v>
      </c>
      <c r="D2851" s="8">
        <v>0</v>
      </c>
      <c r="E2851" s="8">
        <v>0</v>
      </c>
      <c r="F2851" s="8">
        <v>0</v>
      </c>
      <c r="G2851" s="18">
        <v>1767.5</v>
      </c>
      <c r="K2851" s="5">
        <v>43388</v>
      </c>
      <c r="L2851" s="6">
        <v>1816</v>
      </c>
      <c r="M2851" s="6">
        <v>1839</v>
      </c>
      <c r="N2851" s="6">
        <v>1839</v>
      </c>
      <c r="O2851" s="6">
        <v>1815</v>
      </c>
      <c r="P2851" s="17">
        <v>1818.5</v>
      </c>
    </row>
    <row r="2852" spans="1:17" x14ac:dyDescent="0.3">
      <c r="A2852" s="15"/>
      <c r="B2852" s="5">
        <v>43385</v>
      </c>
      <c r="C2852" s="6">
        <v>1755</v>
      </c>
      <c r="D2852" s="6">
        <v>1760</v>
      </c>
      <c r="E2852" s="6">
        <v>1770</v>
      </c>
      <c r="F2852" s="6">
        <v>1760</v>
      </c>
      <c r="G2852" s="17">
        <v>1767.5</v>
      </c>
      <c r="J2852" s="16"/>
      <c r="K2852" s="7">
        <v>43385</v>
      </c>
      <c r="L2852" s="8">
        <v>1807.5</v>
      </c>
      <c r="M2852" s="8">
        <v>1818</v>
      </c>
      <c r="N2852" s="8">
        <v>1825</v>
      </c>
      <c r="O2852" s="8">
        <v>1815</v>
      </c>
      <c r="P2852" s="18">
        <v>1816</v>
      </c>
    </row>
    <row r="2853" spans="1:17" x14ac:dyDescent="0.3">
      <c r="B2853" s="7">
        <v>43384</v>
      </c>
      <c r="C2853" s="8">
        <v>1751.5</v>
      </c>
      <c r="D2853" s="8">
        <v>1751.5</v>
      </c>
      <c r="E2853" s="8">
        <v>1760</v>
      </c>
      <c r="F2853" s="8">
        <v>1750</v>
      </c>
      <c r="G2853" s="18">
        <v>1755</v>
      </c>
      <c r="K2853" s="5">
        <v>43384</v>
      </c>
      <c r="L2853" s="6">
        <v>1806</v>
      </c>
      <c r="M2853" s="6">
        <v>1810</v>
      </c>
      <c r="N2853" s="6">
        <v>1811</v>
      </c>
      <c r="O2853" s="6">
        <v>1804</v>
      </c>
      <c r="P2853" s="17">
        <v>1807.5</v>
      </c>
    </row>
    <row r="2854" spans="1:17" x14ac:dyDescent="0.3">
      <c r="B2854" s="5">
        <v>43383</v>
      </c>
      <c r="C2854" s="6">
        <v>1783</v>
      </c>
      <c r="D2854" s="6">
        <v>1799.5</v>
      </c>
      <c r="E2854" s="6">
        <v>1799.5</v>
      </c>
      <c r="F2854" s="6">
        <v>1747.5</v>
      </c>
      <c r="G2854" s="17">
        <v>1751.5</v>
      </c>
      <c r="K2854" s="7">
        <v>43383</v>
      </c>
      <c r="L2854" s="8">
        <v>1810</v>
      </c>
      <c r="M2854" s="8">
        <v>1810</v>
      </c>
      <c r="N2854" s="8">
        <v>1835</v>
      </c>
      <c r="O2854" s="8">
        <v>1795</v>
      </c>
      <c r="P2854" s="18">
        <v>1806</v>
      </c>
    </row>
    <row r="2855" spans="1:17" x14ac:dyDescent="0.3">
      <c r="B2855" s="7">
        <v>43382</v>
      </c>
      <c r="C2855" s="8">
        <v>1793.5</v>
      </c>
      <c r="D2855" s="8">
        <v>1793</v>
      </c>
      <c r="E2855" s="8">
        <v>1793</v>
      </c>
      <c r="F2855" s="8">
        <v>1781</v>
      </c>
      <c r="G2855" s="18">
        <v>1783</v>
      </c>
      <c r="K2855" s="5">
        <v>43382</v>
      </c>
      <c r="L2855" s="6">
        <v>1821</v>
      </c>
      <c r="M2855" s="6">
        <v>1825</v>
      </c>
      <c r="N2855" s="6">
        <v>1825</v>
      </c>
      <c r="O2855" s="6">
        <v>1802</v>
      </c>
      <c r="P2855" s="17">
        <v>1810</v>
      </c>
    </row>
    <row r="2856" spans="1:17" x14ac:dyDescent="0.3">
      <c r="B2856" s="5">
        <v>43381</v>
      </c>
      <c r="C2856" s="6">
        <v>1796.5</v>
      </c>
      <c r="D2856" s="6">
        <v>1800</v>
      </c>
      <c r="E2856" s="6">
        <v>1800</v>
      </c>
      <c r="F2856" s="6">
        <v>1789</v>
      </c>
      <c r="G2856" s="17">
        <v>1793.5</v>
      </c>
      <c r="K2856" s="9">
        <v>43381</v>
      </c>
      <c r="L2856" s="10">
        <v>1826</v>
      </c>
      <c r="M2856" s="10">
        <v>1826</v>
      </c>
      <c r="N2856" s="10">
        <v>1827</v>
      </c>
      <c r="O2856" s="10">
        <v>1807</v>
      </c>
      <c r="P2856" s="19">
        <v>1821</v>
      </c>
    </row>
    <row r="2857" spans="1:17" x14ac:dyDescent="0.3">
      <c r="B2857" s="7">
        <v>43378</v>
      </c>
      <c r="C2857" s="8">
        <v>1799.5</v>
      </c>
      <c r="D2857" s="8">
        <v>1796</v>
      </c>
      <c r="E2857" s="8">
        <v>1800</v>
      </c>
      <c r="F2857" s="8">
        <v>1791</v>
      </c>
      <c r="G2857" s="18">
        <v>1796.5</v>
      </c>
      <c r="K2857" s="5">
        <v>43378</v>
      </c>
      <c r="L2857" s="6">
        <v>1827</v>
      </c>
      <c r="M2857" s="6">
        <v>1831</v>
      </c>
      <c r="N2857" s="6">
        <v>1831</v>
      </c>
      <c r="O2857" s="6">
        <v>1821</v>
      </c>
      <c r="P2857" s="17">
        <v>1826</v>
      </c>
    </row>
    <row r="2858" spans="1:17" x14ac:dyDescent="0.3">
      <c r="B2858" s="5">
        <v>43377</v>
      </c>
      <c r="C2858" s="6">
        <v>1791.5</v>
      </c>
      <c r="D2858" s="6">
        <v>1790</v>
      </c>
      <c r="E2858" s="6">
        <v>1800</v>
      </c>
      <c r="F2858" s="6">
        <v>1789.5</v>
      </c>
      <c r="G2858" s="17">
        <v>1799.5</v>
      </c>
      <c r="K2858" s="7">
        <v>43377</v>
      </c>
      <c r="L2858" s="8">
        <v>1820.5</v>
      </c>
      <c r="M2858" s="8">
        <v>1822</v>
      </c>
      <c r="N2858" s="8">
        <v>1833</v>
      </c>
      <c r="O2858" s="8">
        <v>1820.5</v>
      </c>
      <c r="P2858" s="18">
        <v>1827</v>
      </c>
    </row>
    <row r="2859" spans="1:17" x14ac:dyDescent="0.3">
      <c r="B2859" s="9">
        <v>43376</v>
      </c>
      <c r="C2859" s="10">
        <v>1782.5</v>
      </c>
      <c r="D2859" s="10">
        <v>1785</v>
      </c>
      <c r="E2859" s="10">
        <v>1795</v>
      </c>
      <c r="F2859" s="10">
        <v>1783</v>
      </c>
      <c r="G2859" s="19">
        <v>1791.5</v>
      </c>
      <c r="K2859" s="5">
        <v>43376</v>
      </c>
      <c r="L2859" s="6">
        <v>1815</v>
      </c>
      <c r="M2859" s="6">
        <v>1815</v>
      </c>
      <c r="N2859" s="6">
        <v>1825.5</v>
      </c>
      <c r="O2859" s="6">
        <v>1815</v>
      </c>
      <c r="P2859" s="17">
        <v>1820.5</v>
      </c>
    </row>
    <row r="2860" spans="1:17" x14ac:dyDescent="0.3">
      <c r="B2860" s="5">
        <v>43374</v>
      </c>
      <c r="C2860" s="6">
        <v>1773</v>
      </c>
      <c r="D2860" s="6">
        <v>1768</v>
      </c>
      <c r="E2860" s="6">
        <v>1788.5</v>
      </c>
      <c r="F2860" s="6">
        <v>1768</v>
      </c>
      <c r="G2860" s="17">
        <v>1782.5</v>
      </c>
      <c r="K2860" s="7">
        <v>43374</v>
      </c>
      <c r="L2860" s="8">
        <v>1810</v>
      </c>
      <c r="M2860" s="8">
        <v>1807</v>
      </c>
      <c r="N2860" s="8">
        <v>1822.5</v>
      </c>
      <c r="O2860" s="8">
        <v>1800</v>
      </c>
      <c r="P2860" s="18">
        <v>1815</v>
      </c>
    </row>
    <row r="2861" spans="1:17" x14ac:dyDescent="0.3">
      <c r="B2861" s="7">
        <v>43371</v>
      </c>
      <c r="C2861" s="8">
        <v>1774.5</v>
      </c>
      <c r="D2861" s="8">
        <v>1775</v>
      </c>
      <c r="E2861" s="8">
        <v>1780.5</v>
      </c>
      <c r="F2861" s="8">
        <v>1770</v>
      </c>
      <c r="G2861" s="18">
        <v>1773</v>
      </c>
      <c r="K2861" s="5">
        <v>43371</v>
      </c>
      <c r="L2861" s="6">
        <v>1799</v>
      </c>
      <c r="M2861" s="6">
        <v>1810.5</v>
      </c>
      <c r="N2861" s="6">
        <v>1815.5</v>
      </c>
      <c r="O2861" s="6">
        <v>1802</v>
      </c>
      <c r="P2861" s="17">
        <v>1810</v>
      </c>
    </row>
    <row r="2862" spans="1:17" x14ac:dyDescent="0.3">
      <c r="B2862" s="5">
        <v>43370</v>
      </c>
      <c r="C2862" s="6">
        <v>1762.5</v>
      </c>
      <c r="D2862" s="6">
        <v>1765</v>
      </c>
      <c r="E2862" s="6">
        <v>1780</v>
      </c>
      <c r="F2862" s="6">
        <v>1762</v>
      </c>
      <c r="G2862" s="17">
        <v>1774.5</v>
      </c>
      <c r="K2862" s="7">
        <v>43370</v>
      </c>
      <c r="L2862" s="8">
        <v>1790.5</v>
      </c>
      <c r="M2862" s="8">
        <v>1795</v>
      </c>
      <c r="N2862" s="8">
        <v>1800</v>
      </c>
      <c r="O2862" s="8">
        <v>1795</v>
      </c>
      <c r="P2862" s="18">
        <v>1799</v>
      </c>
    </row>
    <row r="2863" spans="1:17" x14ac:dyDescent="0.3">
      <c r="B2863" s="7">
        <v>43369</v>
      </c>
      <c r="C2863" s="8">
        <v>1760.5</v>
      </c>
      <c r="D2863" s="8">
        <v>1765</v>
      </c>
      <c r="E2863" s="8">
        <v>1765</v>
      </c>
      <c r="F2863" s="8">
        <v>1756</v>
      </c>
      <c r="G2863" s="18">
        <v>1762.5</v>
      </c>
      <c r="K2863" s="5">
        <v>43369</v>
      </c>
      <c r="L2863" s="6">
        <v>1779</v>
      </c>
      <c r="M2863" s="6">
        <v>0</v>
      </c>
      <c r="N2863" s="6">
        <v>0</v>
      </c>
      <c r="O2863" s="6">
        <v>0</v>
      </c>
      <c r="P2863" s="17">
        <v>1790.5</v>
      </c>
    </row>
    <row r="2864" spans="1:17" x14ac:dyDescent="0.3">
      <c r="B2864" s="5">
        <v>43368</v>
      </c>
      <c r="C2864" s="6">
        <v>1768</v>
      </c>
      <c r="D2864" s="6">
        <v>1752</v>
      </c>
      <c r="E2864" s="6">
        <v>1764</v>
      </c>
      <c r="F2864" s="6">
        <v>1745.5</v>
      </c>
      <c r="G2864" s="17">
        <v>1760.5</v>
      </c>
      <c r="K2864" s="7">
        <v>43368</v>
      </c>
      <c r="L2864" s="8">
        <v>1794.5</v>
      </c>
      <c r="M2864" s="8">
        <v>1779</v>
      </c>
      <c r="N2864" s="8">
        <v>1779</v>
      </c>
      <c r="O2864" s="8">
        <v>1779</v>
      </c>
      <c r="P2864" s="18">
        <v>1779</v>
      </c>
    </row>
    <row r="2865" spans="1:17" x14ac:dyDescent="0.3">
      <c r="B2865" s="7">
        <v>43367</v>
      </c>
      <c r="C2865" s="8">
        <v>1770</v>
      </c>
      <c r="D2865" s="8">
        <v>1768</v>
      </c>
      <c r="E2865" s="8">
        <v>1768</v>
      </c>
      <c r="F2865" s="8">
        <v>1768</v>
      </c>
      <c r="G2865" s="18">
        <v>1768</v>
      </c>
      <c r="K2865" s="5">
        <v>43367</v>
      </c>
      <c r="L2865" s="6">
        <v>1794.5</v>
      </c>
      <c r="M2865" s="6">
        <v>0</v>
      </c>
      <c r="N2865" s="6">
        <v>0</v>
      </c>
      <c r="O2865" s="6">
        <v>0</v>
      </c>
      <c r="P2865" s="17">
        <v>1794.5</v>
      </c>
    </row>
    <row r="2866" spans="1:17" x14ac:dyDescent="0.3">
      <c r="B2866" s="9">
        <v>43364</v>
      </c>
      <c r="C2866" s="10">
        <v>1748</v>
      </c>
      <c r="D2866" s="10">
        <v>1760</v>
      </c>
      <c r="E2866" s="10">
        <v>1775</v>
      </c>
      <c r="F2866" s="10">
        <v>1759.5</v>
      </c>
      <c r="G2866" s="19">
        <v>1770</v>
      </c>
      <c r="H2866" s="20">
        <v>1</v>
      </c>
      <c r="K2866" s="9">
        <v>43364</v>
      </c>
      <c r="L2866" s="10">
        <v>1762.5</v>
      </c>
      <c r="M2866" s="10">
        <v>1792</v>
      </c>
      <c r="N2866" s="10">
        <v>1796</v>
      </c>
      <c r="O2866" s="10">
        <v>1792</v>
      </c>
      <c r="P2866" s="19">
        <v>1794.5</v>
      </c>
    </row>
    <row r="2872" spans="1:17" x14ac:dyDescent="0.3">
      <c r="A2872" s="11">
        <v>43424</v>
      </c>
      <c r="J2872" s="11">
        <v>43454</v>
      </c>
    </row>
    <row r="2873" spans="1:17" x14ac:dyDescent="0.3">
      <c r="B2873" s="5">
        <v>43424</v>
      </c>
      <c r="C2873" s="6">
        <v>1943</v>
      </c>
      <c r="D2873" s="6">
        <v>1930</v>
      </c>
      <c r="E2873" s="6">
        <v>1940</v>
      </c>
      <c r="F2873" s="6">
        <v>1930</v>
      </c>
      <c r="G2873" s="17">
        <v>1935</v>
      </c>
      <c r="H2873" s="21">
        <f>G2873/G2895</f>
        <v>1.0617283950617284</v>
      </c>
      <c r="K2873" s="7">
        <v>43424</v>
      </c>
      <c r="L2873" s="8">
        <v>1871</v>
      </c>
      <c r="M2873" s="8">
        <v>1860</v>
      </c>
      <c r="N2873" s="8">
        <v>1868</v>
      </c>
      <c r="O2873" s="8">
        <v>1859</v>
      </c>
      <c r="P2873" s="18">
        <v>1862</v>
      </c>
      <c r="Q2873" s="28">
        <f>P2873/P2895</f>
        <v>1.008394259409694</v>
      </c>
    </row>
    <row r="2874" spans="1:17" x14ac:dyDescent="0.3">
      <c r="B2874" s="7">
        <v>43423</v>
      </c>
      <c r="C2874" s="8">
        <v>1943</v>
      </c>
      <c r="D2874" s="8">
        <v>1943</v>
      </c>
      <c r="E2874" s="8">
        <v>1943</v>
      </c>
      <c r="F2874" s="8">
        <v>1943</v>
      </c>
      <c r="G2874" s="18">
        <v>1943</v>
      </c>
      <c r="K2874" s="5">
        <v>43423</v>
      </c>
      <c r="L2874" s="6">
        <v>1859</v>
      </c>
      <c r="M2874" s="6">
        <v>1871</v>
      </c>
      <c r="N2874" s="6">
        <v>1871</v>
      </c>
      <c r="O2874" s="6">
        <v>1871</v>
      </c>
      <c r="P2874" s="17">
        <v>1871</v>
      </c>
    </row>
    <row r="2875" spans="1:17" x14ac:dyDescent="0.3">
      <c r="A2875" s="16"/>
      <c r="B2875" s="5">
        <v>43420</v>
      </c>
      <c r="C2875" s="6">
        <v>1941.5</v>
      </c>
      <c r="D2875" s="6">
        <v>1943</v>
      </c>
      <c r="E2875" s="6">
        <v>1943</v>
      </c>
      <c r="F2875" s="6">
        <v>1943</v>
      </c>
      <c r="G2875" s="17">
        <v>1943</v>
      </c>
      <c r="J2875" s="15"/>
      <c r="K2875" s="7">
        <v>43420</v>
      </c>
      <c r="L2875" s="8">
        <v>1880</v>
      </c>
      <c r="M2875" s="8">
        <v>1880</v>
      </c>
      <c r="N2875" s="8">
        <v>1880</v>
      </c>
      <c r="O2875" s="8">
        <v>1858</v>
      </c>
      <c r="P2875" s="18">
        <v>1859</v>
      </c>
    </row>
    <row r="2876" spans="1:17" x14ac:dyDescent="0.3">
      <c r="B2876" s="7">
        <v>43419</v>
      </c>
      <c r="C2876" s="8">
        <v>1906.5</v>
      </c>
      <c r="D2876" s="8">
        <v>1938</v>
      </c>
      <c r="E2876" s="8">
        <v>1943</v>
      </c>
      <c r="F2876" s="8">
        <v>1938</v>
      </c>
      <c r="G2876" s="18">
        <v>1941.5</v>
      </c>
      <c r="K2876" s="5">
        <v>43419</v>
      </c>
      <c r="L2876" s="6">
        <v>1867</v>
      </c>
      <c r="M2876" s="6">
        <v>1880</v>
      </c>
      <c r="N2876" s="6">
        <v>1880</v>
      </c>
      <c r="O2876" s="6">
        <v>1880</v>
      </c>
      <c r="P2876" s="17">
        <v>1880</v>
      </c>
    </row>
    <row r="2877" spans="1:17" x14ac:dyDescent="0.3">
      <c r="B2877" s="5">
        <v>43418</v>
      </c>
      <c r="C2877" s="6">
        <v>1932</v>
      </c>
      <c r="D2877" s="6">
        <v>0</v>
      </c>
      <c r="E2877" s="6">
        <v>0</v>
      </c>
      <c r="F2877" s="6">
        <v>0</v>
      </c>
      <c r="G2877" s="17">
        <v>1906.5</v>
      </c>
      <c r="K2877" s="7">
        <v>43418</v>
      </c>
      <c r="L2877" s="8">
        <v>1876.5</v>
      </c>
      <c r="M2877" s="8">
        <v>1865.5</v>
      </c>
      <c r="N2877" s="8">
        <v>1867.5</v>
      </c>
      <c r="O2877" s="8">
        <v>1865.5</v>
      </c>
      <c r="P2877" s="18">
        <v>1867</v>
      </c>
    </row>
    <row r="2878" spans="1:17" x14ac:dyDescent="0.3">
      <c r="B2878" s="7">
        <v>43417</v>
      </c>
      <c r="C2878" s="8">
        <v>1930</v>
      </c>
      <c r="D2878" s="8">
        <v>1948</v>
      </c>
      <c r="E2878" s="8">
        <v>1948.5</v>
      </c>
      <c r="F2878" s="8">
        <v>1905</v>
      </c>
      <c r="G2878" s="18">
        <v>1932</v>
      </c>
      <c r="K2878" s="5">
        <v>43417</v>
      </c>
      <c r="L2878" s="6">
        <v>1884.5</v>
      </c>
      <c r="M2878" s="6">
        <v>1910</v>
      </c>
      <c r="N2878" s="6">
        <v>1910</v>
      </c>
      <c r="O2878" s="6">
        <v>1855</v>
      </c>
      <c r="P2878" s="17">
        <v>1876.5</v>
      </c>
    </row>
    <row r="2879" spans="1:17" x14ac:dyDescent="0.3">
      <c r="B2879" s="5">
        <v>43416</v>
      </c>
      <c r="C2879" s="6">
        <v>1938</v>
      </c>
      <c r="D2879" s="6">
        <v>1947</v>
      </c>
      <c r="E2879" s="6">
        <v>1947</v>
      </c>
      <c r="F2879" s="6">
        <v>1925</v>
      </c>
      <c r="G2879" s="17">
        <v>1930</v>
      </c>
      <c r="K2879" s="7">
        <v>43416</v>
      </c>
      <c r="L2879" s="8">
        <v>1911.5</v>
      </c>
      <c r="M2879" s="8">
        <v>1900</v>
      </c>
      <c r="N2879" s="8">
        <v>1900</v>
      </c>
      <c r="O2879" s="8">
        <v>1878</v>
      </c>
      <c r="P2879" s="18">
        <v>1884.5</v>
      </c>
    </row>
    <row r="2880" spans="1:17" x14ac:dyDescent="0.3">
      <c r="B2880" s="7">
        <v>43413</v>
      </c>
      <c r="C2880" s="8">
        <v>1928.5</v>
      </c>
      <c r="D2880" s="8">
        <v>1935</v>
      </c>
      <c r="E2880" s="8">
        <v>1944</v>
      </c>
      <c r="F2880" s="8">
        <v>1930</v>
      </c>
      <c r="G2880" s="18">
        <v>1938</v>
      </c>
      <c r="K2880" s="5">
        <v>43413</v>
      </c>
      <c r="L2880" s="6">
        <v>1919.5</v>
      </c>
      <c r="M2880" s="6">
        <v>1910</v>
      </c>
      <c r="N2880" s="6">
        <v>1919</v>
      </c>
      <c r="O2880" s="6">
        <v>1895</v>
      </c>
      <c r="P2880" s="17">
        <v>1911.5</v>
      </c>
    </row>
    <row r="2881" spans="2:16" x14ac:dyDescent="0.3">
      <c r="B2881" s="5">
        <v>43411</v>
      </c>
      <c r="C2881" s="6">
        <v>1932.5</v>
      </c>
      <c r="D2881" s="6">
        <v>1928.5</v>
      </c>
      <c r="E2881" s="6">
        <v>1928.5</v>
      </c>
      <c r="F2881" s="6">
        <v>1928.5</v>
      </c>
      <c r="G2881" s="17">
        <v>1928.5</v>
      </c>
      <c r="K2881" s="9">
        <v>43411</v>
      </c>
      <c r="L2881" s="10">
        <v>1903.5</v>
      </c>
      <c r="M2881" s="10">
        <v>0</v>
      </c>
      <c r="N2881" s="10">
        <v>0</v>
      </c>
      <c r="O2881" s="10">
        <v>0</v>
      </c>
      <c r="P2881" s="19">
        <v>1919.5</v>
      </c>
    </row>
    <row r="2882" spans="2:16" x14ac:dyDescent="0.3">
      <c r="B2882" s="9">
        <v>43410</v>
      </c>
      <c r="C2882" s="10">
        <v>1936</v>
      </c>
      <c r="D2882" s="10">
        <v>1943</v>
      </c>
      <c r="E2882" s="10">
        <v>1943</v>
      </c>
      <c r="F2882" s="10">
        <v>1931</v>
      </c>
      <c r="G2882" s="19">
        <v>1932.5</v>
      </c>
      <c r="K2882" s="5">
        <v>43410</v>
      </c>
      <c r="L2882" s="6">
        <v>1902</v>
      </c>
      <c r="M2882" s="6">
        <v>1907.5</v>
      </c>
      <c r="N2882" s="6">
        <v>1907.5</v>
      </c>
      <c r="O2882" s="6">
        <v>1901</v>
      </c>
      <c r="P2882" s="17">
        <v>1903.5</v>
      </c>
    </row>
    <row r="2883" spans="2:16" x14ac:dyDescent="0.3">
      <c r="B2883" s="5">
        <v>43409</v>
      </c>
      <c r="C2883" s="6">
        <v>1921.5</v>
      </c>
      <c r="D2883" s="6">
        <v>1916</v>
      </c>
      <c r="E2883" s="6">
        <v>1949</v>
      </c>
      <c r="F2883" s="6">
        <v>1916</v>
      </c>
      <c r="G2883" s="17">
        <v>1936</v>
      </c>
      <c r="K2883" s="7">
        <v>43409</v>
      </c>
      <c r="L2883" s="8">
        <v>1902</v>
      </c>
      <c r="M2883" s="8">
        <v>1900</v>
      </c>
      <c r="N2883" s="8">
        <v>1908</v>
      </c>
      <c r="O2883" s="8">
        <v>1900</v>
      </c>
      <c r="P2883" s="18">
        <v>1902</v>
      </c>
    </row>
    <row r="2884" spans="2:16" x14ac:dyDescent="0.3">
      <c r="B2884" s="7">
        <v>43406</v>
      </c>
      <c r="C2884" s="8">
        <v>1923</v>
      </c>
      <c r="D2884" s="8">
        <v>1938.5</v>
      </c>
      <c r="E2884" s="8">
        <v>1938.5</v>
      </c>
      <c r="F2884" s="8">
        <v>1912</v>
      </c>
      <c r="G2884" s="18">
        <v>1921.5</v>
      </c>
      <c r="K2884" s="5">
        <v>43406</v>
      </c>
      <c r="L2884" s="6">
        <v>1902</v>
      </c>
      <c r="M2884" s="6">
        <v>1905</v>
      </c>
      <c r="N2884" s="6">
        <v>1905</v>
      </c>
      <c r="O2884" s="6">
        <v>1900</v>
      </c>
      <c r="P2884" s="17">
        <v>1902</v>
      </c>
    </row>
    <row r="2885" spans="2:16" x14ac:dyDescent="0.3">
      <c r="B2885" s="5">
        <v>43405</v>
      </c>
      <c r="C2885" s="6">
        <v>1896.5</v>
      </c>
      <c r="D2885" s="6">
        <v>1888</v>
      </c>
      <c r="E2885" s="6">
        <v>1923</v>
      </c>
      <c r="F2885" s="6">
        <v>1888</v>
      </c>
      <c r="G2885" s="17">
        <v>1923</v>
      </c>
      <c r="K2885" s="7">
        <v>43405</v>
      </c>
      <c r="L2885" s="8">
        <v>1890</v>
      </c>
      <c r="M2885" s="8">
        <v>1896</v>
      </c>
      <c r="N2885" s="8">
        <v>1906</v>
      </c>
      <c r="O2885" s="8">
        <v>1895</v>
      </c>
      <c r="P2885" s="18">
        <v>1902</v>
      </c>
    </row>
    <row r="2886" spans="2:16" x14ac:dyDescent="0.3">
      <c r="B2886" s="7">
        <v>43404</v>
      </c>
      <c r="C2886" s="8">
        <v>1890</v>
      </c>
      <c r="D2886" s="8">
        <v>1881</v>
      </c>
      <c r="E2886" s="8">
        <v>1904</v>
      </c>
      <c r="F2886" s="8">
        <v>1881</v>
      </c>
      <c r="G2886" s="18">
        <v>1896.5</v>
      </c>
      <c r="K2886" s="5">
        <v>43404</v>
      </c>
      <c r="L2886" s="6">
        <v>1893.5</v>
      </c>
      <c r="M2886" s="6">
        <v>1885</v>
      </c>
      <c r="N2886" s="6">
        <v>1890</v>
      </c>
      <c r="O2886" s="6">
        <v>1885</v>
      </c>
      <c r="P2886" s="17">
        <v>1890</v>
      </c>
    </row>
    <row r="2887" spans="2:16" x14ac:dyDescent="0.3">
      <c r="B2887" s="5">
        <v>43403</v>
      </c>
      <c r="C2887" s="6">
        <v>1875</v>
      </c>
      <c r="D2887" s="6">
        <v>1885</v>
      </c>
      <c r="E2887" s="6">
        <v>1892</v>
      </c>
      <c r="F2887" s="6">
        <v>1877.5</v>
      </c>
      <c r="G2887" s="17">
        <v>1890</v>
      </c>
      <c r="K2887" s="7">
        <v>43403</v>
      </c>
      <c r="L2887" s="8">
        <v>1881.5</v>
      </c>
      <c r="M2887" s="8">
        <v>1894</v>
      </c>
      <c r="N2887" s="8">
        <v>1895</v>
      </c>
      <c r="O2887" s="8">
        <v>1882</v>
      </c>
      <c r="P2887" s="18">
        <v>1893.5</v>
      </c>
    </row>
    <row r="2888" spans="2:16" x14ac:dyDescent="0.3">
      <c r="B2888" s="7">
        <v>43402</v>
      </c>
      <c r="C2888" s="8">
        <v>1878</v>
      </c>
      <c r="D2888" s="8">
        <v>1873.5</v>
      </c>
      <c r="E2888" s="8">
        <v>1879</v>
      </c>
      <c r="F2888" s="8">
        <v>1871</v>
      </c>
      <c r="G2888" s="18">
        <v>1875</v>
      </c>
      <c r="K2888" s="5">
        <v>43402</v>
      </c>
      <c r="L2888" s="6">
        <v>1892.5</v>
      </c>
      <c r="M2888" s="6">
        <v>1884.5</v>
      </c>
      <c r="N2888" s="6">
        <v>1887.5</v>
      </c>
      <c r="O2888" s="6">
        <v>1871</v>
      </c>
      <c r="P2888" s="17">
        <v>1881.5</v>
      </c>
    </row>
    <row r="2889" spans="2:16" x14ac:dyDescent="0.3">
      <c r="B2889" s="5">
        <v>43399</v>
      </c>
      <c r="C2889" s="6">
        <v>1884</v>
      </c>
      <c r="D2889" s="6">
        <v>1869</v>
      </c>
      <c r="E2889" s="6">
        <v>1894.5</v>
      </c>
      <c r="F2889" s="6">
        <v>1867</v>
      </c>
      <c r="G2889" s="17">
        <v>1878</v>
      </c>
      <c r="K2889" s="7">
        <v>43399</v>
      </c>
      <c r="L2889" s="8">
        <v>1912.5</v>
      </c>
      <c r="M2889" s="8">
        <v>1914</v>
      </c>
      <c r="N2889" s="8">
        <v>1914</v>
      </c>
      <c r="O2889" s="8">
        <v>1890</v>
      </c>
      <c r="P2889" s="18">
        <v>1892.5</v>
      </c>
    </row>
    <row r="2890" spans="2:16" x14ac:dyDescent="0.3">
      <c r="B2890" s="7">
        <v>43398</v>
      </c>
      <c r="C2890" s="8">
        <v>1887.5</v>
      </c>
      <c r="D2890" s="8">
        <v>1882</v>
      </c>
      <c r="E2890" s="8">
        <v>1885</v>
      </c>
      <c r="F2890" s="8">
        <v>1881</v>
      </c>
      <c r="G2890" s="18">
        <v>1884</v>
      </c>
      <c r="K2890" s="5">
        <v>43398</v>
      </c>
      <c r="L2890" s="6">
        <v>1912.5</v>
      </c>
      <c r="M2890" s="6">
        <v>0</v>
      </c>
      <c r="N2890" s="6">
        <v>0</v>
      </c>
      <c r="O2890" s="6">
        <v>0</v>
      </c>
      <c r="P2890" s="17">
        <v>1912.5</v>
      </c>
    </row>
    <row r="2891" spans="2:16" x14ac:dyDescent="0.3">
      <c r="B2891" s="5">
        <v>43397</v>
      </c>
      <c r="C2891" s="6">
        <v>1892.5</v>
      </c>
      <c r="D2891" s="6">
        <v>1890.5</v>
      </c>
      <c r="E2891" s="6">
        <v>1890.5</v>
      </c>
      <c r="F2891" s="6">
        <v>1882</v>
      </c>
      <c r="G2891" s="17">
        <v>1887.5</v>
      </c>
      <c r="K2891" s="9">
        <v>43397</v>
      </c>
      <c r="L2891" s="10">
        <v>1925</v>
      </c>
      <c r="M2891" s="10">
        <v>1916.5</v>
      </c>
      <c r="N2891" s="10">
        <v>1917</v>
      </c>
      <c r="O2891" s="10">
        <v>1903</v>
      </c>
      <c r="P2891" s="19">
        <v>1912.5</v>
      </c>
    </row>
    <row r="2892" spans="2:16" x14ac:dyDescent="0.3">
      <c r="B2892" s="9">
        <v>43396</v>
      </c>
      <c r="C2892" s="10">
        <v>1896</v>
      </c>
      <c r="D2892" s="10">
        <v>1900</v>
      </c>
      <c r="E2892" s="10">
        <v>1900</v>
      </c>
      <c r="F2892" s="10">
        <v>1885</v>
      </c>
      <c r="G2892" s="19">
        <v>1892.5</v>
      </c>
      <c r="K2892" s="5">
        <v>43396</v>
      </c>
      <c r="L2892" s="6">
        <v>1916.5</v>
      </c>
      <c r="M2892" s="6">
        <v>0</v>
      </c>
      <c r="N2892" s="6">
        <v>0</v>
      </c>
      <c r="O2892" s="6">
        <v>0</v>
      </c>
      <c r="P2892" s="17">
        <v>1925</v>
      </c>
    </row>
    <row r="2893" spans="2:16" x14ac:dyDescent="0.3">
      <c r="B2893" s="5">
        <v>43395</v>
      </c>
      <c r="C2893" s="6">
        <v>1848</v>
      </c>
      <c r="D2893" s="6">
        <v>1860</v>
      </c>
      <c r="E2893" s="6">
        <v>1905</v>
      </c>
      <c r="F2893" s="6">
        <v>1860</v>
      </c>
      <c r="G2893" s="17">
        <v>1896</v>
      </c>
      <c r="K2893" s="7">
        <v>43395</v>
      </c>
      <c r="L2893" s="8">
        <v>1869</v>
      </c>
      <c r="M2893" s="8">
        <v>1904</v>
      </c>
      <c r="N2893" s="8">
        <v>1919</v>
      </c>
      <c r="O2893" s="8">
        <v>1904</v>
      </c>
      <c r="P2893" s="18">
        <v>1916.5</v>
      </c>
    </row>
    <row r="2894" spans="2:16" x14ac:dyDescent="0.3">
      <c r="B2894" s="9">
        <v>43392</v>
      </c>
      <c r="C2894" s="10">
        <v>1822.5</v>
      </c>
      <c r="D2894" s="10">
        <v>1825</v>
      </c>
      <c r="E2894" s="10">
        <v>1883</v>
      </c>
      <c r="F2894" s="10">
        <v>1825</v>
      </c>
      <c r="G2894" s="19">
        <v>1848</v>
      </c>
      <c r="K2894" s="9">
        <v>43392</v>
      </c>
      <c r="L2894" s="10">
        <v>1846.5</v>
      </c>
      <c r="M2894" s="10">
        <v>1855</v>
      </c>
      <c r="N2894" s="10">
        <v>1883</v>
      </c>
      <c r="O2894" s="10">
        <v>1855</v>
      </c>
      <c r="P2894" s="19">
        <v>1869</v>
      </c>
    </row>
    <row r="2895" spans="2:16" x14ac:dyDescent="0.3">
      <c r="B2895" s="5">
        <v>43390</v>
      </c>
      <c r="C2895" s="6">
        <v>1815.5</v>
      </c>
      <c r="D2895" s="6">
        <v>1820</v>
      </c>
      <c r="E2895" s="6">
        <v>1827.5</v>
      </c>
      <c r="F2895" s="6">
        <v>1815</v>
      </c>
      <c r="G2895" s="17">
        <v>1822.5</v>
      </c>
      <c r="H2895" s="20">
        <v>1</v>
      </c>
      <c r="K2895" s="7">
        <v>43390</v>
      </c>
      <c r="L2895" s="8">
        <v>1841</v>
      </c>
      <c r="M2895" s="8">
        <v>1847</v>
      </c>
      <c r="N2895" s="8">
        <v>1847</v>
      </c>
      <c r="O2895" s="8">
        <v>1846</v>
      </c>
      <c r="P2895" s="18">
        <v>1846.5</v>
      </c>
    </row>
    <row r="2900" spans="1:17" x14ac:dyDescent="0.3">
      <c r="A2900" s="11">
        <v>43454</v>
      </c>
      <c r="J2900" s="11">
        <v>43120</v>
      </c>
    </row>
    <row r="2901" spans="1:17" x14ac:dyDescent="0.3">
      <c r="B2901" s="5">
        <v>43454</v>
      </c>
      <c r="C2901" s="6">
        <v>1840</v>
      </c>
      <c r="D2901" s="6">
        <v>0</v>
      </c>
      <c r="E2901" s="6">
        <v>0</v>
      </c>
      <c r="F2901" s="6">
        <v>0</v>
      </c>
      <c r="G2901" s="17">
        <v>1910</v>
      </c>
      <c r="H2901" s="21">
        <f>G2901/G2922</f>
        <v>1.0257787325456498</v>
      </c>
      <c r="K2901" s="5">
        <v>43454</v>
      </c>
      <c r="L2901" s="6">
        <v>1897</v>
      </c>
      <c r="M2901" s="6">
        <v>0</v>
      </c>
      <c r="N2901" s="6">
        <v>0</v>
      </c>
      <c r="O2901" s="6">
        <v>0</v>
      </c>
      <c r="P2901" s="17">
        <v>1897</v>
      </c>
      <c r="Q2901" s="28">
        <f>P2901/P2922</f>
        <v>0.97733127253992791</v>
      </c>
    </row>
    <row r="2902" spans="1:17" x14ac:dyDescent="0.3">
      <c r="B2902" s="7">
        <v>43453</v>
      </c>
      <c r="C2902" s="8">
        <v>1840</v>
      </c>
      <c r="D2902" s="8">
        <v>0</v>
      </c>
      <c r="E2902" s="8">
        <v>0</v>
      </c>
      <c r="F2902" s="8">
        <v>0</v>
      </c>
      <c r="G2902" s="18">
        <v>1840</v>
      </c>
      <c r="K2902" s="7">
        <v>43453</v>
      </c>
      <c r="L2902" s="8">
        <v>1890.5</v>
      </c>
      <c r="M2902" s="8">
        <v>1903</v>
      </c>
      <c r="N2902" s="8">
        <v>1903</v>
      </c>
      <c r="O2902" s="8">
        <v>1882.5</v>
      </c>
      <c r="P2902" s="18">
        <v>1897</v>
      </c>
    </row>
    <row r="2903" spans="1:17" x14ac:dyDescent="0.3">
      <c r="A2903" s="16"/>
      <c r="B2903" s="5">
        <v>43452</v>
      </c>
      <c r="C2903" s="6">
        <v>1841</v>
      </c>
      <c r="D2903" s="6">
        <v>1840</v>
      </c>
      <c r="E2903" s="6">
        <v>1840</v>
      </c>
      <c r="F2903" s="6">
        <v>1840</v>
      </c>
      <c r="G2903" s="17">
        <v>1840</v>
      </c>
      <c r="J2903" s="15"/>
      <c r="K2903" s="5">
        <v>43452</v>
      </c>
      <c r="L2903" s="6">
        <v>1891</v>
      </c>
      <c r="M2903" s="6">
        <v>1900</v>
      </c>
      <c r="N2903" s="6">
        <v>1900</v>
      </c>
      <c r="O2903" s="6">
        <v>1873</v>
      </c>
      <c r="P2903" s="17">
        <v>1890.5</v>
      </c>
    </row>
    <row r="2904" spans="1:17" x14ac:dyDescent="0.3">
      <c r="B2904" s="7">
        <v>43451</v>
      </c>
      <c r="C2904" s="8">
        <v>1852.5</v>
      </c>
      <c r="D2904" s="8">
        <v>1840</v>
      </c>
      <c r="E2904" s="8">
        <v>1841</v>
      </c>
      <c r="F2904" s="8">
        <v>1840</v>
      </c>
      <c r="G2904" s="18">
        <v>1841</v>
      </c>
      <c r="K2904" s="7">
        <v>43451</v>
      </c>
      <c r="L2904" s="8">
        <v>1915</v>
      </c>
      <c r="M2904" s="8">
        <v>1905</v>
      </c>
      <c r="N2904" s="8">
        <v>1905</v>
      </c>
      <c r="O2904" s="8">
        <v>1879</v>
      </c>
      <c r="P2904" s="18">
        <v>1891</v>
      </c>
    </row>
    <row r="2905" spans="1:17" x14ac:dyDescent="0.3">
      <c r="B2905" s="5">
        <v>43448</v>
      </c>
      <c r="C2905" s="6">
        <v>1830</v>
      </c>
      <c r="D2905" s="6">
        <v>1858</v>
      </c>
      <c r="E2905" s="6">
        <v>1858</v>
      </c>
      <c r="F2905" s="6">
        <v>1835</v>
      </c>
      <c r="G2905" s="17">
        <v>1852.5</v>
      </c>
      <c r="K2905" s="5">
        <v>43448</v>
      </c>
      <c r="L2905" s="6">
        <v>1909</v>
      </c>
      <c r="M2905" s="6">
        <v>1915</v>
      </c>
      <c r="N2905" s="6">
        <v>1915</v>
      </c>
      <c r="O2905" s="6">
        <v>1915</v>
      </c>
      <c r="P2905" s="17">
        <v>1915</v>
      </c>
    </row>
    <row r="2906" spans="1:17" x14ac:dyDescent="0.3">
      <c r="B2906" s="7">
        <v>43447</v>
      </c>
      <c r="C2906" s="8">
        <v>1830</v>
      </c>
      <c r="D2906" s="8">
        <v>0</v>
      </c>
      <c r="E2906" s="8">
        <v>0</v>
      </c>
      <c r="F2906" s="8">
        <v>0</v>
      </c>
      <c r="G2906" s="18">
        <v>1830</v>
      </c>
      <c r="K2906" s="7">
        <v>43447</v>
      </c>
      <c r="L2906" s="8">
        <v>1909</v>
      </c>
      <c r="M2906" s="8">
        <v>0</v>
      </c>
      <c r="N2906" s="8">
        <v>0</v>
      </c>
      <c r="O2906" s="8">
        <v>0</v>
      </c>
      <c r="P2906" s="18">
        <v>1909</v>
      </c>
    </row>
    <row r="2907" spans="1:17" x14ac:dyDescent="0.3">
      <c r="B2907" s="5">
        <v>43446</v>
      </c>
      <c r="C2907" s="6">
        <v>1827</v>
      </c>
      <c r="D2907" s="6">
        <v>1830</v>
      </c>
      <c r="E2907" s="6">
        <v>1830</v>
      </c>
      <c r="F2907" s="6">
        <v>1830</v>
      </c>
      <c r="G2907" s="17">
        <v>1830</v>
      </c>
      <c r="K2907" s="5">
        <v>43446</v>
      </c>
      <c r="L2907" s="6">
        <v>1894</v>
      </c>
      <c r="M2907" s="6">
        <v>1894</v>
      </c>
      <c r="N2907" s="6">
        <v>1914</v>
      </c>
      <c r="O2907" s="6">
        <v>1894</v>
      </c>
      <c r="P2907" s="17">
        <v>1909</v>
      </c>
    </row>
    <row r="2908" spans="1:17" x14ac:dyDescent="0.3">
      <c r="B2908" s="7">
        <v>43445</v>
      </c>
      <c r="C2908" s="8">
        <v>1829</v>
      </c>
      <c r="D2908" s="8">
        <v>1826</v>
      </c>
      <c r="E2908" s="8">
        <v>1829</v>
      </c>
      <c r="F2908" s="8">
        <v>1825</v>
      </c>
      <c r="G2908" s="18">
        <v>1827</v>
      </c>
      <c r="K2908" s="7">
        <v>43445</v>
      </c>
      <c r="L2908" s="8">
        <v>1904.5</v>
      </c>
      <c r="M2908" s="8">
        <v>1893.5</v>
      </c>
      <c r="N2908" s="8">
        <v>1894.5</v>
      </c>
      <c r="O2908" s="8">
        <v>1893.5</v>
      </c>
      <c r="P2908" s="18">
        <v>1894</v>
      </c>
    </row>
    <row r="2909" spans="1:17" x14ac:dyDescent="0.3">
      <c r="B2909" s="5">
        <v>43444</v>
      </c>
      <c r="C2909" s="6">
        <v>1812</v>
      </c>
      <c r="D2909" s="6">
        <v>1824</v>
      </c>
      <c r="E2909" s="6">
        <v>1836</v>
      </c>
      <c r="F2909" s="6">
        <v>1824</v>
      </c>
      <c r="G2909" s="17">
        <v>1829</v>
      </c>
      <c r="K2909" s="5">
        <v>43444</v>
      </c>
      <c r="L2909" s="6">
        <v>1903.5</v>
      </c>
      <c r="M2909" s="6">
        <v>1923</v>
      </c>
      <c r="N2909" s="6">
        <v>1923</v>
      </c>
      <c r="O2909" s="6">
        <v>1900</v>
      </c>
      <c r="P2909" s="17">
        <v>1904.5</v>
      </c>
    </row>
    <row r="2910" spans="1:17" x14ac:dyDescent="0.3">
      <c r="B2910" s="9">
        <v>43441</v>
      </c>
      <c r="C2910" s="10">
        <v>1823</v>
      </c>
      <c r="D2910" s="10">
        <v>1810</v>
      </c>
      <c r="E2910" s="10">
        <v>1820</v>
      </c>
      <c r="F2910" s="10">
        <v>1810</v>
      </c>
      <c r="G2910" s="19">
        <v>1812</v>
      </c>
      <c r="K2910" s="9">
        <v>43441</v>
      </c>
      <c r="L2910" s="10">
        <v>1889</v>
      </c>
      <c r="M2910" s="10">
        <v>1898.5</v>
      </c>
      <c r="N2910" s="10">
        <v>1916.5</v>
      </c>
      <c r="O2910" s="10">
        <v>1898.5</v>
      </c>
      <c r="P2910" s="19">
        <v>1903.5</v>
      </c>
    </row>
    <row r="2911" spans="1:17" x14ac:dyDescent="0.3">
      <c r="B2911" s="5">
        <v>43440</v>
      </c>
      <c r="C2911" s="6">
        <v>1813</v>
      </c>
      <c r="D2911" s="6">
        <v>1815</v>
      </c>
      <c r="E2911" s="6">
        <v>1828</v>
      </c>
      <c r="F2911" s="6">
        <v>1815</v>
      </c>
      <c r="G2911" s="17">
        <v>1823</v>
      </c>
      <c r="K2911" s="5">
        <v>43440</v>
      </c>
      <c r="L2911" s="6">
        <v>1877.5</v>
      </c>
      <c r="M2911" s="6">
        <v>1881.5</v>
      </c>
      <c r="N2911" s="6">
        <v>1899</v>
      </c>
      <c r="O2911" s="6">
        <v>1881.5</v>
      </c>
      <c r="P2911" s="17">
        <v>1889</v>
      </c>
    </row>
    <row r="2912" spans="1:17" x14ac:dyDescent="0.3">
      <c r="B2912" s="7">
        <v>43439</v>
      </c>
      <c r="C2912" s="8">
        <v>1818</v>
      </c>
      <c r="D2912" s="8">
        <v>1824</v>
      </c>
      <c r="E2912" s="8">
        <v>1824</v>
      </c>
      <c r="F2912" s="8">
        <v>1810</v>
      </c>
      <c r="G2912" s="18">
        <v>1813</v>
      </c>
      <c r="K2912" s="7">
        <v>43439</v>
      </c>
      <c r="L2912" s="8">
        <v>1878</v>
      </c>
      <c r="M2912" s="8">
        <v>1898</v>
      </c>
      <c r="N2912" s="8">
        <v>1898</v>
      </c>
      <c r="O2912" s="8">
        <v>1860.5</v>
      </c>
      <c r="P2912" s="18">
        <v>1877.5</v>
      </c>
    </row>
    <row r="2913" spans="1:17" x14ac:dyDescent="0.3">
      <c r="B2913" s="5">
        <v>43438</v>
      </c>
      <c r="C2913" s="6">
        <v>1814</v>
      </c>
      <c r="D2913" s="6">
        <v>1816</v>
      </c>
      <c r="E2913" s="6">
        <v>1822</v>
      </c>
      <c r="F2913" s="6">
        <v>1813.5</v>
      </c>
      <c r="G2913" s="17">
        <v>1818</v>
      </c>
      <c r="K2913" s="5">
        <v>43438</v>
      </c>
      <c r="L2913" s="6">
        <v>1895</v>
      </c>
      <c r="M2913" s="6">
        <v>1875</v>
      </c>
      <c r="N2913" s="6">
        <v>1893.5</v>
      </c>
      <c r="O2913" s="6">
        <v>1874.5</v>
      </c>
      <c r="P2913" s="17">
        <v>1878</v>
      </c>
    </row>
    <row r="2914" spans="1:17" x14ac:dyDescent="0.3">
      <c r="B2914" s="7">
        <v>43437</v>
      </c>
      <c r="C2914" s="8">
        <v>1823</v>
      </c>
      <c r="D2914" s="8">
        <v>1812</v>
      </c>
      <c r="E2914" s="8">
        <v>1816</v>
      </c>
      <c r="F2914" s="8">
        <v>1812</v>
      </c>
      <c r="G2914" s="18">
        <v>1814</v>
      </c>
      <c r="K2914" s="7">
        <v>43437</v>
      </c>
      <c r="L2914" s="8">
        <v>1895</v>
      </c>
      <c r="M2914" s="8">
        <v>0</v>
      </c>
      <c r="N2914" s="8">
        <v>0</v>
      </c>
      <c r="O2914" s="8">
        <v>0</v>
      </c>
      <c r="P2914" s="18">
        <v>1895</v>
      </c>
    </row>
    <row r="2915" spans="1:17" x14ac:dyDescent="0.3">
      <c r="B2915" s="5">
        <v>43434</v>
      </c>
      <c r="C2915" s="6">
        <v>1838.5</v>
      </c>
      <c r="D2915" s="6">
        <v>1822</v>
      </c>
      <c r="E2915" s="6">
        <v>1824</v>
      </c>
      <c r="F2915" s="6">
        <v>1822</v>
      </c>
      <c r="G2915" s="17">
        <v>1823</v>
      </c>
      <c r="K2915" s="5">
        <v>43434</v>
      </c>
      <c r="L2915" s="6">
        <v>1920</v>
      </c>
      <c r="M2915" s="6">
        <v>1895</v>
      </c>
      <c r="N2915" s="6">
        <v>1895</v>
      </c>
      <c r="O2915" s="6">
        <v>1894</v>
      </c>
      <c r="P2915" s="17">
        <v>1895</v>
      </c>
    </row>
    <row r="2916" spans="1:17" x14ac:dyDescent="0.3">
      <c r="B2916" s="7">
        <v>43433</v>
      </c>
      <c r="C2916" s="8">
        <v>1880</v>
      </c>
      <c r="D2916" s="8">
        <v>1847</v>
      </c>
      <c r="E2916" s="8">
        <v>1866</v>
      </c>
      <c r="F2916" s="8">
        <v>1825</v>
      </c>
      <c r="G2916" s="18">
        <v>1838.5</v>
      </c>
      <c r="K2916" s="7">
        <v>43433</v>
      </c>
      <c r="L2916" s="8">
        <v>1927</v>
      </c>
      <c r="M2916" s="8">
        <v>1921.5</v>
      </c>
      <c r="N2916" s="8">
        <v>1921.5</v>
      </c>
      <c r="O2916" s="8">
        <v>1915</v>
      </c>
      <c r="P2916" s="18">
        <v>1920</v>
      </c>
    </row>
    <row r="2917" spans="1:17" x14ac:dyDescent="0.3">
      <c r="B2917" s="5">
        <v>43432</v>
      </c>
      <c r="C2917" s="6">
        <v>1886</v>
      </c>
      <c r="D2917" s="6">
        <v>1880</v>
      </c>
      <c r="E2917" s="6">
        <v>1880</v>
      </c>
      <c r="F2917" s="6">
        <v>1880</v>
      </c>
      <c r="G2917" s="17">
        <v>1880</v>
      </c>
      <c r="K2917" s="5">
        <v>43432</v>
      </c>
      <c r="L2917" s="6">
        <v>1924.5</v>
      </c>
      <c r="M2917" s="6">
        <v>0</v>
      </c>
      <c r="N2917" s="6">
        <v>0</v>
      </c>
      <c r="O2917" s="6">
        <v>0</v>
      </c>
      <c r="P2917" s="17">
        <v>1927</v>
      </c>
    </row>
    <row r="2918" spans="1:17" x14ac:dyDescent="0.3">
      <c r="B2918" s="7">
        <v>43431</v>
      </c>
      <c r="C2918" s="8">
        <v>1868.5</v>
      </c>
      <c r="D2918" s="8">
        <v>1895</v>
      </c>
      <c r="E2918" s="8">
        <v>1897</v>
      </c>
      <c r="F2918" s="8">
        <v>1875</v>
      </c>
      <c r="G2918" s="18">
        <v>1886</v>
      </c>
      <c r="K2918" s="7">
        <v>43431</v>
      </c>
      <c r="L2918" s="8">
        <v>1932</v>
      </c>
      <c r="M2918" s="8">
        <v>0</v>
      </c>
      <c r="N2918" s="8">
        <v>0</v>
      </c>
      <c r="O2918" s="8">
        <v>0</v>
      </c>
      <c r="P2918" s="18">
        <v>1924.5</v>
      </c>
    </row>
    <row r="2919" spans="1:17" x14ac:dyDescent="0.3">
      <c r="B2919" s="5">
        <v>43430</v>
      </c>
      <c r="C2919" s="6">
        <v>1862.5</v>
      </c>
      <c r="D2919" s="6">
        <v>1862.5</v>
      </c>
      <c r="E2919" s="6">
        <v>1883.5</v>
      </c>
      <c r="F2919" s="6">
        <v>1862.5</v>
      </c>
      <c r="G2919" s="17">
        <v>1868.5</v>
      </c>
      <c r="K2919" s="5">
        <v>43430</v>
      </c>
      <c r="L2919" s="6">
        <v>1927</v>
      </c>
      <c r="M2919" s="6">
        <v>0</v>
      </c>
      <c r="N2919" s="6">
        <v>0</v>
      </c>
      <c r="O2919" s="6">
        <v>0</v>
      </c>
      <c r="P2919" s="17">
        <v>1932</v>
      </c>
    </row>
    <row r="2920" spans="1:17" x14ac:dyDescent="0.3">
      <c r="B2920" s="9">
        <v>43426</v>
      </c>
      <c r="C2920" s="10">
        <v>1851.5</v>
      </c>
      <c r="D2920" s="10">
        <v>1856</v>
      </c>
      <c r="E2920" s="10">
        <v>1868</v>
      </c>
      <c r="F2920" s="10">
        <v>1856</v>
      </c>
      <c r="G2920" s="19">
        <v>1862.5</v>
      </c>
      <c r="K2920" s="9">
        <v>43426</v>
      </c>
      <c r="L2920" s="10">
        <v>1927</v>
      </c>
      <c r="M2920" s="10">
        <v>0</v>
      </c>
      <c r="N2920" s="10">
        <v>0</v>
      </c>
      <c r="O2920" s="10">
        <v>0</v>
      </c>
      <c r="P2920" s="19">
        <v>1927</v>
      </c>
    </row>
    <row r="2921" spans="1:17" x14ac:dyDescent="0.3">
      <c r="B2921" s="5">
        <v>43425</v>
      </c>
      <c r="C2921" s="6">
        <v>1862</v>
      </c>
      <c r="D2921" s="6">
        <v>1855</v>
      </c>
      <c r="E2921" s="6">
        <v>1865</v>
      </c>
      <c r="F2921" s="6">
        <v>1850</v>
      </c>
      <c r="G2921" s="17">
        <v>1851.5</v>
      </c>
      <c r="K2921" s="5">
        <v>43425</v>
      </c>
      <c r="L2921" s="6">
        <v>1941</v>
      </c>
      <c r="M2921" s="6">
        <v>0</v>
      </c>
      <c r="N2921" s="6">
        <v>0</v>
      </c>
      <c r="O2921" s="6">
        <v>0</v>
      </c>
      <c r="P2921" s="17">
        <v>1927</v>
      </c>
    </row>
    <row r="2922" spans="1:17" x14ac:dyDescent="0.3">
      <c r="B2922" s="9">
        <v>43424</v>
      </c>
      <c r="C2922" s="10">
        <v>1871</v>
      </c>
      <c r="D2922" s="10">
        <v>1860</v>
      </c>
      <c r="E2922" s="10">
        <v>1868</v>
      </c>
      <c r="F2922" s="10">
        <v>1859</v>
      </c>
      <c r="G2922" s="19">
        <v>1862</v>
      </c>
      <c r="H2922" s="20"/>
      <c r="K2922" s="9">
        <v>43424</v>
      </c>
      <c r="L2922" s="10">
        <v>1941</v>
      </c>
      <c r="M2922" s="10">
        <v>1930</v>
      </c>
      <c r="N2922" s="10">
        <v>1930</v>
      </c>
      <c r="O2922" s="10">
        <v>1930</v>
      </c>
      <c r="P2922" s="19">
        <v>1941</v>
      </c>
    </row>
    <row r="2925" spans="1:17" x14ac:dyDescent="0.3">
      <c r="A2925" s="11">
        <v>43483</v>
      </c>
      <c r="J2925" s="11">
        <v>43571</v>
      </c>
    </row>
    <row r="2926" spans="1:17" x14ac:dyDescent="0.3">
      <c r="B2926" s="5">
        <v>43483</v>
      </c>
      <c r="C2926" s="6">
        <v>1960</v>
      </c>
      <c r="D2926" s="6">
        <v>0</v>
      </c>
      <c r="E2926" s="6">
        <v>0</v>
      </c>
      <c r="F2926" s="6">
        <v>0</v>
      </c>
      <c r="G2926" s="17">
        <v>1925</v>
      </c>
      <c r="H2926" s="21">
        <f>G2926/G2946</f>
        <v>1.014760147601476</v>
      </c>
      <c r="K2926" s="9">
        <v>43543</v>
      </c>
      <c r="L2926" s="10">
        <v>1692.5</v>
      </c>
      <c r="M2926" s="10">
        <v>1680</v>
      </c>
      <c r="N2926" s="10">
        <v>1680</v>
      </c>
      <c r="O2926" s="10">
        <v>1678</v>
      </c>
      <c r="P2926" s="19">
        <v>1679.5</v>
      </c>
      <c r="Q2926" s="28">
        <f>P2926/P2946</f>
        <v>1.005688622754491</v>
      </c>
    </row>
    <row r="2927" spans="1:17" x14ac:dyDescent="0.3">
      <c r="B2927" s="7">
        <v>43482</v>
      </c>
      <c r="C2927" s="8">
        <v>1943</v>
      </c>
      <c r="D2927" s="8">
        <v>1957</v>
      </c>
      <c r="E2927" s="8">
        <v>1968</v>
      </c>
      <c r="F2927" s="8">
        <v>1957</v>
      </c>
      <c r="G2927" s="18">
        <v>1960</v>
      </c>
      <c r="K2927" s="5">
        <v>43542</v>
      </c>
      <c r="L2927" s="6">
        <v>1697.5</v>
      </c>
      <c r="M2927" s="6">
        <v>1700</v>
      </c>
      <c r="N2927" s="6">
        <v>1700</v>
      </c>
      <c r="O2927" s="6">
        <v>1680</v>
      </c>
      <c r="P2927" s="17">
        <v>1692.5</v>
      </c>
    </row>
    <row r="2928" spans="1:17" x14ac:dyDescent="0.3">
      <c r="B2928" s="5">
        <v>43481</v>
      </c>
      <c r="C2928" s="6">
        <v>1928</v>
      </c>
      <c r="D2928" s="6">
        <v>1943</v>
      </c>
      <c r="E2928" s="6">
        <v>1943</v>
      </c>
      <c r="F2928" s="6">
        <v>1943</v>
      </c>
      <c r="G2928" s="17">
        <v>1943</v>
      </c>
      <c r="K2928" s="7">
        <v>43539</v>
      </c>
      <c r="L2928" s="8">
        <v>1697.5</v>
      </c>
      <c r="M2928" s="8">
        <v>0</v>
      </c>
      <c r="N2928" s="8">
        <v>0</v>
      </c>
      <c r="O2928" s="8">
        <v>0</v>
      </c>
      <c r="P2928" s="18">
        <v>1697.5</v>
      </c>
    </row>
    <row r="2929" spans="2:16" x14ac:dyDescent="0.3">
      <c r="B2929" s="7">
        <v>43480</v>
      </c>
      <c r="C2929" s="8">
        <v>1906</v>
      </c>
      <c r="D2929" s="8">
        <v>0</v>
      </c>
      <c r="E2929" s="8">
        <v>0</v>
      </c>
      <c r="F2929" s="8">
        <v>0</v>
      </c>
      <c r="G2929" s="18">
        <v>1928</v>
      </c>
      <c r="K2929" s="5">
        <v>43538</v>
      </c>
      <c r="L2929" s="6">
        <v>1670</v>
      </c>
      <c r="M2929" s="6">
        <v>1700</v>
      </c>
      <c r="N2929" s="6">
        <v>1700</v>
      </c>
      <c r="O2929" s="6">
        <v>1693</v>
      </c>
      <c r="P2929" s="17">
        <v>1697.5</v>
      </c>
    </row>
    <row r="2930" spans="2:16" x14ac:dyDescent="0.3">
      <c r="B2930" s="5">
        <v>43479</v>
      </c>
      <c r="C2930" s="6">
        <v>1925</v>
      </c>
      <c r="D2930" s="6">
        <v>1906</v>
      </c>
      <c r="E2930" s="6">
        <v>1906</v>
      </c>
      <c r="F2930" s="6">
        <v>1906</v>
      </c>
      <c r="G2930" s="17">
        <v>1906</v>
      </c>
      <c r="K2930" s="7">
        <v>43537</v>
      </c>
      <c r="L2930" s="8">
        <v>1670</v>
      </c>
      <c r="M2930" s="8">
        <v>0</v>
      </c>
      <c r="N2930" s="8">
        <v>0</v>
      </c>
      <c r="O2930" s="8">
        <v>0</v>
      </c>
      <c r="P2930" s="18">
        <v>1670</v>
      </c>
    </row>
    <row r="2931" spans="2:16" x14ac:dyDescent="0.3">
      <c r="B2931" s="7">
        <v>43476</v>
      </c>
      <c r="C2931" s="8">
        <v>1922</v>
      </c>
      <c r="D2931" s="8">
        <v>0</v>
      </c>
      <c r="E2931" s="8">
        <v>0</v>
      </c>
      <c r="F2931" s="8">
        <v>0</v>
      </c>
      <c r="G2931" s="18">
        <v>1925</v>
      </c>
      <c r="K2931" s="5">
        <v>43536</v>
      </c>
      <c r="L2931" s="6">
        <v>1670</v>
      </c>
      <c r="M2931" s="6">
        <v>0</v>
      </c>
      <c r="N2931" s="6">
        <v>0</v>
      </c>
      <c r="O2931" s="6">
        <v>0</v>
      </c>
      <c r="P2931" s="17">
        <v>1670</v>
      </c>
    </row>
    <row r="2932" spans="2:16" x14ac:dyDescent="0.3">
      <c r="B2932" s="5">
        <v>43475</v>
      </c>
      <c r="C2932" s="6">
        <v>1940.5</v>
      </c>
      <c r="D2932" s="6">
        <v>1923.5</v>
      </c>
      <c r="E2932" s="6">
        <v>1923.5</v>
      </c>
      <c r="F2932" s="6">
        <v>1921</v>
      </c>
      <c r="G2932" s="17">
        <v>1922</v>
      </c>
      <c r="K2932" s="7">
        <v>43535</v>
      </c>
      <c r="L2932" s="8">
        <v>1661</v>
      </c>
      <c r="M2932" s="8">
        <v>1670</v>
      </c>
      <c r="N2932" s="8">
        <v>1670</v>
      </c>
      <c r="O2932" s="8">
        <v>1670</v>
      </c>
      <c r="P2932" s="18">
        <v>1670</v>
      </c>
    </row>
    <row r="2933" spans="2:16" x14ac:dyDescent="0.3">
      <c r="B2933" s="7">
        <v>43474</v>
      </c>
      <c r="C2933" s="8">
        <v>1951</v>
      </c>
      <c r="D2933" s="8">
        <v>1927</v>
      </c>
      <c r="E2933" s="8">
        <v>1949.5</v>
      </c>
      <c r="F2933" s="8">
        <v>1927</v>
      </c>
      <c r="G2933" s="18">
        <v>1940.5</v>
      </c>
      <c r="K2933" s="5">
        <v>43532</v>
      </c>
      <c r="L2933" s="6">
        <v>1661</v>
      </c>
      <c r="M2933" s="6">
        <v>0</v>
      </c>
      <c r="N2933" s="6">
        <v>0</v>
      </c>
      <c r="O2933" s="6">
        <v>0</v>
      </c>
      <c r="P2933" s="17">
        <v>1661</v>
      </c>
    </row>
    <row r="2934" spans="2:16" x14ac:dyDescent="0.3">
      <c r="B2934" s="5">
        <v>43473</v>
      </c>
      <c r="C2934" s="6">
        <v>1947</v>
      </c>
      <c r="D2934" s="6">
        <v>1959.5</v>
      </c>
      <c r="E2934" s="6">
        <v>1959.5</v>
      </c>
      <c r="F2934" s="6">
        <v>1941.5</v>
      </c>
      <c r="G2934" s="17">
        <v>1951</v>
      </c>
      <c r="K2934" s="7">
        <v>43531</v>
      </c>
      <c r="L2934" s="8">
        <v>1668.5</v>
      </c>
      <c r="M2934" s="8">
        <v>1660</v>
      </c>
      <c r="N2934" s="8">
        <v>1665</v>
      </c>
      <c r="O2934" s="8">
        <v>1660</v>
      </c>
      <c r="P2934" s="18">
        <v>1661</v>
      </c>
    </row>
    <row r="2935" spans="2:16" x14ac:dyDescent="0.3">
      <c r="B2935" s="9">
        <v>43472</v>
      </c>
      <c r="C2935" s="10">
        <v>1966</v>
      </c>
      <c r="D2935" s="10">
        <v>1964</v>
      </c>
      <c r="E2935" s="10">
        <v>1964</v>
      </c>
      <c r="F2935" s="10">
        <v>1941</v>
      </c>
      <c r="G2935" s="19">
        <v>1947</v>
      </c>
      <c r="K2935" s="5">
        <v>43530</v>
      </c>
      <c r="L2935" s="6">
        <v>1668.5</v>
      </c>
      <c r="M2935" s="6">
        <v>0</v>
      </c>
      <c r="N2935" s="6">
        <v>0</v>
      </c>
      <c r="O2935" s="6">
        <v>0</v>
      </c>
      <c r="P2935" s="17">
        <v>1668.5</v>
      </c>
    </row>
    <row r="2936" spans="2:16" x14ac:dyDescent="0.3">
      <c r="B2936" s="5">
        <v>43469</v>
      </c>
      <c r="C2936" s="6">
        <v>1990.5</v>
      </c>
      <c r="D2936" s="6">
        <v>1980</v>
      </c>
      <c r="E2936" s="6">
        <v>1980</v>
      </c>
      <c r="F2936" s="6">
        <v>1965</v>
      </c>
      <c r="G2936" s="17">
        <v>1966</v>
      </c>
      <c r="K2936" s="9">
        <v>43529</v>
      </c>
      <c r="L2936" s="10">
        <v>1670</v>
      </c>
      <c r="M2936" s="10">
        <v>1665</v>
      </c>
      <c r="N2936" s="10">
        <v>1674.5</v>
      </c>
      <c r="O2936" s="10">
        <v>1665</v>
      </c>
      <c r="P2936" s="19">
        <v>1668.5</v>
      </c>
    </row>
    <row r="2937" spans="2:16" x14ac:dyDescent="0.3">
      <c r="B2937" s="7">
        <v>43468</v>
      </c>
      <c r="C2937" s="8">
        <v>1984.5</v>
      </c>
      <c r="D2937" s="8">
        <v>1990</v>
      </c>
      <c r="E2937" s="8">
        <v>1993</v>
      </c>
      <c r="F2937" s="8">
        <v>1990</v>
      </c>
      <c r="G2937" s="18">
        <v>1990.5</v>
      </c>
      <c r="K2937" s="5">
        <v>43525</v>
      </c>
      <c r="L2937" s="6">
        <v>1656</v>
      </c>
      <c r="M2937" s="6">
        <v>1670</v>
      </c>
      <c r="N2937" s="6">
        <v>1670</v>
      </c>
      <c r="O2937" s="6">
        <v>1670</v>
      </c>
      <c r="P2937" s="17">
        <v>1670</v>
      </c>
    </row>
    <row r="2938" spans="2:16" x14ac:dyDescent="0.3">
      <c r="B2938" s="5">
        <v>43467</v>
      </c>
      <c r="C2938" s="6">
        <v>1979</v>
      </c>
      <c r="D2938" s="6">
        <v>1983</v>
      </c>
      <c r="E2938" s="6">
        <v>1988</v>
      </c>
      <c r="F2938" s="6">
        <v>1983</v>
      </c>
      <c r="G2938" s="17">
        <v>1984.5</v>
      </c>
      <c r="K2938" s="7">
        <v>43524</v>
      </c>
      <c r="L2938" s="8">
        <v>1656</v>
      </c>
      <c r="M2938" s="8">
        <v>0</v>
      </c>
      <c r="N2938" s="8">
        <v>0</v>
      </c>
      <c r="O2938" s="8">
        <v>0</v>
      </c>
      <c r="P2938" s="18">
        <v>1656</v>
      </c>
    </row>
    <row r="2939" spans="2:16" x14ac:dyDescent="0.3">
      <c r="B2939" s="7">
        <v>43466</v>
      </c>
      <c r="C2939" s="8">
        <v>1968.5</v>
      </c>
      <c r="D2939" s="8">
        <v>1979</v>
      </c>
      <c r="E2939" s="8">
        <v>1979</v>
      </c>
      <c r="F2939" s="8">
        <v>1979</v>
      </c>
      <c r="G2939" s="18">
        <v>1979</v>
      </c>
      <c r="K2939" s="5">
        <v>43523</v>
      </c>
      <c r="L2939" s="6">
        <v>1669</v>
      </c>
      <c r="M2939" s="6">
        <v>1656</v>
      </c>
      <c r="N2939" s="6">
        <v>1656</v>
      </c>
      <c r="O2939" s="6">
        <v>1656</v>
      </c>
      <c r="P2939" s="17">
        <v>1656</v>
      </c>
    </row>
    <row r="2940" spans="2:16" x14ac:dyDescent="0.3">
      <c r="B2940" s="5">
        <v>43465</v>
      </c>
      <c r="C2940" s="6">
        <v>1937.5</v>
      </c>
      <c r="D2940" s="6">
        <v>1965</v>
      </c>
      <c r="E2940" s="6">
        <v>1970</v>
      </c>
      <c r="F2940" s="6">
        <v>1965</v>
      </c>
      <c r="G2940" s="17">
        <v>1968.5</v>
      </c>
      <c r="K2940" s="7">
        <v>43522</v>
      </c>
      <c r="L2940" s="8">
        <v>1681</v>
      </c>
      <c r="M2940" s="8">
        <v>1670</v>
      </c>
      <c r="N2940" s="8">
        <v>1670</v>
      </c>
      <c r="O2940" s="8">
        <v>1665</v>
      </c>
      <c r="P2940" s="18">
        <v>1669</v>
      </c>
    </row>
    <row r="2941" spans="2:16" x14ac:dyDescent="0.3">
      <c r="B2941" s="7">
        <v>43462</v>
      </c>
      <c r="C2941" s="8">
        <v>1933.5</v>
      </c>
      <c r="D2941" s="8">
        <v>1933.5</v>
      </c>
      <c r="E2941" s="8">
        <v>1950</v>
      </c>
      <c r="F2941" s="8">
        <v>1933.5</v>
      </c>
      <c r="G2941" s="18">
        <v>1937.5</v>
      </c>
      <c r="K2941" s="5">
        <v>43521</v>
      </c>
      <c r="L2941" s="6">
        <v>1681</v>
      </c>
      <c r="M2941" s="6">
        <v>0</v>
      </c>
      <c r="N2941" s="6">
        <v>0</v>
      </c>
      <c r="O2941" s="6">
        <v>0</v>
      </c>
      <c r="P2941" s="17">
        <v>1681</v>
      </c>
    </row>
    <row r="2942" spans="2:16" x14ac:dyDescent="0.3">
      <c r="B2942" s="5">
        <v>43461</v>
      </c>
      <c r="C2942" s="6">
        <v>1919</v>
      </c>
      <c r="D2942" s="6">
        <v>1933</v>
      </c>
      <c r="E2942" s="6">
        <v>1940</v>
      </c>
      <c r="F2942" s="6">
        <v>1933</v>
      </c>
      <c r="G2942" s="17">
        <v>1933.5</v>
      </c>
      <c r="K2942" s="7">
        <v>43518</v>
      </c>
      <c r="L2942" s="8">
        <v>1683</v>
      </c>
      <c r="M2942" s="8">
        <v>1681</v>
      </c>
      <c r="N2942" s="8">
        <v>1681</v>
      </c>
      <c r="O2942" s="8">
        <v>1681</v>
      </c>
      <c r="P2942" s="18">
        <v>1681</v>
      </c>
    </row>
    <row r="2943" spans="2:16" x14ac:dyDescent="0.3">
      <c r="B2943" s="7">
        <v>43460</v>
      </c>
      <c r="C2943" s="8">
        <v>1916</v>
      </c>
      <c r="D2943" s="8">
        <v>1900.5</v>
      </c>
      <c r="E2943" s="8">
        <v>1930</v>
      </c>
      <c r="F2943" s="8">
        <v>1900.5</v>
      </c>
      <c r="G2943" s="18">
        <v>1919</v>
      </c>
      <c r="K2943" s="5">
        <v>43517</v>
      </c>
      <c r="L2943" s="6">
        <v>1680</v>
      </c>
      <c r="M2943" s="6">
        <v>1699.5</v>
      </c>
      <c r="N2943" s="6">
        <v>1699.5</v>
      </c>
      <c r="O2943" s="6">
        <v>1681</v>
      </c>
      <c r="P2943" s="17">
        <v>1683</v>
      </c>
    </row>
    <row r="2944" spans="2:16" x14ac:dyDescent="0.3">
      <c r="B2944" s="5">
        <v>43458</v>
      </c>
      <c r="C2944" s="6">
        <v>1918.5</v>
      </c>
      <c r="D2944" s="6">
        <v>1916</v>
      </c>
      <c r="E2944" s="6">
        <v>1916</v>
      </c>
      <c r="F2944" s="6">
        <v>1916</v>
      </c>
      <c r="G2944" s="17">
        <v>1916</v>
      </c>
      <c r="K2944" s="7">
        <v>43516</v>
      </c>
      <c r="L2944" s="8">
        <v>1680</v>
      </c>
      <c r="M2944" s="8">
        <v>0</v>
      </c>
      <c r="N2944" s="8">
        <v>0</v>
      </c>
      <c r="O2944" s="8">
        <v>0</v>
      </c>
      <c r="P2944" s="18">
        <v>1680</v>
      </c>
    </row>
    <row r="2945" spans="1:17" x14ac:dyDescent="0.3">
      <c r="B2945" s="9">
        <v>43455</v>
      </c>
      <c r="C2945" s="10">
        <v>1897</v>
      </c>
      <c r="D2945" s="10">
        <v>1929</v>
      </c>
      <c r="E2945" s="10">
        <v>1930</v>
      </c>
      <c r="F2945" s="10">
        <v>1903</v>
      </c>
      <c r="G2945" s="19">
        <v>1918.5</v>
      </c>
      <c r="K2945" s="5">
        <v>43515</v>
      </c>
      <c r="L2945" s="6">
        <v>1670</v>
      </c>
      <c r="M2945" s="6">
        <v>1680</v>
      </c>
      <c r="N2945" s="6">
        <v>1680</v>
      </c>
      <c r="O2945" s="6">
        <v>1680</v>
      </c>
      <c r="P2945" s="17">
        <v>1680</v>
      </c>
    </row>
    <row r="2946" spans="1:17" x14ac:dyDescent="0.3">
      <c r="B2946" s="9">
        <v>43454</v>
      </c>
      <c r="C2946" s="10">
        <v>1897</v>
      </c>
      <c r="D2946" s="10">
        <v>0</v>
      </c>
      <c r="E2946" s="10">
        <v>0</v>
      </c>
      <c r="F2946" s="10">
        <v>0</v>
      </c>
      <c r="G2946" s="19">
        <v>1897</v>
      </c>
      <c r="H2946" s="20"/>
      <c r="K2946" s="9">
        <v>43514</v>
      </c>
      <c r="L2946" s="10">
        <v>1670</v>
      </c>
      <c r="M2946" s="10">
        <v>0</v>
      </c>
      <c r="N2946" s="10">
        <v>0</v>
      </c>
      <c r="O2946" s="10">
        <v>0</v>
      </c>
      <c r="P2946" s="19">
        <v>1670</v>
      </c>
    </row>
    <row r="2949" spans="1:17" x14ac:dyDescent="0.3">
      <c r="A2949" s="11">
        <v>43571</v>
      </c>
      <c r="J2949" s="11">
        <v>43605</v>
      </c>
    </row>
    <row r="2950" spans="1:17" x14ac:dyDescent="0.3">
      <c r="B2950" s="5">
        <v>43571</v>
      </c>
      <c r="C2950" s="6">
        <v>1750</v>
      </c>
      <c r="D2950" s="6">
        <v>1740</v>
      </c>
      <c r="E2950" s="6">
        <v>1765</v>
      </c>
      <c r="F2950" s="6">
        <v>1740</v>
      </c>
      <c r="G2950" s="17">
        <v>1759</v>
      </c>
      <c r="H2950" s="21">
        <f>G2950/G2968</f>
        <v>1.0485842026825634</v>
      </c>
      <c r="K2950" s="5">
        <v>43571</v>
      </c>
      <c r="L2950" s="6">
        <v>1753.5</v>
      </c>
      <c r="M2950" s="6">
        <v>1757</v>
      </c>
      <c r="N2950" s="6">
        <v>1767</v>
      </c>
      <c r="O2950" s="6">
        <v>1748.5</v>
      </c>
      <c r="P2950" s="17">
        <v>1765</v>
      </c>
      <c r="Q2950" s="28">
        <f>P2950/P2968</f>
        <v>1.0364063417498532</v>
      </c>
    </row>
    <row r="2951" spans="1:17" x14ac:dyDescent="0.3">
      <c r="B2951" s="7">
        <v>43570</v>
      </c>
      <c r="C2951" s="8">
        <v>1729</v>
      </c>
      <c r="D2951" s="8">
        <v>1742</v>
      </c>
      <c r="E2951" s="8">
        <v>1750</v>
      </c>
      <c r="F2951" s="8">
        <v>1740</v>
      </c>
      <c r="G2951" s="18">
        <v>1750</v>
      </c>
      <c r="K2951" s="7">
        <v>43570</v>
      </c>
      <c r="L2951" s="8">
        <v>1743.5</v>
      </c>
      <c r="M2951" s="8">
        <v>1750</v>
      </c>
      <c r="N2951" s="8">
        <v>1755</v>
      </c>
      <c r="O2951" s="8">
        <v>1743</v>
      </c>
      <c r="P2951" s="18">
        <v>1753.5</v>
      </c>
    </row>
    <row r="2952" spans="1:17" x14ac:dyDescent="0.3">
      <c r="B2952" s="5">
        <v>43567</v>
      </c>
      <c r="C2952" s="6">
        <v>1715.5</v>
      </c>
      <c r="D2952" s="6">
        <v>1720</v>
      </c>
      <c r="E2952" s="6">
        <v>1734</v>
      </c>
      <c r="F2952" s="6">
        <v>1717.5</v>
      </c>
      <c r="G2952" s="17">
        <v>1729</v>
      </c>
      <c r="K2952" s="5">
        <v>43567</v>
      </c>
      <c r="L2952" s="6">
        <v>1728</v>
      </c>
      <c r="M2952" s="6">
        <v>1742</v>
      </c>
      <c r="N2952" s="6">
        <v>1746</v>
      </c>
      <c r="O2952" s="6">
        <v>1730</v>
      </c>
      <c r="P2952" s="17">
        <v>1743.5</v>
      </c>
    </row>
    <row r="2953" spans="1:17" x14ac:dyDescent="0.3">
      <c r="B2953" s="7">
        <v>43566</v>
      </c>
      <c r="C2953" s="8">
        <v>1745.5</v>
      </c>
      <c r="D2953" s="8">
        <v>1712.5</v>
      </c>
      <c r="E2953" s="8">
        <v>1716</v>
      </c>
      <c r="F2953" s="8">
        <v>1712</v>
      </c>
      <c r="G2953" s="18">
        <v>1715.5</v>
      </c>
      <c r="K2953" s="7">
        <v>43566</v>
      </c>
      <c r="L2953" s="8">
        <v>1734.5</v>
      </c>
      <c r="M2953" s="8">
        <v>1735</v>
      </c>
      <c r="N2953" s="8">
        <v>1740</v>
      </c>
      <c r="O2953" s="8">
        <v>1725</v>
      </c>
      <c r="P2953" s="18">
        <v>1728</v>
      </c>
    </row>
    <row r="2954" spans="1:17" x14ac:dyDescent="0.3">
      <c r="B2954" s="5">
        <v>43565</v>
      </c>
      <c r="C2954" s="6">
        <v>1717</v>
      </c>
      <c r="D2954" s="6">
        <v>0</v>
      </c>
      <c r="E2954" s="6">
        <v>0</v>
      </c>
      <c r="F2954" s="6">
        <v>0</v>
      </c>
      <c r="G2954" s="17">
        <v>1745.5</v>
      </c>
      <c r="K2954" s="5">
        <v>43565</v>
      </c>
      <c r="L2954" s="6">
        <v>1736.5</v>
      </c>
      <c r="M2954" s="6">
        <v>1730</v>
      </c>
      <c r="N2954" s="6">
        <v>1738</v>
      </c>
      <c r="O2954" s="6">
        <v>1728</v>
      </c>
      <c r="P2954" s="17">
        <v>1734.5</v>
      </c>
    </row>
    <row r="2955" spans="1:17" x14ac:dyDescent="0.3">
      <c r="B2955" s="7">
        <v>43564</v>
      </c>
      <c r="C2955" s="8">
        <v>1718.5</v>
      </c>
      <c r="D2955" s="8">
        <v>1711</v>
      </c>
      <c r="E2955" s="8">
        <v>1720</v>
      </c>
      <c r="F2955" s="8">
        <v>1711</v>
      </c>
      <c r="G2955" s="18">
        <v>1717</v>
      </c>
      <c r="K2955" s="7">
        <v>43564</v>
      </c>
      <c r="L2955" s="8">
        <v>1746</v>
      </c>
      <c r="M2955" s="8">
        <v>1740</v>
      </c>
      <c r="N2955" s="8">
        <v>1740</v>
      </c>
      <c r="O2955" s="8">
        <v>1735</v>
      </c>
      <c r="P2955" s="18">
        <v>1736.5</v>
      </c>
    </row>
    <row r="2956" spans="1:17" x14ac:dyDescent="0.3">
      <c r="B2956" s="5">
        <v>43563</v>
      </c>
      <c r="C2956" s="6">
        <v>1709.5</v>
      </c>
      <c r="D2956" s="6">
        <v>1709</v>
      </c>
      <c r="E2956" s="6">
        <v>1728</v>
      </c>
      <c r="F2956" s="6">
        <v>1709</v>
      </c>
      <c r="G2956" s="17">
        <v>1718.5</v>
      </c>
      <c r="K2956" s="5">
        <v>43563</v>
      </c>
      <c r="L2956" s="6">
        <v>1735.5</v>
      </c>
      <c r="M2956" s="6">
        <v>1748</v>
      </c>
      <c r="N2956" s="6">
        <v>1750</v>
      </c>
      <c r="O2956" s="6">
        <v>1738</v>
      </c>
      <c r="P2956" s="17">
        <v>1746</v>
      </c>
    </row>
    <row r="2957" spans="1:17" x14ac:dyDescent="0.3">
      <c r="B2957" s="7">
        <v>43560</v>
      </c>
      <c r="C2957" s="8">
        <v>1692.5</v>
      </c>
      <c r="D2957" s="8">
        <v>1710</v>
      </c>
      <c r="E2957" s="8">
        <v>1717</v>
      </c>
      <c r="F2957" s="8">
        <v>1705</v>
      </c>
      <c r="G2957" s="18">
        <v>1709.5</v>
      </c>
      <c r="K2957" s="7">
        <v>43560</v>
      </c>
      <c r="L2957" s="8">
        <v>1726.5</v>
      </c>
      <c r="M2957" s="8">
        <v>1730</v>
      </c>
      <c r="N2957" s="8">
        <v>1747</v>
      </c>
      <c r="O2957" s="8">
        <v>1730</v>
      </c>
      <c r="P2957" s="18">
        <v>1735.5</v>
      </c>
    </row>
    <row r="2958" spans="1:17" x14ac:dyDescent="0.3">
      <c r="B2958" s="5">
        <v>43559</v>
      </c>
      <c r="C2958" s="6">
        <v>1689</v>
      </c>
      <c r="D2958" s="6">
        <v>1693</v>
      </c>
      <c r="E2958" s="6">
        <v>1709.5</v>
      </c>
      <c r="F2958" s="6">
        <v>1683.5</v>
      </c>
      <c r="G2958" s="17">
        <v>1692.5</v>
      </c>
      <c r="K2958" s="5">
        <v>43559</v>
      </c>
      <c r="L2958" s="6">
        <v>1697.5</v>
      </c>
      <c r="M2958" s="6">
        <v>1694</v>
      </c>
      <c r="N2958" s="6">
        <v>1729</v>
      </c>
      <c r="O2958" s="6">
        <v>1690</v>
      </c>
      <c r="P2958" s="17">
        <v>1726.5</v>
      </c>
    </row>
    <row r="2959" spans="1:17" x14ac:dyDescent="0.3">
      <c r="B2959" s="9">
        <v>43558</v>
      </c>
      <c r="C2959" s="10">
        <v>1691</v>
      </c>
      <c r="D2959" s="10">
        <v>1702</v>
      </c>
      <c r="E2959" s="10">
        <v>1702</v>
      </c>
      <c r="F2959" s="10">
        <v>1685</v>
      </c>
      <c r="G2959" s="19">
        <v>1689</v>
      </c>
      <c r="K2959" s="9">
        <v>43558</v>
      </c>
      <c r="L2959" s="10">
        <v>1695.5</v>
      </c>
      <c r="M2959" s="10">
        <v>1700</v>
      </c>
      <c r="N2959" s="10">
        <v>1700</v>
      </c>
      <c r="O2959" s="10">
        <v>1693</v>
      </c>
      <c r="P2959" s="19">
        <v>1697.5</v>
      </c>
    </row>
    <row r="2960" spans="1:17" x14ac:dyDescent="0.3">
      <c r="B2960" s="5">
        <v>43557</v>
      </c>
      <c r="C2960" s="6">
        <v>1682</v>
      </c>
      <c r="D2960" s="6">
        <v>1690</v>
      </c>
      <c r="E2960" s="6">
        <v>1692</v>
      </c>
      <c r="F2960" s="6">
        <v>1690</v>
      </c>
      <c r="G2960" s="17">
        <v>1691</v>
      </c>
      <c r="K2960" s="5">
        <v>43557</v>
      </c>
      <c r="L2960" s="6">
        <v>1676</v>
      </c>
      <c r="M2960" s="6">
        <v>1672</v>
      </c>
      <c r="N2960" s="6">
        <v>1702.5</v>
      </c>
      <c r="O2960" s="6">
        <v>1672</v>
      </c>
      <c r="P2960" s="17">
        <v>1695.5</v>
      </c>
    </row>
    <row r="2961" spans="1:17" x14ac:dyDescent="0.3">
      <c r="B2961" s="7">
        <v>43556</v>
      </c>
      <c r="C2961" s="8">
        <v>1697</v>
      </c>
      <c r="D2961" s="8">
        <v>1687</v>
      </c>
      <c r="E2961" s="8">
        <v>1688</v>
      </c>
      <c r="F2961" s="8">
        <v>1676</v>
      </c>
      <c r="G2961" s="18">
        <v>1682</v>
      </c>
      <c r="K2961" s="7">
        <v>43556</v>
      </c>
      <c r="L2961" s="8">
        <v>1690.5</v>
      </c>
      <c r="M2961" s="8">
        <v>1690</v>
      </c>
      <c r="N2961" s="8">
        <v>1690</v>
      </c>
      <c r="O2961" s="8">
        <v>1670</v>
      </c>
      <c r="P2961" s="18">
        <v>1676</v>
      </c>
    </row>
    <row r="2962" spans="1:17" x14ac:dyDescent="0.3">
      <c r="B2962" s="5">
        <v>43553</v>
      </c>
      <c r="C2962" s="6">
        <v>1699</v>
      </c>
      <c r="D2962" s="6">
        <v>1698</v>
      </c>
      <c r="E2962" s="6">
        <v>1698</v>
      </c>
      <c r="F2962" s="6">
        <v>1695</v>
      </c>
      <c r="G2962" s="17">
        <v>1697</v>
      </c>
      <c r="K2962" s="5">
        <v>43553</v>
      </c>
      <c r="L2962" s="6">
        <v>1700</v>
      </c>
      <c r="M2962" s="6">
        <v>1672</v>
      </c>
      <c r="N2962" s="6">
        <v>1695</v>
      </c>
      <c r="O2962" s="6">
        <v>1672</v>
      </c>
      <c r="P2962" s="17">
        <v>1690.5</v>
      </c>
    </row>
    <row r="2963" spans="1:17" x14ac:dyDescent="0.3">
      <c r="B2963" s="7">
        <v>43552</v>
      </c>
      <c r="C2963" s="8">
        <v>1729</v>
      </c>
      <c r="D2963" s="8">
        <v>1710</v>
      </c>
      <c r="E2963" s="8">
        <v>1710</v>
      </c>
      <c r="F2963" s="8">
        <v>1694.5</v>
      </c>
      <c r="G2963" s="18">
        <v>1699</v>
      </c>
      <c r="K2963" s="7">
        <v>43552</v>
      </c>
      <c r="L2963" s="8">
        <v>1709</v>
      </c>
      <c r="M2963" s="8">
        <v>1705</v>
      </c>
      <c r="N2963" s="8">
        <v>1706</v>
      </c>
      <c r="O2963" s="8">
        <v>1685</v>
      </c>
      <c r="P2963" s="18">
        <v>1700</v>
      </c>
    </row>
    <row r="2964" spans="1:17" x14ac:dyDescent="0.3">
      <c r="B2964" s="5">
        <v>43551</v>
      </c>
      <c r="C2964" s="6">
        <v>1700</v>
      </c>
      <c r="D2964" s="6">
        <v>0</v>
      </c>
      <c r="E2964" s="6">
        <v>0</v>
      </c>
      <c r="F2964" s="6">
        <v>0</v>
      </c>
      <c r="G2964" s="17">
        <v>1729</v>
      </c>
      <c r="K2964" s="5">
        <v>43551</v>
      </c>
      <c r="L2964" s="6">
        <v>1711.5</v>
      </c>
      <c r="M2964" s="6">
        <v>1705</v>
      </c>
      <c r="N2964" s="6">
        <v>1711</v>
      </c>
      <c r="O2964" s="6">
        <v>1705</v>
      </c>
      <c r="P2964" s="17">
        <v>1709</v>
      </c>
    </row>
    <row r="2965" spans="1:17" x14ac:dyDescent="0.3">
      <c r="B2965" s="7">
        <v>43550</v>
      </c>
      <c r="C2965" s="8">
        <v>1667</v>
      </c>
      <c r="D2965" s="8">
        <v>1694</v>
      </c>
      <c r="E2965" s="8">
        <v>1700</v>
      </c>
      <c r="F2965" s="8">
        <v>1690</v>
      </c>
      <c r="G2965" s="18">
        <v>1700</v>
      </c>
      <c r="K2965" s="7">
        <v>43550</v>
      </c>
      <c r="L2965" s="8">
        <v>1689</v>
      </c>
      <c r="M2965" s="8">
        <v>1698</v>
      </c>
      <c r="N2965" s="8">
        <v>1722.5</v>
      </c>
      <c r="O2965" s="8">
        <v>1698</v>
      </c>
      <c r="P2965" s="18">
        <v>1711.5</v>
      </c>
    </row>
    <row r="2966" spans="1:17" x14ac:dyDescent="0.3">
      <c r="B2966" s="5">
        <v>43549</v>
      </c>
      <c r="C2966" s="6">
        <v>1674</v>
      </c>
      <c r="D2966" s="6">
        <v>1670</v>
      </c>
      <c r="E2966" s="6">
        <v>1676</v>
      </c>
      <c r="F2966" s="6">
        <v>1657.5</v>
      </c>
      <c r="G2966" s="17">
        <v>1667</v>
      </c>
      <c r="K2966" s="5">
        <v>43549</v>
      </c>
      <c r="L2966" s="6">
        <v>1696</v>
      </c>
      <c r="M2966" s="6">
        <v>1680</v>
      </c>
      <c r="N2966" s="6">
        <v>1699.5</v>
      </c>
      <c r="O2966" s="6">
        <v>1675</v>
      </c>
      <c r="P2966" s="17">
        <v>1689</v>
      </c>
    </row>
    <row r="2967" spans="1:17" x14ac:dyDescent="0.3">
      <c r="B2967" s="7">
        <v>43546</v>
      </c>
      <c r="C2967" s="8">
        <v>1677.5</v>
      </c>
      <c r="D2967" s="8">
        <v>1681</v>
      </c>
      <c r="E2967" s="8">
        <v>1681</v>
      </c>
      <c r="F2967" s="8">
        <v>1670</v>
      </c>
      <c r="G2967" s="18">
        <v>1674</v>
      </c>
      <c r="K2967" s="7">
        <v>43546</v>
      </c>
      <c r="L2967" s="8">
        <v>1703</v>
      </c>
      <c r="M2967" s="8">
        <v>1699</v>
      </c>
      <c r="N2967" s="8">
        <v>1700</v>
      </c>
      <c r="O2967" s="8">
        <v>1692</v>
      </c>
      <c r="P2967" s="18">
        <v>1696</v>
      </c>
    </row>
    <row r="2968" spans="1:17" x14ac:dyDescent="0.3">
      <c r="B2968" s="5">
        <v>43544</v>
      </c>
      <c r="C2968" s="6">
        <v>1679.5</v>
      </c>
      <c r="D2968" s="6">
        <v>1670</v>
      </c>
      <c r="E2968" s="6">
        <v>1685</v>
      </c>
      <c r="F2968" s="6">
        <v>1670</v>
      </c>
      <c r="G2968" s="17">
        <v>1677.5</v>
      </c>
      <c r="H2968" s="20"/>
      <c r="K2968" s="5">
        <v>43544</v>
      </c>
      <c r="L2968" s="6">
        <v>1691</v>
      </c>
      <c r="M2968" s="6">
        <v>1690</v>
      </c>
      <c r="N2968" s="6">
        <v>1705</v>
      </c>
      <c r="O2968" s="6">
        <v>1690</v>
      </c>
      <c r="P2968" s="17">
        <v>1703</v>
      </c>
    </row>
    <row r="2971" spans="1:17" x14ac:dyDescent="0.3">
      <c r="A2971" s="11">
        <v>43605</v>
      </c>
      <c r="J2971" s="11">
        <v>43636</v>
      </c>
    </row>
    <row r="2972" spans="1:17" x14ac:dyDescent="0.3">
      <c r="B2972" s="5">
        <v>43605</v>
      </c>
      <c r="C2972" s="6">
        <v>1841.5</v>
      </c>
      <c r="D2972" s="6">
        <v>1813.5</v>
      </c>
      <c r="E2972" s="6">
        <v>1813.5</v>
      </c>
      <c r="F2972" s="6">
        <v>1810</v>
      </c>
      <c r="G2972" s="17">
        <v>1811</v>
      </c>
      <c r="H2972" s="21">
        <f>G2972/G2991</f>
        <v>1.0165590794274488</v>
      </c>
      <c r="K2972" s="5">
        <v>43605</v>
      </c>
      <c r="L2972" s="6">
        <v>1840</v>
      </c>
      <c r="M2972" s="6">
        <v>1840</v>
      </c>
      <c r="N2972" s="6">
        <v>1845</v>
      </c>
      <c r="O2972" s="6">
        <v>1825</v>
      </c>
      <c r="P2972" s="17">
        <v>1840.5</v>
      </c>
      <c r="Q2972" s="28">
        <f>P2972/P2991</f>
        <v>1.0239221140472878</v>
      </c>
    </row>
    <row r="2973" spans="1:17" x14ac:dyDescent="0.3">
      <c r="B2973" s="7">
        <v>43602</v>
      </c>
      <c r="C2973" s="8">
        <v>1844</v>
      </c>
      <c r="D2973" s="8">
        <v>1822</v>
      </c>
      <c r="E2973" s="8">
        <v>1850</v>
      </c>
      <c r="F2973" s="8">
        <v>1822</v>
      </c>
      <c r="G2973" s="18">
        <v>1841.5</v>
      </c>
      <c r="K2973" s="7">
        <v>43602</v>
      </c>
      <c r="L2973" s="8">
        <v>1857</v>
      </c>
      <c r="M2973" s="8">
        <v>1852</v>
      </c>
      <c r="N2973" s="8">
        <v>1855</v>
      </c>
      <c r="O2973" s="8">
        <v>1821</v>
      </c>
      <c r="P2973" s="18">
        <v>1840</v>
      </c>
    </row>
    <row r="2974" spans="1:17" x14ac:dyDescent="0.3">
      <c r="B2974" s="5">
        <v>43601</v>
      </c>
      <c r="C2974" s="6">
        <v>1844</v>
      </c>
      <c r="D2974" s="6">
        <v>0</v>
      </c>
      <c r="E2974" s="6">
        <v>0</v>
      </c>
      <c r="F2974" s="6">
        <v>0</v>
      </c>
      <c r="G2974" s="17">
        <v>1844</v>
      </c>
      <c r="K2974" s="5">
        <v>43601</v>
      </c>
      <c r="L2974" s="6">
        <v>1864.5</v>
      </c>
      <c r="M2974" s="6">
        <v>1870</v>
      </c>
      <c r="N2974" s="6">
        <v>1870</v>
      </c>
      <c r="O2974" s="6">
        <v>1845</v>
      </c>
      <c r="P2974" s="17">
        <v>1857</v>
      </c>
    </row>
    <row r="2975" spans="1:17" x14ac:dyDescent="0.3">
      <c r="B2975" s="7">
        <v>43600</v>
      </c>
      <c r="C2975" s="8">
        <v>1850</v>
      </c>
      <c r="D2975" s="8">
        <v>1842</v>
      </c>
      <c r="E2975" s="8">
        <v>1850</v>
      </c>
      <c r="F2975" s="8">
        <v>1842</v>
      </c>
      <c r="G2975" s="18">
        <v>1844</v>
      </c>
      <c r="K2975" s="7">
        <v>43600</v>
      </c>
      <c r="L2975" s="8">
        <v>1871.5</v>
      </c>
      <c r="M2975" s="8">
        <v>1868</v>
      </c>
      <c r="N2975" s="8">
        <v>1871</v>
      </c>
      <c r="O2975" s="8">
        <v>1851</v>
      </c>
      <c r="P2975" s="18">
        <v>1864.5</v>
      </c>
    </row>
    <row r="2976" spans="1:17" x14ac:dyDescent="0.3">
      <c r="B2976" s="5">
        <v>43599</v>
      </c>
      <c r="C2976" s="6">
        <v>1850</v>
      </c>
      <c r="D2976" s="6">
        <v>1850</v>
      </c>
      <c r="E2976" s="6">
        <v>1850</v>
      </c>
      <c r="F2976" s="6">
        <v>1850</v>
      </c>
      <c r="G2976" s="17">
        <v>1850</v>
      </c>
      <c r="K2976" s="5">
        <v>43599</v>
      </c>
      <c r="L2976" s="6">
        <v>1889.5</v>
      </c>
      <c r="M2976" s="6">
        <v>1872</v>
      </c>
      <c r="N2976" s="6">
        <v>1877</v>
      </c>
      <c r="O2976" s="6">
        <v>1866</v>
      </c>
      <c r="P2976" s="17">
        <v>1871.5</v>
      </c>
    </row>
    <row r="2977" spans="2:16" x14ac:dyDescent="0.3">
      <c r="B2977" s="7">
        <v>43598</v>
      </c>
      <c r="C2977" s="8">
        <v>1861</v>
      </c>
      <c r="D2977" s="8">
        <v>1830</v>
      </c>
      <c r="E2977" s="8">
        <v>1875</v>
      </c>
      <c r="F2977" s="8">
        <v>1830</v>
      </c>
      <c r="G2977" s="18">
        <v>1850</v>
      </c>
      <c r="K2977" s="7">
        <v>43598</v>
      </c>
      <c r="L2977" s="8">
        <v>1878.5</v>
      </c>
      <c r="M2977" s="8">
        <v>1870</v>
      </c>
      <c r="N2977" s="8">
        <v>1898</v>
      </c>
      <c r="O2977" s="8">
        <v>1865</v>
      </c>
      <c r="P2977" s="18">
        <v>1889.5</v>
      </c>
    </row>
    <row r="2978" spans="2:16" x14ac:dyDescent="0.3">
      <c r="B2978" s="5">
        <v>43595</v>
      </c>
      <c r="C2978" s="6">
        <v>1891</v>
      </c>
      <c r="D2978" s="6">
        <v>1892</v>
      </c>
      <c r="E2978" s="6">
        <v>1892</v>
      </c>
      <c r="F2978" s="6">
        <v>1857</v>
      </c>
      <c r="G2978" s="17">
        <v>1861</v>
      </c>
      <c r="K2978" s="5">
        <v>43595</v>
      </c>
      <c r="L2978" s="6">
        <v>1897</v>
      </c>
      <c r="M2978" s="6">
        <v>1902</v>
      </c>
      <c r="N2978" s="6">
        <v>1904.5</v>
      </c>
      <c r="O2978" s="6">
        <v>1875</v>
      </c>
      <c r="P2978" s="17">
        <v>1878.5</v>
      </c>
    </row>
    <row r="2979" spans="2:16" x14ac:dyDescent="0.3">
      <c r="B2979" s="7">
        <v>43594</v>
      </c>
      <c r="C2979" s="8">
        <v>1891.5</v>
      </c>
      <c r="D2979" s="8">
        <v>1892</v>
      </c>
      <c r="E2979" s="8">
        <v>1900</v>
      </c>
      <c r="F2979" s="8">
        <v>1882.5</v>
      </c>
      <c r="G2979" s="18">
        <v>1891</v>
      </c>
      <c r="K2979" s="9">
        <v>43594</v>
      </c>
      <c r="L2979" s="10">
        <v>1898.5</v>
      </c>
      <c r="M2979" s="10">
        <v>1908</v>
      </c>
      <c r="N2979" s="10">
        <v>1908</v>
      </c>
      <c r="O2979" s="10">
        <v>1885</v>
      </c>
      <c r="P2979" s="19">
        <v>1897</v>
      </c>
    </row>
    <row r="2980" spans="2:16" x14ac:dyDescent="0.3">
      <c r="B2980" s="5">
        <v>43593</v>
      </c>
      <c r="C2980" s="6">
        <v>1897</v>
      </c>
      <c r="D2980" s="6">
        <v>1900</v>
      </c>
      <c r="E2980" s="6">
        <v>1901</v>
      </c>
      <c r="F2980" s="6">
        <v>1875</v>
      </c>
      <c r="G2980" s="17">
        <v>1891.5</v>
      </c>
      <c r="K2980" s="5">
        <v>43593</v>
      </c>
      <c r="L2980" s="6">
        <v>1907.5</v>
      </c>
      <c r="M2980" s="6">
        <v>1918</v>
      </c>
      <c r="N2980" s="6">
        <v>1918</v>
      </c>
      <c r="O2980" s="6">
        <v>1883</v>
      </c>
      <c r="P2980" s="17">
        <v>1898.5</v>
      </c>
    </row>
    <row r="2981" spans="2:16" x14ac:dyDescent="0.3">
      <c r="B2981" s="9">
        <v>43592</v>
      </c>
      <c r="C2981" s="10">
        <v>1916.5</v>
      </c>
      <c r="D2981" s="10">
        <v>1910</v>
      </c>
      <c r="E2981" s="10">
        <v>1912</v>
      </c>
      <c r="F2981" s="10">
        <v>1895</v>
      </c>
      <c r="G2981" s="19">
        <v>1897</v>
      </c>
      <c r="K2981" s="7">
        <v>43592</v>
      </c>
      <c r="L2981" s="8">
        <v>1928.5</v>
      </c>
      <c r="M2981" s="8">
        <v>1915</v>
      </c>
      <c r="N2981" s="8">
        <v>1923</v>
      </c>
      <c r="O2981" s="8">
        <v>1900</v>
      </c>
      <c r="P2981" s="18">
        <v>1907.5</v>
      </c>
    </row>
    <row r="2982" spans="2:16" x14ac:dyDescent="0.3">
      <c r="B2982" s="5">
        <v>43591</v>
      </c>
      <c r="C2982" s="6">
        <v>1889</v>
      </c>
      <c r="D2982" s="6">
        <v>1890</v>
      </c>
      <c r="E2982" s="6">
        <v>1925</v>
      </c>
      <c r="F2982" s="6">
        <v>1887</v>
      </c>
      <c r="G2982" s="17">
        <v>1916.5</v>
      </c>
      <c r="K2982" s="5">
        <v>43591</v>
      </c>
      <c r="L2982" s="6">
        <v>1909</v>
      </c>
      <c r="M2982" s="6">
        <v>1914</v>
      </c>
      <c r="N2982" s="6">
        <v>1935</v>
      </c>
      <c r="O2982" s="6">
        <v>1914</v>
      </c>
      <c r="P2982" s="17">
        <v>1928.5</v>
      </c>
    </row>
    <row r="2983" spans="2:16" x14ac:dyDescent="0.3">
      <c r="B2983" s="7">
        <v>43588</v>
      </c>
      <c r="C2983" s="8">
        <v>1879</v>
      </c>
      <c r="D2983" s="8">
        <v>1880</v>
      </c>
      <c r="E2983" s="8">
        <v>1892</v>
      </c>
      <c r="F2983" s="8">
        <v>1880</v>
      </c>
      <c r="G2983" s="18">
        <v>1889</v>
      </c>
      <c r="K2983" s="7">
        <v>43588</v>
      </c>
      <c r="L2983" s="8">
        <v>1896</v>
      </c>
      <c r="M2983" s="8">
        <v>1900</v>
      </c>
      <c r="N2983" s="8">
        <v>1913</v>
      </c>
      <c r="O2983" s="8">
        <v>1899</v>
      </c>
      <c r="P2983" s="18">
        <v>1909</v>
      </c>
    </row>
    <row r="2984" spans="2:16" x14ac:dyDescent="0.3">
      <c r="B2984" s="5">
        <v>43587</v>
      </c>
      <c r="C2984" s="6">
        <v>1866</v>
      </c>
      <c r="D2984" s="6">
        <v>1870.5</v>
      </c>
      <c r="E2984" s="6">
        <v>1880</v>
      </c>
      <c r="F2984" s="6">
        <v>1869.5</v>
      </c>
      <c r="G2984" s="17">
        <v>1879</v>
      </c>
      <c r="K2984" s="5">
        <v>43587</v>
      </c>
      <c r="L2984" s="6">
        <v>1887</v>
      </c>
      <c r="M2984" s="6">
        <v>1900</v>
      </c>
      <c r="N2984" s="6">
        <v>1900</v>
      </c>
      <c r="O2984" s="6">
        <v>1890</v>
      </c>
      <c r="P2984" s="17">
        <v>1896</v>
      </c>
    </row>
    <row r="2985" spans="2:16" x14ac:dyDescent="0.3">
      <c r="B2985" s="7">
        <v>43585</v>
      </c>
      <c r="C2985" s="8">
        <v>1866</v>
      </c>
      <c r="D2985" s="8">
        <v>1873</v>
      </c>
      <c r="E2985" s="8">
        <v>1873</v>
      </c>
      <c r="F2985" s="8">
        <v>1855</v>
      </c>
      <c r="G2985" s="18">
        <v>1866</v>
      </c>
      <c r="K2985" s="7">
        <v>43585</v>
      </c>
      <c r="L2985" s="8">
        <v>1889.5</v>
      </c>
      <c r="M2985" s="8">
        <v>1880</v>
      </c>
      <c r="N2985" s="8">
        <v>1890</v>
      </c>
      <c r="O2985" s="8">
        <v>1877</v>
      </c>
      <c r="P2985" s="18">
        <v>1887</v>
      </c>
    </row>
    <row r="2986" spans="2:16" x14ac:dyDescent="0.3">
      <c r="B2986" s="5">
        <v>43581</v>
      </c>
      <c r="C2986" s="6">
        <v>1865.5</v>
      </c>
      <c r="D2986" s="6">
        <v>1860</v>
      </c>
      <c r="E2986" s="6">
        <v>1874.5</v>
      </c>
      <c r="F2986" s="6">
        <v>1860</v>
      </c>
      <c r="G2986" s="17">
        <v>1866</v>
      </c>
      <c r="K2986" s="5">
        <v>43581</v>
      </c>
      <c r="L2986" s="6">
        <v>1879.5</v>
      </c>
      <c r="M2986" s="6">
        <v>1879.5</v>
      </c>
      <c r="N2986" s="6">
        <v>1893.5</v>
      </c>
      <c r="O2986" s="6">
        <v>1878.5</v>
      </c>
      <c r="P2986" s="17">
        <v>1889.5</v>
      </c>
    </row>
    <row r="2987" spans="2:16" x14ac:dyDescent="0.3">
      <c r="B2987" s="7">
        <v>43580</v>
      </c>
      <c r="C2987" s="8">
        <v>1880</v>
      </c>
      <c r="D2987" s="8">
        <v>1881</v>
      </c>
      <c r="E2987" s="8">
        <v>1881</v>
      </c>
      <c r="F2987" s="8">
        <v>1861.5</v>
      </c>
      <c r="G2987" s="18">
        <v>1865.5</v>
      </c>
      <c r="K2987" s="7">
        <v>43580</v>
      </c>
      <c r="L2987" s="8">
        <v>1890.5</v>
      </c>
      <c r="M2987" s="8">
        <v>1879</v>
      </c>
      <c r="N2987" s="8">
        <v>1880</v>
      </c>
      <c r="O2987" s="8">
        <v>1879</v>
      </c>
      <c r="P2987" s="18">
        <v>1879.5</v>
      </c>
    </row>
    <row r="2988" spans="2:16" x14ac:dyDescent="0.3">
      <c r="B2988" s="5">
        <v>43579</v>
      </c>
      <c r="C2988" s="6">
        <v>1859.5</v>
      </c>
      <c r="D2988" s="6">
        <v>1874</v>
      </c>
      <c r="E2988" s="6">
        <v>1883</v>
      </c>
      <c r="F2988" s="6">
        <v>1825</v>
      </c>
      <c r="G2988" s="17">
        <v>1880</v>
      </c>
      <c r="K2988" s="5">
        <v>43579</v>
      </c>
      <c r="L2988" s="6">
        <v>1884.5</v>
      </c>
      <c r="M2988" s="6">
        <v>1888</v>
      </c>
      <c r="N2988" s="6">
        <v>1903</v>
      </c>
      <c r="O2988" s="6">
        <v>1850</v>
      </c>
      <c r="P2988" s="17">
        <v>1890.5</v>
      </c>
    </row>
    <row r="2989" spans="2:16" x14ac:dyDescent="0.3">
      <c r="B2989" s="7">
        <v>43578</v>
      </c>
      <c r="C2989" s="8">
        <v>1826</v>
      </c>
      <c r="D2989" s="8">
        <v>1835</v>
      </c>
      <c r="E2989" s="8">
        <v>1868</v>
      </c>
      <c r="F2989" s="8">
        <v>1835</v>
      </c>
      <c r="G2989" s="18">
        <v>1859.5</v>
      </c>
      <c r="K2989" s="9">
        <v>43578</v>
      </c>
      <c r="L2989" s="10">
        <v>1850</v>
      </c>
      <c r="M2989" s="10">
        <v>1875.5</v>
      </c>
      <c r="N2989" s="10">
        <v>1892</v>
      </c>
      <c r="O2989" s="10">
        <v>1875</v>
      </c>
      <c r="P2989" s="19">
        <v>1884.5</v>
      </c>
    </row>
    <row r="2990" spans="2:16" x14ac:dyDescent="0.3">
      <c r="B2990" s="5">
        <v>43577</v>
      </c>
      <c r="C2990" s="6">
        <v>1781.5</v>
      </c>
      <c r="D2990" s="6">
        <v>1796</v>
      </c>
      <c r="E2990" s="6">
        <v>1827.5</v>
      </c>
      <c r="F2990" s="6">
        <v>1795</v>
      </c>
      <c r="G2990" s="17">
        <v>1826</v>
      </c>
      <c r="K2990" s="5">
        <v>43577</v>
      </c>
      <c r="L2990" s="6">
        <v>1797.5</v>
      </c>
      <c r="M2990" s="6">
        <v>1821</v>
      </c>
      <c r="N2990" s="6">
        <v>1858.5</v>
      </c>
      <c r="O2990" s="6">
        <v>1821</v>
      </c>
      <c r="P2990" s="17">
        <v>1850</v>
      </c>
    </row>
    <row r="2991" spans="2:16" x14ac:dyDescent="0.3">
      <c r="B2991" s="9">
        <v>43573</v>
      </c>
      <c r="C2991" s="10">
        <v>1765</v>
      </c>
      <c r="D2991" s="10">
        <v>1765</v>
      </c>
      <c r="E2991" s="10">
        <v>1785</v>
      </c>
      <c r="F2991" s="10">
        <v>1764.5</v>
      </c>
      <c r="G2991" s="19">
        <v>1781.5</v>
      </c>
      <c r="H2991" s="20"/>
      <c r="K2991" s="7">
        <v>43573</v>
      </c>
      <c r="L2991" s="8">
        <v>1784</v>
      </c>
      <c r="M2991" s="8">
        <v>1791</v>
      </c>
      <c r="N2991" s="8">
        <v>1803</v>
      </c>
      <c r="O2991" s="8">
        <v>1791</v>
      </c>
      <c r="P2991" s="18">
        <v>1797.5</v>
      </c>
    </row>
    <row r="2994" spans="1:17" x14ac:dyDescent="0.3">
      <c r="A2994" s="11">
        <v>43636</v>
      </c>
      <c r="J2994" s="11">
        <v>43665</v>
      </c>
    </row>
    <row r="2995" spans="1:17" x14ac:dyDescent="0.3">
      <c r="B2995" s="5">
        <v>43636</v>
      </c>
      <c r="C2995" s="6">
        <v>1815</v>
      </c>
      <c r="D2995" s="6">
        <v>1840</v>
      </c>
      <c r="E2995" s="6">
        <v>1840</v>
      </c>
      <c r="F2995" s="6">
        <v>1840</v>
      </c>
      <c r="G2995" s="17">
        <v>1840</v>
      </c>
      <c r="H2995" s="21">
        <f>G2995/G3016</f>
        <v>0.99352051835853128</v>
      </c>
      <c r="K2995" s="7">
        <v>43636</v>
      </c>
      <c r="L2995" s="8">
        <v>1835</v>
      </c>
      <c r="M2995" s="8">
        <v>1830</v>
      </c>
      <c r="N2995" s="8">
        <v>1830</v>
      </c>
      <c r="O2995" s="8">
        <v>1830</v>
      </c>
      <c r="P2995" s="18">
        <v>1830</v>
      </c>
      <c r="Q2995" s="28">
        <f>P2995/P3016</f>
        <v>0.9700503578054599</v>
      </c>
    </row>
    <row r="2996" spans="1:17" x14ac:dyDescent="0.3">
      <c r="B2996" s="7">
        <v>43635</v>
      </c>
      <c r="C2996" s="8">
        <v>1842.5</v>
      </c>
      <c r="D2996" s="8">
        <v>1815</v>
      </c>
      <c r="E2996" s="8">
        <v>1815</v>
      </c>
      <c r="F2996" s="8">
        <v>1815</v>
      </c>
      <c r="G2996" s="18">
        <v>1815</v>
      </c>
      <c r="K2996" s="5">
        <v>43635</v>
      </c>
      <c r="L2996" s="6">
        <v>1835</v>
      </c>
      <c r="M2996" s="6">
        <v>1834.5</v>
      </c>
      <c r="N2996" s="6">
        <v>1836</v>
      </c>
      <c r="O2996" s="6">
        <v>1821.5</v>
      </c>
      <c r="P2996" s="17">
        <v>1835</v>
      </c>
    </row>
    <row r="2997" spans="1:17" x14ac:dyDescent="0.3">
      <c r="B2997" s="5">
        <v>43634</v>
      </c>
      <c r="C2997" s="6">
        <v>1847</v>
      </c>
      <c r="D2997" s="6">
        <v>1851</v>
      </c>
      <c r="E2997" s="6">
        <v>1851</v>
      </c>
      <c r="F2997" s="6">
        <v>1810.5</v>
      </c>
      <c r="G2997" s="17">
        <v>1842.5</v>
      </c>
      <c r="K2997" s="7">
        <v>43634</v>
      </c>
      <c r="L2997" s="8">
        <v>1875.5</v>
      </c>
      <c r="M2997" s="8">
        <v>1842.5</v>
      </c>
      <c r="N2997" s="8">
        <v>1857</v>
      </c>
      <c r="O2997" s="8">
        <v>1825</v>
      </c>
      <c r="P2997" s="18">
        <v>1835</v>
      </c>
    </row>
    <row r="2998" spans="1:17" x14ac:dyDescent="0.3">
      <c r="B2998" s="7">
        <v>43633</v>
      </c>
      <c r="C2998" s="8">
        <v>1858.5</v>
      </c>
      <c r="D2998" s="8">
        <v>1850</v>
      </c>
      <c r="E2998" s="8">
        <v>1850</v>
      </c>
      <c r="F2998" s="8">
        <v>1840</v>
      </c>
      <c r="G2998" s="18">
        <v>1847</v>
      </c>
      <c r="K2998" s="5">
        <v>43633</v>
      </c>
      <c r="L2998" s="6">
        <v>1864.5</v>
      </c>
      <c r="M2998" s="6">
        <v>1900</v>
      </c>
      <c r="N2998" s="6">
        <v>1900</v>
      </c>
      <c r="O2998" s="6">
        <v>1837</v>
      </c>
      <c r="P2998" s="17">
        <v>1875.5</v>
      </c>
    </row>
    <row r="2999" spans="1:17" x14ac:dyDescent="0.3">
      <c r="B2999" s="5">
        <v>43630</v>
      </c>
      <c r="C2999" s="6">
        <v>1825</v>
      </c>
      <c r="D2999" s="6">
        <v>1857</v>
      </c>
      <c r="E2999" s="6">
        <v>1860</v>
      </c>
      <c r="F2999" s="6">
        <v>1855</v>
      </c>
      <c r="G2999" s="17">
        <v>1858.5</v>
      </c>
      <c r="K2999" s="7">
        <v>43630</v>
      </c>
      <c r="L2999" s="8">
        <v>1831.5</v>
      </c>
      <c r="M2999" s="8">
        <v>1840</v>
      </c>
      <c r="N2999" s="8">
        <v>1870</v>
      </c>
      <c r="O2999" s="8">
        <v>1840</v>
      </c>
      <c r="P2999" s="18">
        <v>1864.5</v>
      </c>
    </row>
    <row r="3000" spans="1:17" x14ac:dyDescent="0.3">
      <c r="B3000" s="7">
        <v>43629</v>
      </c>
      <c r="C3000" s="8">
        <v>1819.5</v>
      </c>
      <c r="D3000" s="8">
        <v>1825</v>
      </c>
      <c r="E3000" s="8">
        <v>1825</v>
      </c>
      <c r="F3000" s="8">
        <v>1825</v>
      </c>
      <c r="G3000" s="18">
        <v>1825</v>
      </c>
      <c r="K3000" s="5">
        <v>43629</v>
      </c>
      <c r="L3000" s="6">
        <v>1831</v>
      </c>
      <c r="M3000" s="6">
        <v>1834</v>
      </c>
      <c r="N3000" s="6">
        <v>1834</v>
      </c>
      <c r="O3000" s="6">
        <v>1830</v>
      </c>
      <c r="P3000" s="17">
        <v>1831.5</v>
      </c>
    </row>
    <row r="3001" spans="1:17" x14ac:dyDescent="0.3">
      <c r="B3001" s="5">
        <v>43628</v>
      </c>
      <c r="C3001" s="6">
        <v>1805.5</v>
      </c>
      <c r="D3001" s="6">
        <v>1820</v>
      </c>
      <c r="E3001" s="6">
        <v>1820</v>
      </c>
      <c r="F3001" s="6">
        <v>1804</v>
      </c>
      <c r="G3001" s="17">
        <v>1819.5</v>
      </c>
      <c r="K3001" s="7">
        <v>43628</v>
      </c>
      <c r="L3001" s="8">
        <v>1815</v>
      </c>
      <c r="M3001" s="8">
        <v>1825</v>
      </c>
      <c r="N3001" s="8">
        <v>1835</v>
      </c>
      <c r="O3001" s="8">
        <v>1825</v>
      </c>
      <c r="P3001" s="18">
        <v>1831</v>
      </c>
    </row>
    <row r="3002" spans="1:17" x14ac:dyDescent="0.3">
      <c r="B3002" s="7">
        <v>43627</v>
      </c>
      <c r="C3002" s="8">
        <v>1809.5</v>
      </c>
      <c r="D3002" s="8">
        <v>1805</v>
      </c>
      <c r="E3002" s="8">
        <v>1810.5</v>
      </c>
      <c r="F3002" s="8">
        <v>1801</v>
      </c>
      <c r="G3002" s="18">
        <v>1805.5</v>
      </c>
      <c r="K3002" s="5">
        <v>43627</v>
      </c>
      <c r="L3002" s="6">
        <v>1817</v>
      </c>
      <c r="M3002" s="6">
        <v>1827</v>
      </c>
      <c r="N3002" s="6">
        <v>1827</v>
      </c>
      <c r="O3002" s="6">
        <v>1813</v>
      </c>
      <c r="P3002" s="17">
        <v>1815</v>
      </c>
    </row>
    <row r="3003" spans="1:17" x14ac:dyDescent="0.3">
      <c r="B3003" s="5">
        <v>43626</v>
      </c>
      <c r="C3003" s="6">
        <v>1791</v>
      </c>
      <c r="D3003" s="6">
        <v>1799.5</v>
      </c>
      <c r="E3003" s="6">
        <v>1825.5</v>
      </c>
      <c r="F3003" s="6">
        <v>1799.5</v>
      </c>
      <c r="G3003" s="17">
        <v>1809.5</v>
      </c>
      <c r="K3003" s="9">
        <v>43626</v>
      </c>
      <c r="L3003" s="10">
        <v>1797.5</v>
      </c>
      <c r="M3003" s="10">
        <v>1810</v>
      </c>
      <c r="N3003" s="10">
        <v>1826</v>
      </c>
      <c r="O3003" s="10">
        <v>1809</v>
      </c>
      <c r="P3003" s="19">
        <v>1817</v>
      </c>
    </row>
    <row r="3004" spans="1:17" x14ac:dyDescent="0.3">
      <c r="B3004" s="9">
        <v>43623</v>
      </c>
      <c r="C3004" s="10">
        <v>1777.5</v>
      </c>
      <c r="D3004" s="10">
        <v>1778</v>
      </c>
      <c r="E3004" s="10">
        <v>1795</v>
      </c>
      <c r="F3004" s="10">
        <v>1775</v>
      </c>
      <c r="G3004" s="19">
        <v>1791</v>
      </c>
      <c r="K3004" s="5">
        <v>43623</v>
      </c>
      <c r="L3004" s="6">
        <v>1792</v>
      </c>
      <c r="M3004" s="6">
        <v>1793</v>
      </c>
      <c r="N3004" s="6">
        <v>1802</v>
      </c>
      <c r="O3004" s="6">
        <v>1793</v>
      </c>
      <c r="P3004" s="17">
        <v>1797.5</v>
      </c>
    </row>
    <row r="3005" spans="1:17" x14ac:dyDescent="0.3">
      <c r="B3005" s="5">
        <v>43622</v>
      </c>
      <c r="C3005" s="6">
        <v>1782</v>
      </c>
      <c r="D3005" s="6">
        <v>1775.5</v>
      </c>
      <c r="E3005" s="6">
        <v>1782</v>
      </c>
      <c r="F3005" s="6">
        <v>1771</v>
      </c>
      <c r="G3005" s="17">
        <v>1777.5</v>
      </c>
      <c r="K3005" s="7">
        <v>43622</v>
      </c>
      <c r="L3005" s="8">
        <v>1803</v>
      </c>
      <c r="M3005" s="8">
        <v>1792</v>
      </c>
      <c r="N3005" s="8">
        <v>1795</v>
      </c>
      <c r="O3005" s="8">
        <v>1788</v>
      </c>
      <c r="P3005" s="18">
        <v>1792</v>
      </c>
    </row>
    <row r="3006" spans="1:17" x14ac:dyDescent="0.3">
      <c r="B3006" s="7">
        <v>43620</v>
      </c>
      <c r="C3006" s="8">
        <v>1796</v>
      </c>
      <c r="D3006" s="8">
        <v>1771.5</v>
      </c>
      <c r="E3006" s="8">
        <v>1786</v>
      </c>
      <c r="F3006" s="8">
        <v>1771.5</v>
      </c>
      <c r="G3006" s="18">
        <v>1782</v>
      </c>
      <c r="K3006" s="5">
        <v>43620</v>
      </c>
      <c r="L3006" s="6">
        <v>1819.5</v>
      </c>
      <c r="M3006" s="6">
        <v>1810</v>
      </c>
      <c r="N3006" s="6">
        <v>1810.5</v>
      </c>
      <c r="O3006" s="6">
        <v>1792.5</v>
      </c>
      <c r="P3006" s="17">
        <v>1803</v>
      </c>
    </row>
    <row r="3007" spans="1:17" x14ac:dyDescent="0.3">
      <c r="B3007" s="5">
        <v>43619</v>
      </c>
      <c r="C3007" s="6">
        <v>1814</v>
      </c>
      <c r="D3007" s="6">
        <v>1802</v>
      </c>
      <c r="E3007" s="6">
        <v>1805</v>
      </c>
      <c r="F3007" s="6">
        <v>1791</v>
      </c>
      <c r="G3007" s="17">
        <v>1796</v>
      </c>
      <c r="K3007" s="7">
        <v>43619</v>
      </c>
      <c r="L3007" s="8">
        <v>1840</v>
      </c>
      <c r="M3007" s="8">
        <v>1818</v>
      </c>
      <c r="N3007" s="8">
        <v>1824</v>
      </c>
      <c r="O3007" s="8">
        <v>1817.5</v>
      </c>
      <c r="P3007" s="18">
        <v>1819.5</v>
      </c>
    </row>
    <row r="3008" spans="1:17" x14ac:dyDescent="0.3">
      <c r="B3008" s="7">
        <v>43616</v>
      </c>
      <c r="C3008" s="8">
        <v>1817.5</v>
      </c>
      <c r="D3008" s="8">
        <v>1811</v>
      </c>
      <c r="E3008" s="8">
        <v>1818</v>
      </c>
      <c r="F3008" s="8">
        <v>1811</v>
      </c>
      <c r="G3008" s="18">
        <v>1814</v>
      </c>
      <c r="K3008" s="5">
        <v>43616</v>
      </c>
      <c r="L3008" s="6">
        <v>1840</v>
      </c>
      <c r="M3008" s="6">
        <v>0</v>
      </c>
      <c r="N3008" s="6">
        <v>0</v>
      </c>
      <c r="O3008" s="6">
        <v>0</v>
      </c>
      <c r="P3008" s="17">
        <v>1840</v>
      </c>
    </row>
    <row r="3009" spans="1:17" x14ac:dyDescent="0.3">
      <c r="B3009" s="5">
        <v>43615</v>
      </c>
      <c r="C3009" s="6">
        <v>1819</v>
      </c>
      <c r="D3009" s="6">
        <v>1815</v>
      </c>
      <c r="E3009" s="6">
        <v>1820</v>
      </c>
      <c r="F3009" s="6">
        <v>1815</v>
      </c>
      <c r="G3009" s="17">
        <v>1817.5</v>
      </c>
      <c r="K3009" s="7">
        <v>43615</v>
      </c>
      <c r="L3009" s="8">
        <v>1842.5</v>
      </c>
      <c r="M3009" s="8">
        <v>1842.5</v>
      </c>
      <c r="N3009" s="8">
        <v>1843</v>
      </c>
      <c r="O3009" s="8">
        <v>1830</v>
      </c>
      <c r="P3009" s="18">
        <v>1840</v>
      </c>
    </row>
    <row r="3010" spans="1:17" x14ac:dyDescent="0.3">
      <c r="B3010" s="7">
        <v>43614</v>
      </c>
      <c r="C3010" s="8">
        <v>1814.5</v>
      </c>
      <c r="D3010" s="8">
        <v>1827</v>
      </c>
      <c r="E3010" s="8">
        <v>1827</v>
      </c>
      <c r="F3010" s="8">
        <v>1813</v>
      </c>
      <c r="G3010" s="18">
        <v>1819</v>
      </c>
      <c r="K3010" s="5">
        <v>43614</v>
      </c>
      <c r="L3010" s="6">
        <v>1840.5</v>
      </c>
      <c r="M3010" s="6">
        <v>1840.5</v>
      </c>
      <c r="N3010" s="6">
        <v>1844</v>
      </c>
      <c r="O3010" s="6">
        <v>1840.5</v>
      </c>
      <c r="P3010" s="17">
        <v>1842.5</v>
      </c>
    </row>
    <row r="3011" spans="1:17" x14ac:dyDescent="0.3">
      <c r="B3011" s="5">
        <v>43613</v>
      </c>
      <c r="C3011" s="6">
        <v>1818.5</v>
      </c>
      <c r="D3011" s="6">
        <v>1835</v>
      </c>
      <c r="E3011" s="6">
        <v>1835</v>
      </c>
      <c r="F3011" s="6">
        <v>1810</v>
      </c>
      <c r="G3011" s="17">
        <v>1814.5</v>
      </c>
      <c r="K3011" s="7">
        <v>43613</v>
      </c>
      <c r="L3011" s="8">
        <v>1850.5</v>
      </c>
      <c r="M3011" s="8">
        <v>1842</v>
      </c>
      <c r="N3011" s="8">
        <v>1842</v>
      </c>
      <c r="O3011" s="8">
        <v>1840</v>
      </c>
      <c r="P3011" s="18">
        <v>1840.5</v>
      </c>
    </row>
    <row r="3012" spans="1:17" x14ac:dyDescent="0.3">
      <c r="B3012" s="7">
        <v>43612</v>
      </c>
      <c r="C3012" s="8">
        <v>1827.5</v>
      </c>
      <c r="D3012" s="8">
        <v>1813.5</v>
      </c>
      <c r="E3012" s="8">
        <v>1825</v>
      </c>
      <c r="F3012" s="8">
        <v>1813</v>
      </c>
      <c r="G3012" s="18">
        <v>1818.5</v>
      </c>
      <c r="K3012" s="5">
        <v>43612</v>
      </c>
      <c r="L3012" s="6">
        <v>1850.5</v>
      </c>
      <c r="M3012" s="6">
        <v>0</v>
      </c>
      <c r="N3012" s="6">
        <v>0</v>
      </c>
      <c r="O3012" s="6">
        <v>0</v>
      </c>
      <c r="P3012" s="17">
        <v>1850.5</v>
      </c>
    </row>
    <row r="3013" spans="1:17" x14ac:dyDescent="0.3">
      <c r="B3013" s="5">
        <v>43609</v>
      </c>
      <c r="C3013" s="6">
        <v>1829.5</v>
      </c>
      <c r="D3013" s="6">
        <v>1839.5</v>
      </c>
      <c r="E3013" s="6">
        <v>1842.5</v>
      </c>
      <c r="F3013" s="6">
        <v>1825</v>
      </c>
      <c r="G3013" s="17">
        <v>1827.5</v>
      </c>
      <c r="K3013" s="9">
        <v>43609</v>
      </c>
      <c r="L3013" s="10">
        <v>1849.5</v>
      </c>
      <c r="M3013" s="10">
        <v>1850</v>
      </c>
      <c r="N3013" s="10">
        <v>1859</v>
      </c>
      <c r="O3013" s="10">
        <v>1846</v>
      </c>
      <c r="P3013" s="19">
        <v>1850.5</v>
      </c>
    </row>
    <row r="3014" spans="1:17" x14ac:dyDescent="0.3">
      <c r="B3014" s="9">
        <v>43608</v>
      </c>
      <c r="C3014" s="10">
        <v>1841</v>
      </c>
      <c r="D3014" s="10">
        <v>1831</v>
      </c>
      <c r="E3014" s="10">
        <v>1840</v>
      </c>
      <c r="F3014" s="10">
        <v>1825</v>
      </c>
      <c r="G3014" s="19">
        <v>1829.5</v>
      </c>
      <c r="K3014" s="5">
        <v>43608</v>
      </c>
      <c r="L3014" s="6">
        <v>1866.5</v>
      </c>
      <c r="M3014" s="6">
        <v>1861</v>
      </c>
      <c r="N3014" s="6">
        <v>1861</v>
      </c>
      <c r="O3014" s="6">
        <v>1845</v>
      </c>
      <c r="P3014" s="17">
        <v>1849.5</v>
      </c>
    </row>
    <row r="3015" spans="1:17" x14ac:dyDescent="0.3">
      <c r="B3015" s="5">
        <v>43607</v>
      </c>
      <c r="C3015" s="6">
        <v>1852</v>
      </c>
      <c r="D3015" s="6">
        <v>1854.5</v>
      </c>
      <c r="E3015" s="6">
        <v>1855</v>
      </c>
      <c r="F3015" s="6">
        <v>1837</v>
      </c>
      <c r="G3015" s="17">
        <v>1841</v>
      </c>
      <c r="K3015" s="7">
        <v>43607</v>
      </c>
      <c r="L3015" s="8">
        <v>1886.5</v>
      </c>
      <c r="M3015" s="8">
        <v>1865</v>
      </c>
      <c r="N3015" s="8">
        <v>1868</v>
      </c>
      <c r="O3015" s="8">
        <v>1865</v>
      </c>
      <c r="P3015" s="18">
        <v>1866.5</v>
      </c>
    </row>
    <row r="3016" spans="1:17" x14ac:dyDescent="0.3">
      <c r="B3016" s="7">
        <v>43606</v>
      </c>
      <c r="C3016" s="8">
        <v>1840.5</v>
      </c>
      <c r="D3016" s="8">
        <v>1845</v>
      </c>
      <c r="E3016" s="8">
        <v>1855</v>
      </c>
      <c r="F3016" s="8">
        <v>1845</v>
      </c>
      <c r="G3016" s="18">
        <v>1852</v>
      </c>
      <c r="H3016" s="20"/>
      <c r="K3016" s="5">
        <v>43606</v>
      </c>
      <c r="L3016" s="6">
        <v>1870</v>
      </c>
      <c r="M3016" s="6">
        <v>0</v>
      </c>
      <c r="N3016" s="6">
        <v>0</v>
      </c>
      <c r="O3016" s="6">
        <v>0</v>
      </c>
      <c r="P3016" s="17">
        <v>1886.5</v>
      </c>
    </row>
    <row r="3017" spans="1:17" x14ac:dyDescent="0.3">
      <c r="B3017" s="22"/>
      <c r="C3017" s="23"/>
      <c r="D3017" s="23"/>
      <c r="E3017" s="23"/>
      <c r="F3017" s="23"/>
      <c r="G3017" s="23"/>
      <c r="K3017" s="24"/>
      <c r="L3017" s="25"/>
      <c r="M3017" s="25"/>
      <c r="N3017" s="25"/>
      <c r="O3017" s="25"/>
      <c r="P3017" s="25"/>
    </row>
    <row r="3020" spans="1:17" x14ac:dyDescent="0.3">
      <c r="A3020" s="11">
        <v>43665</v>
      </c>
      <c r="J3020" s="11">
        <v>43697</v>
      </c>
    </row>
    <row r="3021" spans="1:17" x14ac:dyDescent="0.3">
      <c r="B3021" s="5">
        <v>43665</v>
      </c>
      <c r="C3021" s="6">
        <v>1843</v>
      </c>
      <c r="D3021" s="6">
        <v>0</v>
      </c>
      <c r="E3021" s="6">
        <v>0</v>
      </c>
      <c r="F3021" s="6">
        <v>0</v>
      </c>
      <c r="G3021" s="17">
        <v>1843.5</v>
      </c>
      <c r="H3021" s="21">
        <f>G3021/G3041</f>
        <v>1.003265306122449</v>
      </c>
      <c r="K3021" s="5">
        <v>43665</v>
      </c>
      <c r="L3021" s="6">
        <v>1841.5</v>
      </c>
      <c r="M3021" s="6">
        <v>1835</v>
      </c>
      <c r="N3021" s="6">
        <v>1835</v>
      </c>
      <c r="O3021" s="6">
        <v>1830</v>
      </c>
      <c r="P3021" s="17">
        <v>1830.5</v>
      </c>
      <c r="Q3021" s="28">
        <f>P3021/P3041</f>
        <v>0.98972695323060289</v>
      </c>
    </row>
    <row r="3022" spans="1:17" x14ac:dyDescent="0.3">
      <c r="B3022" s="7">
        <v>43664</v>
      </c>
      <c r="C3022" s="8">
        <v>1813.5</v>
      </c>
      <c r="D3022" s="8">
        <v>0</v>
      </c>
      <c r="E3022" s="8">
        <v>0</v>
      </c>
      <c r="F3022" s="8">
        <v>0</v>
      </c>
      <c r="G3022" s="18">
        <v>1843</v>
      </c>
      <c r="K3022" s="7">
        <v>43664</v>
      </c>
      <c r="L3022" s="8">
        <v>1831</v>
      </c>
      <c r="M3022" s="8">
        <v>1835</v>
      </c>
      <c r="N3022" s="8">
        <v>1849</v>
      </c>
      <c r="O3022" s="8">
        <v>1835</v>
      </c>
      <c r="P3022" s="18">
        <v>1841.5</v>
      </c>
    </row>
    <row r="3023" spans="1:17" x14ac:dyDescent="0.3">
      <c r="B3023" s="5">
        <v>43663</v>
      </c>
      <c r="C3023" s="6">
        <v>1813.5</v>
      </c>
      <c r="D3023" s="6">
        <v>1825</v>
      </c>
      <c r="E3023" s="6">
        <v>1825</v>
      </c>
      <c r="F3023" s="6">
        <v>1825</v>
      </c>
      <c r="G3023" s="17">
        <v>1813.5</v>
      </c>
      <c r="K3023" s="5">
        <v>43663</v>
      </c>
      <c r="L3023" s="6">
        <v>1830</v>
      </c>
      <c r="M3023" s="6">
        <v>1830</v>
      </c>
      <c r="N3023" s="6">
        <v>1837</v>
      </c>
      <c r="O3023" s="6">
        <v>1825</v>
      </c>
      <c r="P3023" s="17">
        <v>1831</v>
      </c>
    </row>
    <row r="3024" spans="1:17" x14ac:dyDescent="0.3">
      <c r="B3024" s="7">
        <v>43662</v>
      </c>
      <c r="C3024" s="8">
        <v>1816</v>
      </c>
      <c r="D3024" s="8">
        <v>1811</v>
      </c>
      <c r="E3024" s="8">
        <v>1816</v>
      </c>
      <c r="F3024" s="8">
        <v>1811</v>
      </c>
      <c r="G3024" s="18">
        <v>1813.5</v>
      </c>
      <c r="K3024" s="7">
        <v>43662</v>
      </c>
      <c r="L3024" s="8">
        <v>1839.5</v>
      </c>
      <c r="M3024" s="8">
        <v>1830</v>
      </c>
      <c r="N3024" s="8">
        <v>1831</v>
      </c>
      <c r="O3024" s="8">
        <v>1829</v>
      </c>
      <c r="P3024" s="18">
        <v>1830</v>
      </c>
    </row>
    <row r="3025" spans="2:16" x14ac:dyDescent="0.3">
      <c r="B3025" s="5">
        <v>43661</v>
      </c>
      <c r="C3025" s="6">
        <v>1816</v>
      </c>
      <c r="D3025" s="6">
        <v>1817</v>
      </c>
      <c r="E3025" s="6">
        <v>1817</v>
      </c>
      <c r="F3025" s="6">
        <v>1815</v>
      </c>
      <c r="G3025" s="17">
        <v>1816</v>
      </c>
      <c r="K3025" s="5">
        <v>43661</v>
      </c>
      <c r="L3025" s="6">
        <v>1815.5</v>
      </c>
      <c r="M3025" s="6">
        <v>0</v>
      </c>
      <c r="N3025" s="6">
        <v>0</v>
      </c>
      <c r="O3025" s="6">
        <v>0</v>
      </c>
      <c r="P3025" s="17">
        <v>1839.5</v>
      </c>
    </row>
    <row r="3026" spans="2:16" x14ac:dyDescent="0.3">
      <c r="B3026" s="7">
        <v>43658</v>
      </c>
      <c r="C3026" s="8">
        <v>1816</v>
      </c>
      <c r="D3026" s="8">
        <v>0</v>
      </c>
      <c r="E3026" s="8">
        <v>0</v>
      </c>
      <c r="F3026" s="8">
        <v>0</v>
      </c>
      <c r="G3026" s="18">
        <v>1816</v>
      </c>
      <c r="K3026" s="7">
        <v>43658</v>
      </c>
      <c r="L3026" s="8">
        <v>1826</v>
      </c>
      <c r="M3026" s="8">
        <v>1815.5</v>
      </c>
      <c r="N3026" s="8">
        <v>1815.5</v>
      </c>
      <c r="O3026" s="8">
        <v>1815.5</v>
      </c>
      <c r="P3026" s="18">
        <v>1815.5</v>
      </c>
    </row>
    <row r="3027" spans="2:16" x14ac:dyDescent="0.3">
      <c r="B3027" s="5">
        <v>43657</v>
      </c>
      <c r="C3027" s="6">
        <v>1815</v>
      </c>
      <c r="D3027" s="6">
        <v>1820</v>
      </c>
      <c r="E3027" s="6">
        <v>1822</v>
      </c>
      <c r="F3027" s="6">
        <v>1815</v>
      </c>
      <c r="G3027" s="17">
        <v>1816</v>
      </c>
      <c r="K3027" s="5">
        <v>43657</v>
      </c>
      <c r="L3027" s="6">
        <v>1820</v>
      </c>
      <c r="M3027" s="6">
        <v>1825</v>
      </c>
      <c r="N3027" s="6">
        <v>1828</v>
      </c>
      <c r="O3027" s="6">
        <v>1822</v>
      </c>
      <c r="P3027" s="17">
        <v>1826</v>
      </c>
    </row>
    <row r="3028" spans="2:16" x14ac:dyDescent="0.3">
      <c r="B3028" s="7">
        <v>43656</v>
      </c>
      <c r="C3028" s="8">
        <v>1821.5</v>
      </c>
      <c r="D3028" s="8">
        <v>1811</v>
      </c>
      <c r="E3028" s="8">
        <v>1816</v>
      </c>
      <c r="F3028" s="8">
        <v>1811</v>
      </c>
      <c r="G3028" s="18">
        <v>1815</v>
      </c>
      <c r="K3028" s="7">
        <v>43656</v>
      </c>
      <c r="L3028" s="8">
        <v>1819</v>
      </c>
      <c r="M3028" s="8">
        <v>1820</v>
      </c>
      <c r="N3028" s="8">
        <v>1820</v>
      </c>
      <c r="O3028" s="8">
        <v>1819.5</v>
      </c>
      <c r="P3028" s="18">
        <v>1820</v>
      </c>
    </row>
    <row r="3029" spans="2:16" x14ac:dyDescent="0.3">
      <c r="B3029" s="5">
        <v>43655</v>
      </c>
      <c r="C3029" s="6">
        <v>1832.5</v>
      </c>
      <c r="D3029" s="6">
        <v>1823.5</v>
      </c>
      <c r="E3029" s="6">
        <v>1830</v>
      </c>
      <c r="F3029" s="6">
        <v>1816</v>
      </c>
      <c r="G3029" s="17">
        <v>1821.5</v>
      </c>
      <c r="K3029" s="5">
        <v>43655</v>
      </c>
      <c r="L3029" s="6">
        <v>1833</v>
      </c>
      <c r="M3029" s="6">
        <v>1839</v>
      </c>
      <c r="N3029" s="6">
        <v>1839.5</v>
      </c>
      <c r="O3029" s="6">
        <v>1810</v>
      </c>
      <c r="P3029" s="17">
        <v>1819</v>
      </c>
    </row>
    <row r="3030" spans="2:16" x14ac:dyDescent="0.3">
      <c r="B3030" s="9">
        <v>43654</v>
      </c>
      <c r="C3030" s="10">
        <v>1839</v>
      </c>
      <c r="D3030" s="10">
        <v>1836</v>
      </c>
      <c r="E3030" s="10">
        <v>1836</v>
      </c>
      <c r="F3030" s="10">
        <v>1831</v>
      </c>
      <c r="G3030" s="19">
        <v>1832.5</v>
      </c>
      <c r="K3030" s="9">
        <v>43654</v>
      </c>
      <c r="L3030" s="10">
        <v>1848</v>
      </c>
      <c r="M3030" s="10">
        <v>1830</v>
      </c>
      <c r="N3030" s="10">
        <v>1840</v>
      </c>
      <c r="O3030" s="10">
        <v>1830</v>
      </c>
      <c r="P3030" s="19">
        <v>1833</v>
      </c>
    </row>
    <row r="3031" spans="2:16" x14ac:dyDescent="0.3">
      <c r="B3031" s="5">
        <v>43651</v>
      </c>
      <c r="C3031" s="6">
        <v>1829.5</v>
      </c>
      <c r="D3031" s="6">
        <v>1841</v>
      </c>
      <c r="E3031" s="6">
        <v>1842</v>
      </c>
      <c r="F3031" s="6">
        <v>1835</v>
      </c>
      <c r="G3031" s="17">
        <v>1839</v>
      </c>
      <c r="K3031" s="5">
        <v>43651</v>
      </c>
      <c r="L3031" s="6">
        <v>1845.5</v>
      </c>
      <c r="M3031" s="6">
        <v>1849</v>
      </c>
      <c r="N3031" s="6">
        <v>1851</v>
      </c>
      <c r="O3031" s="6">
        <v>1845</v>
      </c>
      <c r="P3031" s="17">
        <v>1848</v>
      </c>
    </row>
    <row r="3032" spans="2:16" x14ac:dyDescent="0.3">
      <c r="B3032" s="7">
        <v>43650</v>
      </c>
      <c r="C3032" s="8">
        <v>1831</v>
      </c>
      <c r="D3032" s="8">
        <v>1826</v>
      </c>
      <c r="E3032" s="8">
        <v>1839</v>
      </c>
      <c r="F3032" s="8">
        <v>1826</v>
      </c>
      <c r="G3032" s="18">
        <v>1829.5</v>
      </c>
      <c r="K3032" s="7">
        <v>43650</v>
      </c>
      <c r="L3032" s="8">
        <v>1840</v>
      </c>
      <c r="M3032" s="8">
        <v>1840</v>
      </c>
      <c r="N3032" s="8">
        <v>1850</v>
      </c>
      <c r="O3032" s="8">
        <v>1840</v>
      </c>
      <c r="P3032" s="18">
        <v>1845.5</v>
      </c>
    </row>
    <row r="3033" spans="2:16" x14ac:dyDescent="0.3">
      <c r="B3033" s="5">
        <v>43649</v>
      </c>
      <c r="C3033" s="6">
        <v>1831</v>
      </c>
      <c r="D3033" s="6">
        <v>1831</v>
      </c>
      <c r="E3033" s="6">
        <v>1834</v>
      </c>
      <c r="F3033" s="6">
        <v>1828</v>
      </c>
      <c r="G3033" s="17">
        <v>1831</v>
      </c>
      <c r="K3033" s="5">
        <v>43649</v>
      </c>
      <c r="L3033" s="6">
        <v>1841</v>
      </c>
      <c r="M3033" s="6">
        <v>1838</v>
      </c>
      <c r="N3033" s="6">
        <v>1840.5</v>
      </c>
      <c r="O3033" s="6">
        <v>1838</v>
      </c>
      <c r="P3033" s="17">
        <v>1840</v>
      </c>
    </row>
    <row r="3034" spans="2:16" x14ac:dyDescent="0.3">
      <c r="B3034" s="7">
        <v>43648</v>
      </c>
      <c r="C3034" s="8">
        <v>1817</v>
      </c>
      <c r="D3034" s="8">
        <v>1817.5</v>
      </c>
      <c r="E3034" s="8">
        <v>1834</v>
      </c>
      <c r="F3034" s="8">
        <v>1817.5</v>
      </c>
      <c r="G3034" s="18">
        <v>1831</v>
      </c>
      <c r="K3034" s="7">
        <v>43648</v>
      </c>
      <c r="L3034" s="8">
        <v>1826</v>
      </c>
      <c r="M3034" s="8">
        <v>1832</v>
      </c>
      <c r="N3034" s="8">
        <v>1844</v>
      </c>
      <c r="O3034" s="8">
        <v>1830</v>
      </c>
      <c r="P3034" s="18">
        <v>1841</v>
      </c>
    </row>
    <row r="3035" spans="2:16" x14ac:dyDescent="0.3">
      <c r="B3035" s="5">
        <v>43647</v>
      </c>
      <c r="C3035" s="6">
        <v>1817.5</v>
      </c>
      <c r="D3035" s="6">
        <v>1812</v>
      </c>
      <c r="E3035" s="6">
        <v>1822</v>
      </c>
      <c r="F3035" s="6">
        <v>1812</v>
      </c>
      <c r="G3035" s="17">
        <v>1817</v>
      </c>
      <c r="K3035" s="5">
        <v>43647</v>
      </c>
      <c r="L3035" s="6">
        <v>1839</v>
      </c>
      <c r="M3035" s="6">
        <v>1824</v>
      </c>
      <c r="N3035" s="6">
        <v>1833</v>
      </c>
      <c r="O3035" s="6">
        <v>1824</v>
      </c>
      <c r="P3035" s="17">
        <v>1826</v>
      </c>
    </row>
    <row r="3036" spans="2:16" x14ac:dyDescent="0.3">
      <c r="B3036" s="7">
        <v>43644</v>
      </c>
      <c r="C3036" s="8">
        <v>1834</v>
      </c>
      <c r="D3036" s="8">
        <v>1818</v>
      </c>
      <c r="E3036" s="8">
        <v>1818</v>
      </c>
      <c r="F3036" s="8">
        <v>1816.5</v>
      </c>
      <c r="G3036" s="18">
        <v>1817.5</v>
      </c>
      <c r="K3036" s="7">
        <v>43644</v>
      </c>
      <c r="L3036" s="8">
        <v>1844.5</v>
      </c>
      <c r="M3036" s="8">
        <v>1839</v>
      </c>
      <c r="N3036" s="8">
        <v>1839</v>
      </c>
      <c r="O3036" s="8">
        <v>1839</v>
      </c>
      <c r="P3036" s="18">
        <v>1839</v>
      </c>
    </row>
    <row r="3037" spans="2:16" x14ac:dyDescent="0.3">
      <c r="B3037" s="5">
        <v>43643</v>
      </c>
      <c r="C3037" s="6">
        <v>1815</v>
      </c>
      <c r="D3037" s="6">
        <v>0</v>
      </c>
      <c r="E3037" s="6">
        <v>0</v>
      </c>
      <c r="F3037" s="6">
        <v>0</v>
      </c>
      <c r="G3037" s="17">
        <v>1834</v>
      </c>
      <c r="K3037" s="5">
        <v>43643</v>
      </c>
      <c r="L3037" s="6">
        <v>1830</v>
      </c>
      <c r="M3037" s="6">
        <v>0</v>
      </c>
      <c r="N3037" s="6">
        <v>0</v>
      </c>
      <c r="O3037" s="6">
        <v>0</v>
      </c>
      <c r="P3037" s="17">
        <v>1844.5</v>
      </c>
    </row>
    <row r="3038" spans="2:16" x14ac:dyDescent="0.3">
      <c r="B3038" s="7">
        <v>43642</v>
      </c>
      <c r="C3038" s="8">
        <v>1825</v>
      </c>
      <c r="D3038" s="8">
        <v>1818</v>
      </c>
      <c r="E3038" s="8">
        <v>1819</v>
      </c>
      <c r="F3038" s="8">
        <v>1807</v>
      </c>
      <c r="G3038" s="18">
        <v>1815</v>
      </c>
      <c r="K3038" s="7">
        <v>43642</v>
      </c>
      <c r="L3038" s="8">
        <v>1830</v>
      </c>
      <c r="M3038" s="8">
        <v>0</v>
      </c>
      <c r="N3038" s="8">
        <v>0</v>
      </c>
      <c r="O3038" s="8">
        <v>0</v>
      </c>
      <c r="P3038" s="18">
        <v>1830</v>
      </c>
    </row>
    <row r="3039" spans="2:16" x14ac:dyDescent="0.3">
      <c r="B3039" s="5">
        <v>43641</v>
      </c>
      <c r="C3039" s="6">
        <v>1834.5</v>
      </c>
      <c r="D3039" s="6">
        <v>1825</v>
      </c>
      <c r="E3039" s="6">
        <v>1825</v>
      </c>
      <c r="F3039" s="6">
        <v>1825</v>
      </c>
      <c r="G3039" s="17">
        <v>1825</v>
      </c>
      <c r="K3039" s="5">
        <v>43641</v>
      </c>
      <c r="L3039" s="6">
        <v>1831.5</v>
      </c>
      <c r="M3039" s="6">
        <v>1830</v>
      </c>
      <c r="N3039" s="6">
        <v>1830</v>
      </c>
      <c r="O3039" s="6">
        <v>1830</v>
      </c>
      <c r="P3039" s="17">
        <v>1830</v>
      </c>
    </row>
    <row r="3040" spans="2:16" x14ac:dyDescent="0.3">
      <c r="B3040" s="9">
        <v>43640</v>
      </c>
      <c r="C3040" s="10">
        <v>1837.5</v>
      </c>
      <c r="D3040" s="10">
        <v>1830</v>
      </c>
      <c r="E3040" s="10">
        <v>1840</v>
      </c>
      <c r="F3040" s="10">
        <v>1830</v>
      </c>
      <c r="G3040" s="19">
        <v>1834.5</v>
      </c>
      <c r="K3040" s="9">
        <v>43640</v>
      </c>
      <c r="L3040" s="10">
        <v>1849.5</v>
      </c>
      <c r="M3040" s="10">
        <v>1831</v>
      </c>
      <c r="N3040" s="10">
        <v>1840</v>
      </c>
      <c r="O3040" s="10">
        <v>1825.5</v>
      </c>
      <c r="P3040" s="19">
        <v>1831.5</v>
      </c>
    </row>
    <row r="3041" spans="1:17" x14ac:dyDescent="0.3">
      <c r="B3041" s="9">
        <v>43637</v>
      </c>
      <c r="C3041" s="10">
        <v>1830</v>
      </c>
      <c r="D3041" s="10">
        <v>1835</v>
      </c>
      <c r="E3041" s="10">
        <v>1840</v>
      </c>
      <c r="F3041" s="10">
        <v>1835</v>
      </c>
      <c r="G3041" s="19">
        <v>1837.5</v>
      </c>
      <c r="H3041" s="20"/>
      <c r="K3041" s="5">
        <v>43637</v>
      </c>
      <c r="L3041" s="6">
        <v>1850.5</v>
      </c>
      <c r="M3041" s="6">
        <v>0</v>
      </c>
      <c r="N3041" s="6">
        <v>0</v>
      </c>
      <c r="O3041" s="6">
        <v>0</v>
      </c>
      <c r="P3041" s="17">
        <v>1849.5</v>
      </c>
    </row>
    <row r="3044" spans="1:17" x14ac:dyDescent="0.3">
      <c r="A3044" s="11">
        <v>43697</v>
      </c>
      <c r="J3044" s="11">
        <v>43728</v>
      </c>
    </row>
    <row r="3045" spans="1:17" x14ac:dyDescent="0.3">
      <c r="B3045" s="5">
        <v>43697</v>
      </c>
      <c r="C3045" s="6">
        <v>1850</v>
      </c>
      <c r="D3045" s="6">
        <v>1850</v>
      </c>
      <c r="E3045" s="6">
        <v>1850</v>
      </c>
      <c r="F3045" s="6">
        <v>1850</v>
      </c>
      <c r="G3045" s="17">
        <v>1850</v>
      </c>
      <c r="H3045" s="21">
        <f>G3045/G3064</f>
        <v>1.005708072845882</v>
      </c>
      <c r="K3045" s="7">
        <v>43697</v>
      </c>
      <c r="L3045" s="8">
        <v>1869.5</v>
      </c>
      <c r="M3045" s="8">
        <v>0</v>
      </c>
      <c r="N3045" s="8">
        <v>0</v>
      </c>
      <c r="O3045" s="8">
        <v>0</v>
      </c>
      <c r="P3045" s="18">
        <v>1884.5</v>
      </c>
      <c r="Q3045" s="28">
        <f>P3045/P3064</f>
        <v>1.0085630184640086</v>
      </c>
    </row>
    <row r="3046" spans="1:17" x14ac:dyDescent="0.3">
      <c r="B3046" s="7">
        <v>43696</v>
      </c>
      <c r="C3046" s="8">
        <v>1869</v>
      </c>
      <c r="D3046" s="8">
        <v>1850</v>
      </c>
      <c r="E3046" s="8">
        <v>1850</v>
      </c>
      <c r="F3046" s="8">
        <v>1850</v>
      </c>
      <c r="G3046" s="18">
        <v>1850</v>
      </c>
      <c r="K3046" s="5">
        <v>43696</v>
      </c>
      <c r="L3046" s="6">
        <v>1857</v>
      </c>
      <c r="M3046" s="6">
        <v>1868</v>
      </c>
      <c r="N3046" s="6">
        <v>1870</v>
      </c>
      <c r="O3046" s="6">
        <v>1868</v>
      </c>
      <c r="P3046" s="17">
        <v>1869.5</v>
      </c>
    </row>
    <row r="3047" spans="1:17" x14ac:dyDescent="0.3">
      <c r="B3047" s="5">
        <v>43693</v>
      </c>
      <c r="C3047" s="6">
        <v>1820</v>
      </c>
      <c r="D3047" s="6">
        <v>0</v>
      </c>
      <c r="E3047" s="6">
        <v>0</v>
      </c>
      <c r="F3047" s="6">
        <v>0</v>
      </c>
      <c r="G3047" s="17">
        <v>1869</v>
      </c>
      <c r="K3047" s="7">
        <v>43693</v>
      </c>
      <c r="L3047" s="8">
        <v>1855</v>
      </c>
      <c r="M3047" s="8">
        <v>1835</v>
      </c>
      <c r="N3047" s="8">
        <v>1862.5</v>
      </c>
      <c r="O3047" s="8">
        <v>1835</v>
      </c>
      <c r="P3047" s="18">
        <v>1857</v>
      </c>
    </row>
    <row r="3048" spans="1:17" x14ac:dyDescent="0.3">
      <c r="B3048" s="7">
        <v>43691</v>
      </c>
      <c r="C3048" s="8">
        <v>1817.5</v>
      </c>
      <c r="D3048" s="8">
        <v>1820</v>
      </c>
      <c r="E3048" s="8">
        <v>1820</v>
      </c>
      <c r="F3048" s="8">
        <v>1820</v>
      </c>
      <c r="G3048" s="18">
        <v>1820</v>
      </c>
      <c r="K3048" s="5">
        <v>43691</v>
      </c>
      <c r="L3048" s="6">
        <v>1847</v>
      </c>
      <c r="M3048" s="6">
        <v>1855</v>
      </c>
      <c r="N3048" s="6">
        <v>1855</v>
      </c>
      <c r="O3048" s="6">
        <v>1855</v>
      </c>
      <c r="P3048" s="17">
        <v>1855</v>
      </c>
    </row>
    <row r="3049" spans="1:17" x14ac:dyDescent="0.3">
      <c r="B3049" s="5">
        <v>43690</v>
      </c>
      <c r="C3049" s="6">
        <v>1816.5</v>
      </c>
      <c r="D3049" s="6">
        <v>1810</v>
      </c>
      <c r="E3049" s="6">
        <v>1830</v>
      </c>
      <c r="F3049" s="6">
        <v>1808</v>
      </c>
      <c r="G3049" s="17">
        <v>1817.5</v>
      </c>
      <c r="K3049" s="7">
        <v>43690</v>
      </c>
      <c r="L3049" s="8">
        <v>1845.5</v>
      </c>
      <c r="M3049" s="8">
        <v>1844.5</v>
      </c>
      <c r="N3049" s="8">
        <v>1855</v>
      </c>
      <c r="O3049" s="8">
        <v>1838</v>
      </c>
      <c r="P3049" s="18">
        <v>1847</v>
      </c>
    </row>
    <row r="3050" spans="1:17" x14ac:dyDescent="0.3">
      <c r="B3050" s="7">
        <v>43686</v>
      </c>
      <c r="C3050" s="8">
        <v>1824</v>
      </c>
      <c r="D3050" s="8">
        <v>1815</v>
      </c>
      <c r="E3050" s="8">
        <v>1823</v>
      </c>
      <c r="F3050" s="8">
        <v>1815</v>
      </c>
      <c r="G3050" s="18">
        <v>1816.5</v>
      </c>
      <c r="K3050" s="5">
        <v>43686</v>
      </c>
      <c r="L3050" s="6">
        <v>1838.5</v>
      </c>
      <c r="M3050" s="6">
        <v>1844.5</v>
      </c>
      <c r="N3050" s="6">
        <v>1846</v>
      </c>
      <c r="O3050" s="6">
        <v>1844.5</v>
      </c>
      <c r="P3050" s="17">
        <v>1845.5</v>
      </c>
    </row>
    <row r="3051" spans="1:17" x14ac:dyDescent="0.3">
      <c r="B3051" s="5">
        <v>43685</v>
      </c>
      <c r="C3051" s="6">
        <v>1819.5</v>
      </c>
      <c r="D3051" s="6">
        <v>1825</v>
      </c>
      <c r="E3051" s="6">
        <v>1825</v>
      </c>
      <c r="F3051" s="6">
        <v>1820</v>
      </c>
      <c r="G3051" s="17">
        <v>1824</v>
      </c>
      <c r="K3051" s="7">
        <v>43685</v>
      </c>
      <c r="L3051" s="8">
        <v>1838.5</v>
      </c>
      <c r="M3051" s="8">
        <v>0</v>
      </c>
      <c r="N3051" s="8">
        <v>0</v>
      </c>
      <c r="O3051" s="8">
        <v>0</v>
      </c>
      <c r="P3051" s="18">
        <v>1838.5</v>
      </c>
    </row>
    <row r="3052" spans="1:17" x14ac:dyDescent="0.3">
      <c r="B3052" s="7">
        <v>43684</v>
      </c>
      <c r="C3052" s="8">
        <v>1820</v>
      </c>
      <c r="D3052" s="8">
        <v>1820</v>
      </c>
      <c r="E3052" s="8">
        <v>1820</v>
      </c>
      <c r="F3052" s="8">
        <v>1818</v>
      </c>
      <c r="G3052" s="18">
        <v>1819.5</v>
      </c>
      <c r="K3052" s="5">
        <v>43684</v>
      </c>
      <c r="L3052" s="6">
        <v>1840.5</v>
      </c>
      <c r="M3052" s="6">
        <v>1839.5</v>
      </c>
      <c r="N3052" s="6">
        <v>1840</v>
      </c>
      <c r="O3052" s="6">
        <v>1835.5</v>
      </c>
      <c r="P3052" s="17">
        <v>1838.5</v>
      </c>
    </row>
    <row r="3053" spans="1:17" x14ac:dyDescent="0.3">
      <c r="B3053" s="5">
        <v>43683</v>
      </c>
      <c r="C3053" s="6">
        <v>1825.5</v>
      </c>
      <c r="D3053" s="6">
        <v>1825</v>
      </c>
      <c r="E3053" s="6">
        <v>1825</v>
      </c>
      <c r="F3053" s="6">
        <v>1815.5</v>
      </c>
      <c r="G3053" s="17">
        <v>1820</v>
      </c>
      <c r="K3053" s="9">
        <v>43683</v>
      </c>
      <c r="L3053" s="10">
        <v>1845</v>
      </c>
      <c r="M3053" s="10">
        <v>1845</v>
      </c>
      <c r="N3053" s="10">
        <v>1845</v>
      </c>
      <c r="O3053" s="10">
        <v>1840</v>
      </c>
      <c r="P3053" s="19">
        <v>1840.5</v>
      </c>
    </row>
    <row r="3054" spans="1:17" x14ac:dyDescent="0.3">
      <c r="B3054" s="9">
        <v>43682</v>
      </c>
      <c r="C3054" s="10">
        <v>1829</v>
      </c>
      <c r="D3054" s="10">
        <v>1816</v>
      </c>
      <c r="E3054" s="10">
        <v>1830</v>
      </c>
      <c r="F3054" s="10">
        <v>1816</v>
      </c>
      <c r="G3054" s="19">
        <v>1825.5</v>
      </c>
      <c r="K3054" s="5">
        <v>43682</v>
      </c>
      <c r="L3054" s="6">
        <v>1836.5</v>
      </c>
      <c r="M3054" s="6">
        <v>1850</v>
      </c>
      <c r="N3054" s="6">
        <v>1850</v>
      </c>
      <c r="O3054" s="6">
        <v>1841</v>
      </c>
      <c r="P3054" s="17">
        <v>1845</v>
      </c>
    </row>
    <row r="3055" spans="1:17" x14ac:dyDescent="0.3">
      <c r="B3055" s="5">
        <v>43679</v>
      </c>
      <c r="C3055" s="6">
        <v>1830.5</v>
      </c>
      <c r="D3055" s="6">
        <v>1835</v>
      </c>
      <c r="E3055" s="6">
        <v>1835</v>
      </c>
      <c r="F3055" s="6">
        <v>1821</v>
      </c>
      <c r="G3055" s="17">
        <v>1829</v>
      </c>
      <c r="K3055" s="7">
        <v>43679</v>
      </c>
      <c r="L3055" s="8">
        <v>1846.5</v>
      </c>
      <c r="M3055" s="8">
        <v>1837.5</v>
      </c>
      <c r="N3055" s="8">
        <v>1837.5</v>
      </c>
      <c r="O3055" s="8">
        <v>1835</v>
      </c>
      <c r="P3055" s="18">
        <v>1836.5</v>
      </c>
    </row>
    <row r="3056" spans="1:17" x14ac:dyDescent="0.3">
      <c r="B3056" s="7">
        <v>43678</v>
      </c>
      <c r="C3056" s="8">
        <v>1829</v>
      </c>
      <c r="D3056" s="8">
        <v>1832.5</v>
      </c>
      <c r="E3056" s="8">
        <v>1833</v>
      </c>
      <c r="F3056" s="8">
        <v>1830</v>
      </c>
      <c r="G3056" s="18">
        <v>1830.5</v>
      </c>
      <c r="K3056" s="5">
        <v>43678</v>
      </c>
      <c r="L3056" s="6">
        <v>1840.5</v>
      </c>
      <c r="M3056" s="6">
        <v>1845</v>
      </c>
      <c r="N3056" s="6">
        <v>1847</v>
      </c>
      <c r="O3056" s="6">
        <v>1845</v>
      </c>
      <c r="P3056" s="17">
        <v>1846.5</v>
      </c>
    </row>
    <row r="3057" spans="1:17" x14ac:dyDescent="0.3">
      <c r="B3057" s="5">
        <v>43677</v>
      </c>
      <c r="C3057" s="6">
        <v>1833.5</v>
      </c>
      <c r="D3057" s="6">
        <v>1825</v>
      </c>
      <c r="E3057" s="6">
        <v>1835</v>
      </c>
      <c r="F3057" s="6">
        <v>1825</v>
      </c>
      <c r="G3057" s="17">
        <v>1829</v>
      </c>
      <c r="K3057" s="7">
        <v>43677</v>
      </c>
      <c r="L3057" s="8">
        <v>1855</v>
      </c>
      <c r="M3057" s="8">
        <v>1840.5</v>
      </c>
      <c r="N3057" s="8">
        <v>1840.5</v>
      </c>
      <c r="O3057" s="8">
        <v>1840</v>
      </c>
      <c r="P3057" s="18">
        <v>1840.5</v>
      </c>
    </row>
    <row r="3058" spans="1:17" x14ac:dyDescent="0.3">
      <c r="B3058" s="7">
        <v>43676</v>
      </c>
      <c r="C3058" s="8">
        <v>1834.5</v>
      </c>
      <c r="D3058" s="8">
        <v>1835</v>
      </c>
      <c r="E3058" s="8">
        <v>1835</v>
      </c>
      <c r="F3058" s="8">
        <v>1832</v>
      </c>
      <c r="G3058" s="18">
        <v>1833.5</v>
      </c>
      <c r="K3058" s="9">
        <v>43676</v>
      </c>
      <c r="L3058" s="10">
        <v>1855</v>
      </c>
      <c r="M3058" s="10">
        <v>0</v>
      </c>
      <c r="N3058" s="10">
        <v>0</v>
      </c>
      <c r="O3058" s="10">
        <v>0</v>
      </c>
      <c r="P3058" s="19">
        <v>1855</v>
      </c>
    </row>
    <row r="3059" spans="1:17" x14ac:dyDescent="0.3">
      <c r="B3059" s="5">
        <v>43675</v>
      </c>
      <c r="C3059" s="6">
        <v>1833</v>
      </c>
      <c r="D3059" s="6">
        <v>1833</v>
      </c>
      <c r="E3059" s="6">
        <v>1836</v>
      </c>
      <c r="F3059" s="6">
        <v>1832</v>
      </c>
      <c r="G3059" s="17">
        <v>1834.5</v>
      </c>
      <c r="K3059" s="7">
        <v>43675</v>
      </c>
      <c r="L3059" s="8">
        <v>1855</v>
      </c>
      <c r="M3059" s="8">
        <v>0</v>
      </c>
      <c r="N3059" s="8">
        <v>0</v>
      </c>
      <c r="O3059" s="8">
        <v>0</v>
      </c>
      <c r="P3059" s="18">
        <v>1855</v>
      </c>
    </row>
    <row r="3060" spans="1:17" x14ac:dyDescent="0.3">
      <c r="B3060" s="7">
        <v>43672</v>
      </c>
      <c r="C3060" s="8">
        <v>1835.5</v>
      </c>
      <c r="D3060" s="8">
        <v>1832</v>
      </c>
      <c r="E3060" s="8">
        <v>1835</v>
      </c>
      <c r="F3060" s="8">
        <v>1832</v>
      </c>
      <c r="G3060" s="18">
        <v>1833</v>
      </c>
      <c r="K3060" s="5">
        <v>43672</v>
      </c>
      <c r="L3060" s="6">
        <v>1855</v>
      </c>
      <c r="M3060" s="6">
        <v>0</v>
      </c>
      <c r="N3060" s="6">
        <v>0</v>
      </c>
      <c r="O3060" s="6">
        <v>0</v>
      </c>
      <c r="P3060" s="17">
        <v>1855</v>
      </c>
    </row>
    <row r="3061" spans="1:17" x14ac:dyDescent="0.3">
      <c r="B3061" s="5">
        <v>43671</v>
      </c>
      <c r="C3061" s="6">
        <v>1835</v>
      </c>
      <c r="D3061" s="6">
        <v>1831.5</v>
      </c>
      <c r="E3061" s="6">
        <v>1839</v>
      </c>
      <c r="F3061" s="6">
        <v>1831.5</v>
      </c>
      <c r="G3061" s="17">
        <v>1835.5</v>
      </c>
      <c r="K3061" s="7">
        <v>43671</v>
      </c>
      <c r="L3061" s="8">
        <v>1855</v>
      </c>
      <c r="M3061" s="8">
        <v>0</v>
      </c>
      <c r="N3061" s="8">
        <v>0</v>
      </c>
      <c r="O3061" s="8">
        <v>0</v>
      </c>
      <c r="P3061" s="18">
        <v>1855</v>
      </c>
    </row>
    <row r="3062" spans="1:17" x14ac:dyDescent="0.3">
      <c r="B3062" s="7">
        <v>43670</v>
      </c>
      <c r="C3062" s="8">
        <v>1838.5</v>
      </c>
      <c r="D3062" s="8">
        <v>1838</v>
      </c>
      <c r="E3062" s="8">
        <v>1838</v>
      </c>
      <c r="F3062" s="8">
        <v>1831</v>
      </c>
      <c r="G3062" s="18">
        <v>1835</v>
      </c>
      <c r="K3062" s="5">
        <v>43670</v>
      </c>
      <c r="L3062" s="6">
        <v>1855</v>
      </c>
      <c r="M3062" s="6">
        <v>0</v>
      </c>
      <c r="N3062" s="6">
        <v>0</v>
      </c>
      <c r="O3062" s="6">
        <v>0</v>
      </c>
      <c r="P3062" s="17">
        <v>1855</v>
      </c>
    </row>
    <row r="3063" spans="1:17" x14ac:dyDescent="0.3">
      <c r="B3063" s="5">
        <v>43669</v>
      </c>
      <c r="C3063" s="6">
        <v>1839.5</v>
      </c>
      <c r="D3063" s="6">
        <v>1839</v>
      </c>
      <c r="E3063" s="6">
        <v>1842</v>
      </c>
      <c r="F3063" s="6">
        <v>1833.5</v>
      </c>
      <c r="G3063" s="17">
        <v>1838.5</v>
      </c>
      <c r="K3063" s="7">
        <v>43669</v>
      </c>
      <c r="L3063" s="8">
        <v>1868.5</v>
      </c>
      <c r="M3063" s="8">
        <v>1855</v>
      </c>
      <c r="N3063" s="8">
        <v>1855</v>
      </c>
      <c r="O3063" s="8">
        <v>1855</v>
      </c>
      <c r="P3063" s="18">
        <v>1855</v>
      </c>
    </row>
    <row r="3064" spans="1:17" x14ac:dyDescent="0.3">
      <c r="B3064" s="9">
        <v>43668</v>
      </c>
      <c r="C3064" s="10">
        <v>1830.5</v>
      </c>
      <c r="D3064" s="10">
        <v>1839</v>
      </c>
      <c r="E3064" s="10">
        <v>1841.5</v>
      </c>
      <c r="F3064" s="10">
        <v>1835</v>
      </c>
      <c r="G3064" s="19">
        <v>1839.5</v>
      </c>
      <c r="H3064" s="20"/>
      <c r="K3064" s="5">
        <v>43668</v>
      </c>
      <c r="L3064" s="6">
        <v>1865</v>
      </c>
      <c r="M3064" s="6">
        <v>0</v>
      </c>
      <c r="N3064" s="6">
        <v>0</v>
      </c>
      <c r="O3064" s="6">
        <v>0</v>
      </c>
      <c r="P3064" s="17">
        <v>1868.5</v>
      </c>
    </row>
    <row r="3066" spans="1:17" x14ac:dyDescent="0.3">
      <c r="G3066" s="53"/>
    </row>
    <row r="3067" spans="1:17" x14ac:dyDescent="0.3">
      <c r="G3067" s="53"/>
    </row>
    <row r="3068" spans="1:17" x14ac:dyDescent="0.3">
      <c r="A3068" s="11">
        <v>43728</v>
      </c>
      <c r="G3068" s="53"/>
      <c r="J3068">
        <v>43756</v>
      </c>
    </row>
    <row r="3069" spans="1:17" x14ac:dyDescent="0.3">
      <c r="B3069" s="7">
        <v>43727</v>
      </c>
      <c r="C3069" s="8">
        <v>1902.5</v>
      </c>
      <c r="D3069" s="8">
        <v>0</v>
      </c>
      <c r="E3069" s="8">
        <v>0</v>
      </c>
      <c r="F3069" s="18">
        <v>0</v>
      </c>
      <c r="G3069" s="54">
        <v>1901.5</v>
      </c>
      <c r="H3069" s="21">
        <f>G3069/G3088</f>
        <v>1.0168449197860963</v>
      </c>
      <c r="K3069" s="29">
        <v>43727</v>
      </c>
      <c r="L3069" s="10">
        <v>1927</v>
      </c>
      <c r="M3069" s="10">
        <v>0</v>
      </c>
      <c r="N3069" s="10">
        <v>0</v>
      </c>
      <c r="O3069" s="10">
        <v>0</v>
      </c>
      <c r="P3069" s="19">
        <v>1910</v>
      </c>
      <c r="Q3069" s="28">
        <f>P3069/P3088</f>
        <v>1.0084477296726504</v>
      </c>
    </row>
    <row r="3070" spans="1:17" x14ac:dyDescent="0.3">
      <c r="B3070" s="5">
        <v>43726</v>
      </c>
      <c r="C3070" s="6">
        <v>1902.5</v>
      </c>
      <c r="D3070" s="6">
        <v>0</v>
      </c>
      <c r="E3070" s="6">
        <v>0</v>
      </c>
      <c r="F3070" s="17">
        <v>0</v>
      </c>
      <c r="G3070" s="55">
        <v>1902.5</v>
      </c>
      <c r="K3070" s="30">
        <v>43726</v>
      </c>
      <c r="L3070" s="6">
        <v>1927</v>
      </c>
      <c r="M3070" s="6">
        <v>0</v>
      </c>
      <c r="N3070" s="6">
        <v>0</v>
      </c>
      <c r="O3070" s="6">
        <v>0</v>
      </c>
      <c r="P3070" s="17">
        <v>1927</v>
      </c>
    </row>
    <row r="3071" spans="1:17" x14ac:dyDescent="0.3">
      <c r="B3071" s="7">
        <v>43725</v>
      </c>
      <c r="C3071" s="8">
        <v>1900</v>
      </c>
      <c r="D3071" s="8">
        <v>1900</v>
      </c>
      <c r="E3071" s="8">
        <v>1910</v>
      </c>
      <c r="F3071" s="18">
        <v>1893.5</v>
      </c>
      <c r="G3071" s="54">
        <v>1902.5</v>
      </c>
      <c r="K3071" s="31">
        <v>43725</v>
      </c>
      <c r="L3071" s="8">
        <v>1923.5</v>
      </c>
      <c r="M3071" s="8">
        <v>1923</v>
      </c>
      <c r="N3071" s="8">
        <v>1935</v>
      </c>
      <c r="O3071" s="8">
        <v>1923</v>
      </c>
      <c r="P3071" s="18">
        <v>1927</v>
      </c>
    </row>
    <row r="3072" spans="1:17" x14ac:dyDescent="0.3">
      <c r="B3072" s="5">
        <v>43724</v>
      </c>
      <c r="C3072" s="6">
        <v>1903</v>
      </c>
      <c r="D3072" s="6">
        <v>1900</v>
      </c>
      <c r="E3072" s="6">
        <v>1900</v>
      </c>
      <c r="F3072" s="17">
        <v>1900</v>
      </c>
      <c r="G3072" s="55">
        <v>1900</v>
      </c>
      <c r="K3072" s="30">
        <v>43724</v>
      </c>
      <c r="L3072" s="6">
        <v>1917.5</v>
      </c>
      <c r="M3072" s="6">
        <v>1923.5</v>
      </c>
      <c r="N3072" s="6">
        <v>1925</v>
      </c>
      <c r="O3072" s="6">
        <v>1920</v>
      </c>
      <c r="P3072" s="17">
        <v>1923.5</v>
      </c>
    </row>
    <row r="3073" spans="2:16" x14ac:dyDescent="0.3">
      <c r="B3073" s="7">
        <v>43721</v>
      </c>
      <c r="C3073" s="8">
        <v>1873</v>
      </c>
      <c r="D3073" s="8">
        <v>1910</v>
      </c>
      <c r="E3073" s="8">
        <v>1910</v>
      </c>
      <c r="F3073" s="18">
        <v>1900</v>
      </c>
      <c r="G3073" s="54">
        <v>1903</v>
      </c>
      <c r="K3073" s="31">
        <v>43721</v>
      </c>
      <c r="L3073" s="8">
        <v>1916.5</v>
      </c>
      <c r="M3073" s="8">
        <v>1916.5</v>
      </c>
      <c r="N3073" s="8">
        <v>1920</v>
      </c>
      <c r="O3073" s="8">
        <v>1905</v>
      </c>
      <c r="P3073" s="18">
        <v>1917.5</v>
      </c>
    </row>
    <row r="3074" spans="2:16" x14ac:dyDescent="0.3">
      <c r="B3074" s="5">
        <v>43720</v>
      </c>
      <c r="C3074" s="6">
        <v>1873</v>
      </c>
      <c r="D3074" s="6">
        <v>0</v>
      </c>
      <c r="E3074" s="6">
        <v>0</v>
      </c>
      <c r="F3074" s="17">
        <v>0</v>
      </c>
      <c r="G3074" s="55">
        <v>1873</v>
      </c>
      <c r="K3074" s="30">
        <v>43720</v>
      </c>
      <c r="L3074" s="6">
        <v>1897</v>
      </c>
      <c r="M3074" s="6">
        <v>1930.5</v>
      </c>
      <c r="N3074" s="6">
        <v>1930.5</v>
      </c>
      <c r="O3074" s="6">
        <v>1907</v>
      </c>
      <c r="P3074" s="17">
        <v>1916.5</v>
      </c>
    </row>
    <row r="3075" spans="2:16" x14ac:dyDescent="0.3">
      <c r="B3075" s="7">
        <v>43719</v>
      </c>
      <c r="C3075" s="8">
        <v>1848</v>
      </c>
      <c r="D3075" s="8">
        <v>1861</v>
      </c>
      <c r="E3075" s="8">
        <v>1883</v>
      </c>
      <c r="F3075" s="18">
        <v>1861</v>
      </c>
      <c r="G3075" s="54">
        <v>1873</v>
      </c>
      <c r="K3075" s="31">
        <v>43719</v>
      </c>
      <c r="L3075" s="8">
        <v>1882</v>
      </c>
      <c r="M3075" s="8">
        <v>1873</v>
      </c>
      <c r="N3075" s="8">
        <v>1914</v>
      </c>
      <c r="O3075" s="8">
        <v>1873</v>
      </c>
      <c r="P3075" s="18">
        <v>1897</v>
      </c>
    </row>
    <row r="3076" spans="2:16" x14ac:dyDescent="0.3">
      <c r="B3076" s="9">
        <v>43717</v>
      </c>
      <c r="C3076" s="10">
        <v>1845.5</v>
      </c>
      <c r="D3076" s="10">
        <v>1840</v>
      </c>
      <c r="E3076" s="10">
        <v>1854.5</v>
      </c>
      <c r="F3076" s="19">
        <v>1840</v>
      </c>
      <c r="G3076" s="56">
        <v>1848</v>
      </c>
      <c r="K3076" s="30">
        <v>43717</v>
      </c>
      <c r="L3076" s="6">
        <v>1869</v>
      </c>
      <c r="M3076" s="6">
        <v>1873</v>
      </c>
      <c r="N3076" s="6">
        <v>1889.5</v>
      </c>
      <c r="O3076" s="6">
        <v>1870</v>
      </c>
      <c r="P3076" s="17">
        <v>1882</v>
      </c>
    </row>
    <row r="3077" spans="2:16" x14ac:dyDescent="0.3">
      <c r="B3077" s="7">
        <v>43714</v>
      </c>
      <c r="C3077" s="8">
        <v>1843</v>
      </c>
      <c r="D3077" s="8">
        <v>1844</v>
      </c>
      <c r="E3077" s="8">
        <v>1850</v>
      </c>
      <c r="F3077" s="18">
        <v>1843</v>
      </c>
      <c r="G3077" s="54">
        <v>1845.5</v>
      </c>
      <c r="K3077" s="31">
        <v>43714</v>
      </c>
      <c r="L3077" s="8">
        <v>1863.5</v>
      </c>
      <c r="M3077" s="8">
        <v>1863.5</v>
      </c>
      <c r="N3077" s="8">
        <v>1870</v>
      </c>
      <c r="O3077" s="8">
        <v>1863.5</v>
      </c>
      <c r="P3077" s="18">
        <v>1869</v>
      </c>
    </row>
    <row r="3078" spans="2:16" x14ac:dyDescent="0.3">
      <c r="B3078" s="5">
        <v>43713</v>
      </c>
      <c r="C3078" s="6">
        <v>1844.5</v>
      </c>
      <c r="D3078" s="6">
        <v>1831</v>
      </c>
      <c r="E3078" s="6">
        <v>1845</v>
      </c>
      <c r="F3078" s="17">
        <v>1831</v>
      </c>
      <c r="G3078" s="55">
        <v>1843</v>
      </c>
      <c r="K3078" s="30">
        <v>43713</v>
      </c>
      <c r="L3078" s="6">
        <v>1901.5</v>
      </c>
      <c r="M3078" s="6">
        <v>1863.5</v>
      </c>
      <c r="N3078" s="6">
        <v>1863.5</v>
      </c>
      <c r="O3078" s="6">
        <v>1863.5</v>
      </c>
      <c r="P3078" s="17">
        <v>1863.5</v>
      </c>
    </row>
    <row r="3079" spans="2:16" x14ac:dyDescent="0.3">
      <c r="B3079" s="7">
        <v>43712</v>
      </c>
      <c r="C3079" s="8">
        <v>1850</v>
      </c>
      <c r="D3079" s="8">
        <v>1845</v>
      </c>
      <c r="E3079" s="8">
        <v>1845</v>
      </c>
      <c r="F3079" s="18">
        <v>1842</v>
      </c>
      <c r="G3079" s="54">
        <v>1844.5</v>
      </c>
      <c r="K3079" s="29">
        <v>43712</v>
      </c>
      <c r="L3079" s="10">
        <v>1868</v>
      </c>
      <c r="M3079" s="10">
        <v>0</v>
      </c>
      <c r="N3079" s="10">
        <v>0</v>
      </c>
      <c r="O3079" s="10">
        <v>0</v>
      </c>
      <c r="P3079" s="19">
        <v>1901.5</v>
      </c>
    </row>
    <row r="3080" spans="2:16" x14ac:dyDescent="0.3">
      <c r="B3080" s="5">
        <v>43711</v>
      </c>
      <c r="C3080" s="6">
        <v>1849</v>
      </c>
      <c r="D3080" s="6">
        <v>1852</v>
      </c>
      <c r="E3080" s="6">
        <v>1852</v>
      </c>
      <c r="F3080" s="17">
        <v>1845</v>
      </c>
      <c r="G3080" s="55">
        <v>1850</v>
      </c>
      <c r="K3080" s="30">
        <v>43711</v>
      </c>
      <c r="L3080" s="6">
        <v>1903.5</v>
      </c>
      <c r="M3080" s="6">
        <v>1867</v>
      </c>
      <c r="N3080" s="6">
        <v>1870</v>
      </c>
      <c r="O3080" s="6">
        <v>1867</v>
      </c>
      <c r="P3080" s="17">
        <v>1868</v>
      </c>
    </row>
    <row r="3081" spans="2:16" x14ac:dyDescent="0.3">
      <c r="B3081" s="7">
        <v>43707</v>
      </c>
      <c r="C3081" s="8">
        <v>1850</v>
      </c>
      <c r="D3081" s="8">
        <v>1850</v>
      </c>
      <c r="E3081" s="8">
        <v>1850</v>
      </c>
      <c r="F3081" s="18">
        <v>1841.5</v>
      </c>
      <c r="G3081" s="54">
        <v>1849</v>
      </c>
      <c r="K3081" s="31">
        <v>43707</v>
      </c>
      <c r="L3081" s="8">
        <v>1904</v>
      </c>
      <c r="M3081" s="8">
        <v>0</v>
      </c>
      <c r="N3081" s="8">
        <v>0</v>
      </c>
      <c r="O3081" s="8">
        <v>0</v>
      </c>
      <c r="P3081" s="18">
        <v>1903.5</v>
      </c>
    </row>
    <row r="3082" spans="2:16" x14ac:dyDescent="0.3">
      <c r="B3082" s="5">
        <v>43706</v>
      </c>
      <c r="C3082" s="6">
        <v>1850</v>
      </c>
      <c r="D3082" s="6">
        <v>1850</v>
      </c>
      <c r="E3082" s="6">
        <v>1850</v>
      </c>
      <c r="F3082" s="17">
        <v>1849</v>
      </c>
      <c r="G3082" s="55">
        <v>1850</v>
      </c>
      <c r="K3082" s="30">
        <v>43706</v>
      </c>
      <c r="L3082" s="6">
        <v>1902.5</v>
      </c>
      <c r="M3082" s="6">
        <v>0</v>
      </c>
      <c r="N3082" s="6">
        <v>0</v>
      </c>
      <c r="O3082" s="6">
        <v>0</v>
      </c>
      <c r="P3082" s="17">
        <v>1904</v>
      </c>
    </row>
    <row r="3083" spans="2:16" x14ac:dyDescent="0.3">
      <c r="B3083" s="7">
        <v>43705</v>
      </c>
      <c r="C3083" s="8">
        <v>1850</v>
      </c>
      <c r="D3083" s="8">
        <v>1849.5</v>
      </c>
      <c r="E3083" s="8">
        <v>1850</v>
      </c>
      <c r="F3083" s="18">
        <v>1849.5</v>
      </c>
      <c r="G3083" s="54">
        <v>1850</v>
      </c>
      <c r="K3083" s="31">
        <v>43705</v>
      </c>
      <c r="L3083" s="8">
        <v>1900.5</v>
      </c>
      <c r="M3083" s="8">
        <v>0</v>
      </c>
      <c r="N3083" s="8">
        <v>0</v>
      </c>
      <c r="O3083" s="8">
        <v>0</v>
      </c>
      <c r="P3083" s="18">
        <v>1902.5</v>
      </c>
    </row>
    <row r="3084" spans="2:16" x14ac:dyDescent="0.3">
      <c r="B3084" s="5">
        <v>43704</v>
      </c>
      <c r="C3084" s="6">
        <v>1848.5</v>
      </c>
      <c r="D3084" s="6">
        <v>1850</v>
      </c>
      <c r="E3084" s="6">
        <v>1850</v>
      </c>
      <c r="F3084" s="17">
        <v>1850</v>
      </c>
      <c r="G3084" s="55">
        <v>1850</v>
      </c>
      <c r="K3084" s="30">
        <v>43704</v>
      </c>
      <c r="L3084" s="6">
        <v>1870</v>
      </c>
      <c r="M3084" s="6">
        <v>0</v>
      </c>
      <c r="N3084" s="6">
        <v>0</v>
      </c>
      <c r="O3084" s="6">
        <v>0</v>
      </c>
      <c r="P3084" s="17">
        <v>1900.5</v>
      </c>
    </row>
    <row r="3085" spans="2:16" x14ac:dyDescent="0.3">
      <c r="B3085" s="7">
        <v>43703</v>
      </c>
      <c r="C3085" s="8">
        <v>1848.5</v>
      </c>
      <c r="D3085" s="8">
        <v>1847</v>
      </c>
      <c r="E3085" s="8">
        <v>1850</v>
      </c>
      <c r="F3085" s="18">
        <v>1847</v>
      </c>
      <c r="G3085" s="54">
        <v>1848.5</v>
      </c>
      <c r="K3085" s="31">
        <v>43703</v>
      </c>
      <c r="L3085" s="8">
        <v>1902</v>
      </c>
      <c r="M3085" s="8">
        <v>1870</v>
      </c>
      <c r="N3085" s="8">
        <v>1870</v>
      </c>
      <c r="O3085" s="8">
        <v>1870</v>
      </c>
      <c r="P3085" s="18">
        <v>1870</v>
      </c>
    </row>
    <row r="3086" spans="2:16" x14ac:dyDescent="0.3">
      <c r="B3086" s="5">
        <v>43700</v>
      </c>
      <c r="C3086" s="6">
        <v>1859.5</v>
      </c>
      <c r="D3086" s="6">
        <v>1858</v>
      </c>
      <c r="E3086" s="6">
        <v>1858</v>
      </c>
      <c r="F3086" s="17">
        <v>1847</v>
      </c>
      <c r="G3086" s="55">
        <v>1848.5</v>
      </c>
      <c r="K3086" s="30">
        <v>43700</v>
      </c>
      <c r="L3086" s="6">
        <v>1899.5</v>
      </c>
      <c r="M3086" s="6">
        <v>0</v>
      </c>
      <c r="N3086" s="6">
        <v>0</v>
      </c>
      <c r="O3086" s="6">
        <v>0</v>
      </c>
      <c r="P3086" s="17">
        <v>1902</v>
      </c>
    </row>
    <row r="3087" spans="2:16" x14ac:dyDescent="0.3">
      <c r="B3087" s="9">
        <v>43699</v>
      </c>
      <c r="C3087" s="10">
        <v>1870</v>
      </c>
      <c r="D3087" s="10">
        <v>1859</v>
      </c>
      <c r="E3087" s="10">
        <v>1860</v>
      </c>
      <c r="F3087" s="19">
        <v>1858</v>
      </c>
      <c r="G3087" s="56">
        <v>1859.5</v>
      </c>
      <c r="K3087" s="31">
        <v>43699</v>
      </c>
      <c r="L3087" s="8">
        <v>1894</v>
      </c>
      <c r="M3087" s="8">
        <v>0</v>
      </c>
      <c r="N3087" s="8">
        <v>0</v>
      </c>
      <c r="O3087" s="8">
        <v>0</v>
      </c>
      <c r="P3087" s="18">
        <v>1899.5</v>
      </c>
    </row>
    <row r="3088" spans="2:16" x14ac:dyDescent="0.3">
      <c r="B3088" s="9">
        <v>43698</v>
      </c>
      <c r="C3088" s="10">
        <v>1884.5</v>
      </c>
      <c r="D3088" s="10">
        <v>1870</v>
      </c>
      <c r="E3088" s="10">
        <v>1870</v>
      </c>
      <c r="F3088" s="19">
        <v>1869</v>
      </c>
      <c r="G3088" s="56">
        <v>1870</v>
      </c>
      <c r="K3088" s="29">
        <v>43698</v>
      </c>
      <c r="L3088" s="10">
        <v>1919</v>
      </c>
      <c r="M3088" s="10">
        <v>0</v>
      </c>
      <c r="N3088" s="10">
        <v>0</v>
      </c>
      <c r="O3088" s="10">
        <v>0</v>
      </c>
      <c r="P3088" s="19">
        <v>1894</v>
      </c>
    </row>
    <row r="3092" spans="1:17" x14ac:dyDescent="0.3">
      <c r="A3092" s="11">
        <v>43756</v>
      </c>
      <c r="J3092" s="11">
        <v>43789</v>
      </c>
    </row>
    <row r="3093" spans="1:17" x14ac:dyDescent="0.3">
      <c r="B3093" s="5">
        <v>43756</v>
      </c>
      <c r="C3093" s="6">
        <v>2061.5</v>
      </c>
      <c r="D3093" s="6">
        <v>2090</v>
      </c>
      <c r="E3093" s="6">
        <v>2100</v>
      </c>
      <c r="F3093" s="6">
        <v>2090</v>
      </c>
      <c r="G3093" s="17">
        <v>2093.5</v>
      </c>
      <c r="H3093" s="21">
        <f>G3093/G3111</f>
        <v>1.0903645833333333</v>
      </c>
      <c r="K3093" s="7">
        <v>43756</v>
      </c>
      <c r="L3093" s="8">
        <v>2050</v>
      </c>
      <c r="M3093" s="8">
        <v>2089</v>
      </c>
      <c r="N3093" s="8">
        <v>2091</v>
      </c>
      <c r="O3093" s="8">
        <v>2089</v>
      </c>
      <c r="P3093" s="18">
        <v>2090</v>
      </c>
      <c r="Q3093" s="28">
        <f>P3093/P3111</f>
        <v>1.0882582660765425</v>
      </c>
    </row>
    <row r="3094" spans="1:17" x14ac:dyDescent="0.3">
      <c r="B3094" s="7">
        <v>43755</v>
      </c>
      <c r="C3094" s="8">
        <v>2079</v>
      </c>
      <c r="D3094" s="8">
        <v>0</v>
      </c>
      <c r="E3094" s="8">
        <v>0</v>
      </c>
      <c r="F3094" s="8">
        <v>0</v>
      </c>
      <c r="G3094" s="18">
        <v>2061.5</v>
      </c>
      <c r="K3094" s="5">
        <v>43755</v>
      </c>
      <c r="L3094" s="6">
        <v>2060.5</v>
      </c>
      <c r="M3094" s="6">
        <v>2050</v>
      </c>
      <c r="N3094" s="6">
        <v>2050</v>
      </c>
      <c r="O3094" s="6">
        <v>2050</v>
      </c>
      <c r="P3094" s="17">
        <v>2050</v>
      </c>
    </row>
    <row r="3095" spans="1:17" x14ac:dyDescent="0.3">
      <c r="B3095" s="5">
        <v>43754</v>
      </c>
      <c r="C3095" s="6">
        <v>2039</v>
      </c>
      <c r="D3095" s="6">
        <v>2079</v>
      </c>
      <c r="E3095" s="6">
        <v>2079</v>
      </c>
      <c r="F3095" s="6">
        <v>2079</v>
      </c>
      <c r="G3095" s="17">
        <v>2079</v>
      </c>
      <c r="K3095" s="7">
        <v>43754</v>
      </c>
      <c r="L3095" s="8">
        <v>2013</v>
      </c>
      <c r="M3095" s="8">
        <v>0</v>
      </c>
      <c r="N3095" s="8">
        <v>0</v>
      </c>
      <c r="O3095" s="8">
        <v>0</v>
      </c>
      <c r="P3095" s="18">
        <v>2060.5</v>
      </c>
    </row>
    <row r="3096" spans="1:17" x14ac:dyDescent="0.3">
      <c r="B3096" s="7">
        <v>43753</v>
      </c>
      <c r="C3096" s="8">
        <v>1995.5</v>
      </c>
      <c r="D3096" s="8">
        <v>0</v>
      </c>
      <c r="E3096" s="8">
        <v>0</v>
      </c>
      <c r="F3096" s="8">
        <v>0</v>
      </c>
      <c r="G3096" s="18">
        <v>2039</v>
      </c>
      <c r="K3096" s="5">
        <v>43753</v>
      </c>
      <c r="L3096" s="6">
        <v>1974</v>
      </c>
      <c r="M3096" s="6">
        <v>0</v>
      </c>
      <c r="N3096" s="6">
        <v>0</v>
      </c>
      <c r="O3096" s="6">
        <v>0</v>
      </c>
      <c r="P3096" s="17">
        <v>2013</v>
      </c>
    </row>
    <row r="3097" spans="1:17" x14ac:dyDescent="0.3">
      <c r="B3097" s="5">
        <v>43752</v>
      </c>
      <c r="C3097" s="6">
        <v>1995.5</v>
      </c>
      <c r="D3097" s="6">
        <v>0</v>
      </c>
      <c r="E3097" s="6">
        <v>0</v>
      </c>
      <c r="F3097" s="6">
        <v>0</v>
      </c>
      <c r="G3097" s="17">
        <v>1995.5</v>
      </c>
      <c r="K3097" s="7">
        <v>43752</v>
      </c>
      <c r="L3097" s="8">
        <v>1974.5</v>
      </c>
      <c r="M3097" s="8">
        <v>1974</v>
      </c>
      <c r="N3097" s="8">
        <v>1974</v>
      </c>
      <c r="O3097" s="8">
        <v>1974</v>
      </c>
      <c r="P3097" s="18">
        <v>1974</v>
      </c>
    </row>
    <row r="3098" spans="1:17" x14ac:dyDescent="0.3">
      <c r="B3098" s="7">
        <v>43749</v>
      </c>
      <c r="C3098" s="8">
        <v>1980</v>
      </c>
      <c r="D3098" s="8">
        <v>0</v>
      </c>
      <c r="E3098" s="8">
        <v>0</v>
      </c>
      <c r="F3098" s="8">
        <v>0</v>
      </c>
      <c r="G3098" s="18">
        <v>1995.5</v>
      </c>
      <c r="K3098" s="5">
        <v>43749</v>
      </c>
      <c r="L3098" s="6">
        <v>1966.5</v>
      </c>
      <c r="M3098" s="6">
        <v>1970</v>
      </c>
      <c r="N3098" s="6">
        <v>2000</v>
      </c>
      <c r="O3098" s="6">
        <v>1970</v>
      </c>
      <c r="P3098" s="17">
        <v>1974.5</v>
      </c>
    </row>
    <row r="3099" spans="1:17" x14ac:dyDescent="0.3">
      <c r="B3099" s="5">
        <v>43748</v>
      </c>
      <c r="C3099" s="6">
        <v>1943</v>
      </c>
      <c r="D3099" s="6">
        <v>1979.5</v>
      </c>
      <c r="E3099" s="6">
        <v>1980</v>
      </c>
      <c r="F3099" s="6">
        <v>1979.5</v>
      </c>
      <c r="G3099" s="17">
        <v>1980</v>
      </c>
      <c r="K3099" s="7">
        <v>43748</v>
      </c>
      <c r="L3099" s="8">
        <v>1958.5</v>
      </c>
      <c r="M3099" s="8">
        <v>0</v>
      </c>
      <c r="N3099" s="8">
        <v>0</v>
      </c>
      <c r="O3099" s="8">
        <v>0</v>
      </c>
      <c r="P3099" s="18">
        <v>1966.5</v>
      </c>
    </row>
    <row r="3100" spans="1:17" x14ac:dyDescent="0.3">
      <c r="B3100" s="7">
        <v>43747</v>
      </c>
      <c r="C3100" s="8">
        <v>1925.5</v>
      </c>
      <c r="D3100" s="8">
        <v>1939</v>
      </c>
      <c r="E3100" s="8">
        <v>1964</v>
      </c>
      <c r="F3100" s="8">
        <v>1939</v>
      </c>
      <c r="G3100" s="18">
        <v>1943</v>
      </c>
      <c r="K3100" s="9">
        <v>43747</v>
      </c>
      <c r="L3100" s="10">
        <v>1944</v>
      </c>
      <c r="M3100" s="10">
        <v>0</v>
      </c>
      <c r="N3100" s="10">
        <v>0</v>
      </c>
      <c r="O3100" s="10">
        <v>0</v>
      </c>
      <c r="P3100" s="19">
        <v>1958.5</v>
      </c>
    </row>
    <row r="3101" spans="1:17" x14ac:dyDescent="0.3">
      <c r="B3101" s="5">
        <v>43745</v>
      </c>
      <c r="C3101" s="6">
        <v>1919</v>
      </c>
      <c r="D3101" s="6">
        <v>1920</v>
      </c>
      <c r="E3101" s="6">
        <v>1940</v>
      </c>
      <c r="F3101" s="6">
        <v>1912</v>
      </c>
      <c r="G3101" s="17">
        <v>1925.5</v>
      </c>
      <c r="K3101" s="7">
        <v>43745</v>
      </c>
      <c r="L3101" s="8">
        <v>1928.5</v>
      </c>
      <c r="M3101" s="8">
        <v>0</v>
      </c>
      <c r="N3101" s="8">
        <v>0</v>
      </c>
      <c r="O3101" s="8">
        <v>0</v>
      </c>
      <c r="P3101" s="18">
        <v>1944</v>
      </c>
    </row>
    <row r="3102" spans="1:17" x14ac:dyDescent="0.3">
      <c r="B3102" s="9">
        <v>43742</v>
      </c>
      <c r="C3102" s="10">
        <v>1920</v>
      </c>
      <c r="D3102" s="10">
        <v>1929</v>
      </c>
      <c r="E3102" s="10">
        <v>1929</v>
      </c>
      <c r="F3102" s="10">
        <v>1913</v>
      </c>
      <c r="G3102" s="19">
        <v>1919</v>
      </c>
      <c r="K3102" s="5">
        <v>43742</v>
      </c>
      <c r="L3102" s="6">
        <v>1926</v>
      </c>
      <c r="M3102" s="6">
        <v>0</v>
      </c>
      <c r="N3102" s="6">
        <v>0</v>
      </c>
      <c r="O3102" s="6">
        <v>0</v>
      </c>
      <c r="P3102" s="17">
        <v>1928.5</v>
      </c>
    </row>
    <row r="3103" spans="1:17" x14ac:dyDescent="0.3">
      <c r="B3103" s="5">
        <v>43741</v>
      </c>
      <c r="C3103" s="6">
        <v>1920</v>
      </c>
      <c r="D3103" s="6">
        <v>1919</v>
      </c>
      <c r="E3103" s="6">
        <v>1926</v>
      </c>
      <c r="F3103" s="6">
        <v>1917</v>
      </c>
      <c r="G3103" s="17">
        <v>1920</v>
      </c>
      <c r="K3103" s="7">
        <v>43741</v>
      </c>
      <c r="L3103" s="8">
        <v>1919.5</v>
      </c>
      <c r="M3103" s="8">
        <v>0</v>
      </c>
      <c r="N3103" s="8">
        <v>0</v>
      </c>
      <c r="O3103" s="8">
        <v>0</v>
      </c>
      <c r="P3103" s="18">
        <v>1926</v>
      </c>
    </row>
    <row r="3104" spans="1:17" x14ac:dyDescent="0.3">
      <c r="B3104" s="7">
        <v>43739</v>
      </c>
      <c r="C3104" s="8">
        <v>1915</v>
      </c>
      <c r="D3104" s="8">
        <v>1920</v>
      </c>
      <c r="E3104" s="8">
        <v>1920</v>
      </c>
      <c r="F3104" s="8">
        <v>1920</v>
      </c>
      <c r="G3104" s="18">
        <v>1920</v>
      </c>
      <c r="K3104" s="5">
        <v>43739</v>
      </c>
      <c r="L3104" s="6">
        <v>1925.5</v>
      </c>
      <c r="M3104" s="6">
        <v>0</v>
      </c>
      <c r="N3104" s="6">
        <v>0</v>
      </c>
      <c r="O3104" s="6">
        <v>0</v>
      </c>
      <c r="P3104" s="17">
        <v>1919.5</v>
      </c>
    </row>
    <row r="3105" spans="2:16" x14ac:dyDescent="0.3">
      <c r="B3105" s="5">
        <v>43738</v>
      </c>
      <c r="C3105" s="6">
        <v>1921.5</v>
      </c>
      <c r="D3105" s="6">
        <v>0</v>
      </c>
      <c r="E3105" s="6">
        <v>0</v>
      </c>
      <c r="F3105" s="6">
        <v>0</v>
      </c>
      <c r="G3105" s="17">
        <v>1915</v>
      </c>
      <c r="K3105" s="7">
        <v>43738</v>
      </c>
      <c r="L3105" s="8">
        <v>1921</v>
      </c>
      <c r="M3105" s="8">
        <v>0</v>
      </c>
      <c r="N3105" s="8">
        <v>0</v>
      </c>
      <c r="O3105" s="8">
        <v>0</v>
      </c>
      <c r="P3105" s="18">
        <v>1925.5</v>
      </c>
    </row>
    <row r="3106" spans="2:16" x14ac:dyDescent="0.3">
      <c r="B3106" s="7">
        <v>43735</v>
      </c>
      <c r="C3106" s="8">
        <v>1917</v>
      </c>
      <c r="D3106" s="8">
        <v>1924</v>
      </c>
      <c r="E3106" s="8">
        <v>1924</v>
      </c>
      <c r="F3106" s="8">
        <v>1915</v>
      </c>
      <c r="G3106" s="18">
        <v>1921.5</v>
      </c>
      <c r="K3106" s="5">
        <v>43735</v>
      </c>
      <c r="L3106" s="6">
        <v>1917.5</v>
      </c>
      <c r="M3106" s="6">
        <v>0</v>
      </c>
      <c r="N3106" s="6">
        <v>0</v>
      </c>
      <c r="O3106" s="6">
        <v>0</v>
      </c>
      <c r="P3106" s="17">
        <v>1921</v>
      </c>
    </row>
    <row r="3107" spans="2:16" x14ac:dyDescent="0.3">
      <c r="B3107" s="5">
        <v>43734</v>
      </c>
      <c r="C3107" s="6">
        <v>1906</v>
      </c>
      <c r="D3107" s="6">
        <v>1910</v>
      </c>
      <c r="E3107" s="6">
        <v>1925</v>
      </c>
      <c r="F3107" s="6">
        <v>1907</v>
      </c>
      <c r="G3107" s="17">
        <v>1917</v>
      </c>
      <c r="K3107" s="7">
        <v>43734</v>
      </c>
      <c r="L3107" s="8">
        <v>1916</v>
      </c>
      <c r="M3107" s="8">
        <v>0</v>
      </c>
      <c r="N3107" s="8">
        <v>0</v>
      </c>
      <c r="O3107" s="8">
        <v>0</v>
      </c>
      <c r="P3107" s="18">
        <v>1917.5</v>
      </c>
    </row>
    <row r="3108" spans="2:16" x14ac:dyDescent="0.3">
      <c r="B3108" s="7">
        <v>43733</v>
      </c>
      <c r="C3108" s="8">
        <v>1904.5</v>
      </c>
      <c r="D3108" s="8">
        <v>0</v>
      </c>
      <c r="E3108" s="8">
        <v>0</v>
      </c>
      <c r="F3108" s="8">
        <v>0</v>
      </c>
      <c r="G3108" s="18">
        <v>1906</v>
      </c>
      <c r="K3108" s="5">
        <v>43733</v>
      </c>
      <c r="L3108" s="6">
        <v>1915</v>
      </c>
      <c r="M3108" s="6">
        <v>0</v>
      </c>
      <c r="N3108" s="6">
        <v>0</v>
      </c>
      <c r="O3108" s="6">
        <v>0</v>
      </c>
      <c r="P3108" s="17">
        <v>1916</v>
      </c>
    </row>
    <row r="3109" spans="2:16" x14ac:dyDescent="0.3">
      <c r="B3109" s="5">
        <v>43732</v>
      </c>
      <c r="C3109" s="6">
        <v>1905.5</v>
      </c>
      <c r="D3109" s="6">
        <v>0</v>
      </c>
      <c r="E3109" s="6">
        <v>0</v>
      </c>
      <c r="F3109" s="6">
        <v>0</v>
      </c>
      <c r="G3109" s="17">
        <v>1904.5</v>
      </c>
      <c r="K3109" s="7">
        <v>43732</v>
      </c>
      <c r="L3109" s="8">
        <v>1916</v>
      </c>
      <c r="M3109" s="8">
        <v>0</v>
      </c>
      <c r="N3109" s="8">
        <v>0</v>
      </c>
      <c r="O3109" s="8">
        <v>0</v>
      </c>
      <c r="P3109" s="18">
        <v>1915</v>
      </c>
    </row>
    <row r="3110" spans="2:16" x14ac:dyDescent="0.3">
      <c r="B3110" s="7">
        <v>43731</v>
      </c>
      <c r="C3110" s="8">
        <v>1920</v>
      </c>
      <c r="D3110" s="8">
        <v>0</v>
      </c>
      <c r="E3110" s="8">
        <v>0</v>
      </c>
      <c r="F3110" s="8">
        <v>0</v>
      </c>
      <c r="G3110" s="18">
        <v>1905.5</v>
      </c>
      <c r="K3110" s="5">
        <v>43731</v>
      </c>
      <c r="L3110" s="6">
        <v>1920.5</v>
      </c>
      <c r="M3110" s="6">
        <v>0</v>
      </c>
      <c r="N3110" s="6">
        <v>0</v>
      </c>
      <c r="O3110" s="6">
        <v>0</v>
      </c>
      <c r="P3110" s="17">
        <v>1916</v>
      </c>
    </row>
    <row r="3111" spans="2:16" x14ac:dyDescent="0.3">
      <c r="B3111" s="9">
        <v>43728</v>
      </c>
      <c r="C3111" s="10">
        <v>1910</v>
      </c>
      <c r="D3111" s="10">
        <v>1920</v>
      </c>
      <c r="E3111" s="10">
        <v>1920</v>
      </c>
      <c r="F3111" s="10">
        <v>1920</v>
      </c>
      <c r="G3111" s="19">
        <v>1920</v>
      </c>
      <c r="K3111" s="9">
        <v>43728</v>
      </c>
      <c r="L3111" s="10">
        <v>1920.5</v>
      </c>
      <c r="M3111" s="10">
        <v>0</v>
      </c>
      <c r="N3111" s="10">
        <v>0</v>
      </c>
      <c r="O3111" s="10">
        <v>0</v>
      </c>
      <c r="P3111" s="19">
        <v>1920.5</v>
      </c>
    </row>
  </sheetData>
  <mergeCells count="14">
    <mergeCell ref="Q1:Q2"/>
    <mergeCell ref="M1:M2"/>
    <mergeCell ref="N1:N2"/>
    <mergeCell ref="O1:O2"/>
    <mergeCell ref="P1:P2"/>
    <mergeCell ref="H1:H2"/>
    <mergeCell ref="K1:K2"/>
    <mergeCell ref="L1:L2"/>
    <mergeCell ref="B1:B2"/>
    <mergeCell ref="C1:C2"/>
    <mergeCell ref="D1:D2"/>
    <mergeCell ref="E1:E2"/>
    <mergeCell ref="F1:F2"/>
    <mergeCell ref="G1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9BE3C-3669-4FB7-9507-44E61042D5F3}">
  <dimension ref="A1:S124"/>
  <sheetViews>
    <sheetView zoomScale="53" workbookViewId="0"/>
  </sheetViews>
  <sheetFormatPr defaultRowHeight="14.4" x14ac:dyDescent="0.3"/>
  <cols>
    <col min="2" max="3" width="17.88671875" customWidth="1"/>
    <col min="4" max="4" width="11.88671875" customWidth="1"/>
    <col min="5" max="6" width="17.88671875" customWidth="1"/>
    <col min="7" max="7" width="16.6640625" customWidth="1"/>
    <col min="8" max="8" width="12.6640625" customWidth="1"/>
    <col min="9" max="9" width="13.21875" customWidth="1"/>
    <col min="10" max="10" width="17.5546875" bestFit="1" customWidth="1"/>
    <col min="11" max="11" width="17.5546875" customWidth="1"/>
    <col min="12" max="12" width="13.6640625" customWidth="1"/>
    <col min="13" max="13" width="15.109375" customWidth="1"/>
    <col min="15" max="15" width="15.21875" customWidth="1"/>
    <col min="16" max="16" width="11.109375" customWidth="1"/>
    <col min="17" max="17" width="11.5546875" customWidth="1"/>
  </cols>
  <sheetData>
    <row r="1" spans="1:17" s="40" customFormat="1" ht="29.4" customHeight="1" x14ac:dyDescent="0.3">
      <c r="A1" s="40" t="s">
        <v>18</v>
      </c>
      <c r="B1" s="41" t="s">
        <v>36</v>
      </c>
      <c r="C1" s="41" t="s">
        <v>19</v>
      </c>
      <c r="D1" s="41" t="s">
        <v>22</v>
      </c>
      <c r="E1" s="41" t="s">
        <v>20</v>
      </c>
      <c r="F1" s="41"/>
      <c r="G1" s="40" t="s">
        <v>6</v>
      </c>
      <c r="H1" s="41" t="s">
        <v>21</v>
      </c>
      <c r="I1" s="41" t="s">
        <v>23</v>
      </c>
      <c r="J1" s="41" t="s">
        <v>20</v>
      </c>
      <c r="K1" s="41"/>
      <c r="L1" s="41" t="s">
        <v>35</v>
      </c>
      <c r="M1" s="41" t="s">
        <v>34</v>
      </c>
    </row>
    <row r="2" spans="1:17" s="26" customFormat="1" x14ac:dyDescent="0.3">
      <c r="B2" s="26" t="s">
        <v>16</v>
      </c>
      <c r="G2" s="26" t="s">
        <v>17</v>
      </c>
    </row>
    <row r="3" spans="1:17" s="49" customFormat="1" ht="35.4" customHeight="1" x14ac:dyDescent="0.3">
      <c r="A3" s="50" t="s">
        <v>37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</row>
    <row r="5" spans="1:17" x14ac:dyDescent="0.3">
      <c r="A5">
        <v>1</v>
      </c>
      <c r="B5">
        <v>1.064484126984127</v>
      </c>
      <c r="G5">
        <v>1.0190911535358969</v>
      </c>
    </row>
    <row r="6" spans="1:17" x14ac:dyDescent="0.3">
      <c r="A6">
        <v>2</v>
      </c>
      <c r="B6">
        <v>1.0925098554533508</v>
      </c>
      <c r="G6">
        <v>1.1039771250324928</v>
      </c>
    </row>
    <row r="7" spans="1:17" x14ac:dyDescent="0.3">
      <c r="A7">
        <f>A6+1</f>
        <v>3</v>
      </c>
      <c r="B7">
        <v>0.90028155795401221</v>
      </c>
      <c r="G7">
        <v>0.90554653051752154</v>
      </c>
    </row>
    <row r="8" spans="1:17" x14ac:dyDescent="0.3">
      <c r="A8">
        <f t="shared" ref="A8:A71" si="0">A7+1</f>
        <v>4</v>
      </c>
      <c r="B8">
        <v>0.96667514627321283</v>
      </c>
      <c r="G8">
        <v>0.99038704781178843</v>
      </c>
    </row>
    <row r="9" spans="1:17" x14ac:dyDescent="0.3">
      <c r="A9">
        <f t="shared" si="0"/>
        <v>5</v>
      </c>
      <c r="B9">
        <v>1.0983523447401775</v>
      </c>
      <c r="G9">
        <v>1.0765586034912717</v>
      </c>
    </row>
    <row r="10" spans="1:17" x14ac:dyDescent="0.3">
      <c r="A10">
        <f t="shared" si="0"/>
        <v>6</v>
      </c>
      <c r="B10">
        <v>1.0272428370126818</v>
      </c>
      <c r="G10">
        <v>1.0184842883548983</v>
      </c>
    </row>
    <row r="11" spans="1:17" x14ac:dyDescent="0.3">
      <c r="A11">
        <f t="shared" si="0"/>
        <v>7</v>
      </c>
      <c r="B11">
        <v>1.3343023255813955</v>
      </c>
      <c r="G11">
        <v>1.2397891963109355</v>
      </c>
    </row>
    <row r="12" spans="1:17" ht="15.6" x14ac:dyDescent="0.3">
      <c r="A12">
        <f t="shared" si="0"/>
        <v>8</v>
      </c>
      <c r="B12">
        <v>1.0699631772751186</v>
      </c>
      <c r="G12">
        <v>1.0534552488130824</v>
      </c>
      <c r="P12" s="42" t="s">
        <v>24</v>
      </c>
      <c r="Q12" s="42" t="s">
        <v>25</v>
      </c>
    </row>
    <row r="13" spans="1:17" x14ac:dyDescent="0.3">
      <c r="A13">
        <f t="shared" si="0"/>
        <v>9</v>
      </c>
      <c r="B13">
        <v>1.0372085331569374</v>
      </c>
      <c r="G13">
        <v>0.99900990099009901</v>
      </c>
      <c r="P13" s="28"/>
      <c r="Q13" s="28"/>
    </row>
    <row r="14" spans="1:17" x14ac:dyDescent="0.3">
      <c r="A14">
        <f t="shared" si="0"/>
        <v>10</v>
      </c>
      <c r="B14">
        <v>0.96207473508087005</v>
      </c>
      <c r="C14">
        <f>PRODUCT(B5:B14)</f>
        <v>1.6268077345643401</v>
      </c>
      <c r="D14" s="38" t="str">
        <f>IF(C14&gt;H14,"LONG","SHORT")</f>
        <v>LONG</v>
      </c>
      <c r="E14" s="38">
        <f>B15</f>
        <v>1.1693989071038251</v>
      </c>
      <c r="G14">
        <v>0.91831238779174151</v>
      </c>
      <c r="H14">
        <f>PRODUCT(G5:G14)</f>
        <v>1.3255771624795214</v>
      </c>
      <c r="I14" s="39" t="str">
        <f>IF(H14&lt;C14,"SHORT","LONG")</f>
        <v>SHORT</v>
      </c>
      <c r="J14" s="39">
        <f>G15</f>
        <v>1.1210909090909091</v>
      </c>
      <c r="L14">
        <f>IF(D14="LONG",E14-J14,J14-E14)</f>
        <v>4.8307998012915965E-2</v>
      </c>
      <c r="M14">
        <f>L14*100</f>
        <v>4.8307998012915965</v>
      </c>
      <c r="P14" s="28">
        <f>IF(D14="LONG",E14,J14)</f>
        <v>1.1693989071038251</v>
      </c>
      <c r="Q14" s="28">
        <f>IF(D14="LONG",J14,E14)</f>
        <v>1.1210909090909091</v>
      </c>
    </row>
    <row r="15" spans="1:17" x14ac:dyDescent="0.3">
      <c r="A15">
        <f t="shared" si="0"/>
        <v>11</v>
      </c>
      <c r="B15">
        <v>1.1693989071038251</v>
      </c>
      <c r="C15">
        <f t="shared" ref="C15:C78" si="1">PRODUCT(B6:B15)</f>
        <v>1.7871447198159642</v>
      </c>
      <c r="D15" s="38" t="str">
        <f t="shared" ref="D15:D78" si="2">IF(C15&gt;H15,"LONG","SHORT")</f>
        <v>LONG</v>
      </c>
      <c r="E15" s="38">
        <f>B16</f>
        <v>1.0755667506297228</v>
      </c>
      <c r="F15">
        <f>E15*E14</f>
        <v>1.2577665827036102</v>
      </c>
      <c r="G15">
        <v>1.1210909090909091</v>
      </c>
      <c r="H15">
        <f>PRODUCT(G6:G15)</f>
        <v>1.4582527784664627</v>
      </c>
      <c r="I15" s="39" t="str">
        <f t="shared" ref="I15:I78" si="3">IF(H15&lt;C15,"SHORT","LONG")</f>
        <v>SHORT</v>
      </c>
      <c r="J15" s="39">
        <f>G16</f>
        <v>1.0639398213446167</v>
      </c>
      <c r="K15">
        <f>J15*J14</f>
        <v>1.1927732615292559</v>
      </c>
      <c r="L15">
        <f t="shared" ref="L15:L78" si="4">IF(D15="LONG",E15-J15,J15-E15)</f>
        <v>1.1626929285106113E-2</v>
      </c>
      <c r="M15">
        <f t="shared" ref="M15:M78" si="5">L15*100</f>
        <v>1.1626929285106113</v>
      </c>
      <c r="P15" s="28">
        <f t="shared" ref="P15:P78" si="6">IF(D15="LONG",E15,J15)</f>
        <v>1.0755667506297228</v>
      </c>
      <c r="Q15" s="28">
        <f t="shared" ref="Q15:Q78" si="7">IF(D15="LONG",J15,E15)</f>
        <v>1.0639398213446167</v>
      </c>
    </row>
    <row r="16" spans="1:17" x14ac:dyDescent="0.3">
      <c r="A16">
        <f t="shared" si="0"/>
        <v>12</v>
      </c>
      <c r="B16">
        <v>1.0755667506297228</v>
      </c>
      <c r="C16">
        <f t="shared" si="1"/>
        <v>1.7594289237783443</v>
      </c>
      <c r="D16" s="38" t="str">
        <f t="shared" si="2"/>
        <v>LONG</v>
      </c>
      <c r="E16" s="38">
        <f t="shared" ref="E16:E79" si="8">B17</f>
        <v>0.94971243179472054</v>
      </c>
      <c r="F16">
        <f>E16*F15</f>
        <v>1.1945165598895811</v>
      </c>
      <c r="G16">
        <v>1.0639398213446167</v>
      </c>
      <c r="H16">
        <f t="shared" ref="H16:H79" si="9">PRODUCT(G7:G16)</f>
        <v>1.4053671633379494</v>
      </c>
      <c r="I16" s="39" t="str">
        <f t="shared" si="3"/>
        <v>SHORT</v>
      </c>
      <c r="J16" s="39">
        <f t="shared" ref="J16:J79" si="10">G17</f>
        <v>0.9536346350738627</v>
      </c>
      <c r="K16">
        <f>J16*K15</f>
        <v>1.1374698939843129</v>
      </c>
      <c r="L16">
        <f t="shared" si="4"/>
        <v>-3.9222032791421668E-3</v>
      </c>
      <c r="M16">
        <f t="shared" si="5"/>
        <v>-0.39222032791421668</v>
      </c>
      <c r="P16" s="28">
        <f t="shared" si="6"/>
        <v>0.94971243179472054</v>
      </c>
      <c r="Q16" s="28">
        <f t="shared" si="7"/>
        <v>0.9536346350738627</v>
      </c>
    </row>
    <row r="17" spans="1:17" x14ac:dyDescent="0.3">
      <c r="A17">
        <f t="shared" si="0"/>
        <v>13</v>
      </c>
      <c r="B17">
        <v>0.94971243179472054</v>
      </c>
      <c r="C17">
        <f t="shared" si="1"/>
        <v>1.8560321568387097</v>
      </c>
      <c r="D17" s="38" t="str">
        <f t="shared" si="2"/>
        <v>LONG</v>
      </c>
      <c r="E17" s="38">
        <f t="shared" si="8"/>
        <v>0.94122160834868007</v>
      </c>
      <c r="F17">
        <f t="shared" ref="F17:F80" si="11">E17*F16</f>
        <v>1.124304797698404</v>
      </c>
      <c r="G17">
        <v>0.9536346350738627</v>
      </c>
      <c r="H17">
        <f t="shared" si="9"/>
        <v>1.4799977215843836</v>
      </c>
      <c r="I17" s="39" t="str">
        <f t="shared" si="3"/>
        <v>SHORT</v>
      </c>
      <c r="J17" s="39">
        <f t="shared" si="10"/>
        <v>0.88330558498562128</v>
      </c>
      <c r="K17">
        <f t="shared" ref="K17:K80" si="12">J17*K16</f>
        <v>1.0047335101093462</v>
      </c>
      <c r="L17">
        <f t="shared" si="4"/>
        <v>5.7916023363058788E-2</v>
      </c>
      <c r="M17">
        <f t="shared" si="5"/>
        <v>5.7916023363058784</v>
      </c>
      <c r="P17" s="28">
        <f t="shared" si="6"/>
        <v>0.94122160834868007</v>
      </c>
      <c r="Q17" s="28">
        <f t="shared" si="7"/>
        <v>0.88330558498562128</v>
      </c>
    </row>
    <row r="18" spans="1:17" x14ac:dyDescent="0.3">
      <c r="A18">
        <f t="shared" si="0"/>
        <v>14</v>
      </c>
      <c r="B18">
        <v>0.94122160834868007</v>
      </c>
      <c r="C18">
        <f t="shared" si="1"/>
        <v>1.8071609459925648</v>
      </c>
      <c r="D18" s="38" t="str">
        <f t="shared" si="2"/>
        <v>LONG</v>
      </c>
      <c r="E18" s="38">
        <f t="shared" si="8"/>
        <v>1.0127097102186071</v>
      </c>
      <c r="F18">
        <f t="shared" si="11"/>
        <v>1.1385943858745404</v>
      </c>
      <c r="G18">
        <v>0.88330558498562128</v>
      </c>
      <c r="H18">
        <f t="shared" si="9"/>
        <v>1.3199791496969533</v>
      </c>
      <c r="I18" s="39" t="str">
        <f t="shared" si="3"/>
        <v>SHORT</v>
      </c>
      <c r="J18" s="39">
        <f t="shared" si="10"/>
        <v>0.98586334567485678</v>
      </c>
      <c r="K18">
        <f t="shared" si="12"/>
        <v>0.9905299397880426</v>
      </c>
      <c r="L18">
        <f t="shared" si="4"/>
        <v>2.6846364543750334E-2</v>
      </c>
      <c r="M18">
        <f t="shared" si="5"/>
        <v>2.6846364543750334</v>
      </c>
      <c r="P18" s="28">
        <f t="shared" si="6"/>
        <v>1.0127097102186071</v>
      </c>
      <c r="Q18" s="28">
        <f t="shared" si="7"/>
        <v>0.98586334567485678</v>
      </c>
    </row>
    <row r="19" spans="1:17" x14ac:dyDescent="0.3">
      <c r="A19">
        <f t="shared" si="0"/>
        <v>15</v>
      </c>
      <c r="B19">
        <v>1.0127097102186071</v>
      </c>
      <c r="C19">
        <f t="shared" si="1"/>
        <v>1.6662498575240381</v>
      </c>
      <c r="D19" s="38" t="str">
        <f t="shared" si="2"/>
        <v>LONG</v>
      </c>
      <c r="E19" s="38">
        <f t="shared" si="8"/>
        <v>0.96800136892539368</v>
      </c>
      <c r="F19">
        <f t="shared" si="11"/>
        <v>1.1021609241773231</v>
      </c>
      <c r="G19">
        <v>0.98586334567485678</v>
      </c>
      <c r="H19">
        <f t="shared" si="9"/>
        <v>1.2087767972139396</v>
      </c>
      <c r="I19" s="39" t="str">
        <f t="shared" si="3"/>
        <v>SHORT</v>
      </c>
      <c r="J19" s="39">
        <f t="shared" si="10"/>
        <v>0.9489567166752888</v>
      </c>
      <c r="K19">
        <f t="shared" si="12"/>
        <v>0.93997003942983237</v>
      </c>
      <c r="L19">
        <f t="shared" si="4"/>
        <v>1.9044652250104877E-2</v>
      </c>
      <c r="M19">
        <f t="shared" si="5"/>
        <v>1.9044652250104877</v>
      </c>
      <c r="P19" s="28">
        <f t="shared" si="6"/>
        <v>0.96800136892539368</v>
      </c>
      <c r="Q19" s="28">
        <f t="shared" si="7"/>
        <v>0.9489567166752888</v>
      </c>
    </row>
    <row r="20" spans="1:17" x14ac:dyDescent="0.3">
      <c r="A20">
        <f t="shared" si="0"/>
        <v>16</v>
      </c>
      <c r="B20">
        <v>0.96800136892539368</v>
      </c>
      <c r="C20">
        <f t="shared" si="1"/>
        <v>1.5701566221143664</v>
      </c>
      <c r="D20" s="38" t="str">
        <f t="shared" si="2"/>
        <v>LONG</v>
      </c>
      <c r="E20" s="38">
        <f t="shared" si="8"/>
        <v>0.96326823149973129</v>
      </c>
      <c r="F20">
        <f t="shared" si="11"/>
        <v>1.0616766042603996</v>
      </c>
      <c r="G20">
        <v>0.9489567166752888</v>
      </c>
      <c r="H20">
        <f t="shared" si="9"/>
        <v>1.1262587688320864</v>
      </c>
      <c r="I20" s="39" t="str">
        <f t="shared" si="3"/>
        <v>SHORT</v>
      </c>
      <c r="J20" s="39">
        <f t="shared" si="10"/>
        <v>0.96292963829404354</v>
      </c>
      <c r="K20">
        <f t="shared" si="12"/>
        <v>0.90512501007540636</v>
      </c>
      <c r="L20">
        <f t="shared" si="4"/>
        <v>3.3859320568774276E-4</v>
      </c>
      <c r="M20">
        <f t="shared" si="5"/>
        <v>3.3859320568774276E-2</v>
      </c>
      <c r="P20" s="28">
        <f t="shared" si="6"/>
        <v>0.96326823149973129</v>
      </c>
      <c r="Q20" s="28">
        <f t="shared" si="7"/>
        <v>0.96292963829404354</v>
      </c>
    </row>
    <row r="21" spans="1:17" x14ac:dyDescent="0.3">
      <c r="A21">
        <f t="shared" si="0"/>
        <v>17</v>
      </c>
      <c r="B21">
        <v>0.96326823149973129</v>
      </c>
      <c r="C21">
        <f t="shared" si="1"/>
        <v>1.1335377024863269</v>
      </c>
      <c r="D21" s="38" t="str">
        <f t="shared" si="2"/>
        <v>LONG</v>
      </c>
      <c r="E21" s="38">
        <f t="shared" si="8"/>
        <v>1.0969807868252517</v>
      </c>
      <c r="F21">
        <f t="shared" si="11"/>
        <v>1.1646388366955345</v>
      </c>
      <c r="G21">
        <v>0.96292963829404354</v>
      </c>
      <c r="H21">
        <f t="shared" si="9"/>
        <v>0.87475189501892092</v>
      </c>
      <c r="I21" s="39" t="str">
        <f t="shared" si="3"/>
        <v>SHORT</v>
      </c>
      <c r="J21" s="39">
        <f t="shared" si="10"/>
        <v>1.1119909502262444</v>
      </c>
      <c r="K21">
        <f t="shared" si="12"/>
        <v>1.0064908200272902</v>
      </c>
      <c r="L21">
        <f t="shared" si="4"/>
        <v>-1.5010163400992704E-2</v>
      </c>
      <c r="M21">
        <f t="shared" si="5"/>
        <v>-1.5010163400992704</v>
      </c>
      <c r="P21" s="28">
        <f t="shared" si="6"/>
        <v>1.0969807868252517</v>
      </c>
      <c r="Q21" s="28">
        <f t="shared" si="7"/>
        <v>1.1119909502262444</v>
      </c>
    </row>
    <row r="22" spans="1:17" x14ac:dyDescent="0.3">
      <c r="A22">
        <f t="shared" si="0"/>
        <v>18</v>
      </c>
      <c r="B22">
        <v>1.0969807868252517</v>
      </c>
      <c r="C22">
        <f t="shared" si="1"/>
        <v>1.1621606305520611</v>
      </c>
      <c r="D22" s="38" t="str">
        <f t="shared" si="2"/>
        <v>LONG</v>
      </c>
      <c r="E22" s="38">
        <f t="shared" si="8"/>
        <v>0.96462167689161549</v>
      </c>
      <c r="F22">
        <f t="shared" si="11"/>
        <v>1.1234358676263467</v>
      </c>
      <c r="G22">
        <v>1.1119909502262444</v>
      </c>
      <c r="H22">
        <f t="shared" si="9"/>
        <v>0.92335786645920426</v>
      </c>
      <c r="I22" s="39" t="str">
        <f t="shared" si="3"/>
        <v>SHORT</v>
      </c>
      <c r="J22" s="39">
        <f t="shared" si="10"/>
        <v>0.97116539847817385</v>
      </c>
      <c r="K22">
        <f t="shared" si="12"/>
        <v>0.97746905829642727</v>
      </c>
      <c r="L22">
        <f t="shared" si="4"/>
        <v>-6.5437215865583598E-3</v>
      </c>
      <c r="M22">
        <f t="shared" si="5"/>
        <v>-0.65437215865583598</v>
      </c>
      <c r="P22" s="28">
        <f t="shared" si="6"/>
        <v>0.96462167689161549</v>
      </c>
      <c r="Q22" s="28">
        <f t="shared" si="7"/>
        <v>0.97116539847817385</v>
      </c>
    </row>
    <row r="23" spans="1:17" x14ac:dyDescent="0.3">
      <c r="A23">
        <f t="shared" si="0"/>
        <v>19</v>
      </c>
      <c r="B23">
        <v>0.96462167689161549</v>
      </c>
      <c r="C23">
        <f t="shared" si="1"/>
        <v>1.0808292647269646</v>
      </c>
      <c r="D23" s="38" t="str">
        <f t="shared" si="2"/>
        <v>LONG</v>
      </c>
      <c r="E23" s="38">
        <f t="shared" si="8"/>
        <v>0.95881310894596983</v>
      </c>
      <c r="F23">
        <f t="shared" si="11"/>
        <v>1.0771650369402306</v>
      </c>
      <c r="G23">
        <v>0.97116539847817385</v>
      </c>
      <c r="H23">
        <f t="shared" si="9"/>
        <v>0.89762194491673719</v>
      </c>
      <c r="I23" s="39" t="str">
        <f t="shared" si="3"/>
        <v>SHORT</v>
      </c>
      <c r="J23" s="39">
        <f t="shared" si="10"/>
        <v>0.99129867304763974</v>
      </c>
      <c r="K23">
        <f t="shared" si="12"/>
        <v>0.96896378043437437</v>
      </c>
      <c r="L23">
        <f t="shared" si="4"/>
        <v>-3.2485564101669917E-2</v>
      </c>
      <c r="M23">
        <f t="shared" si="5"/>
        <v>-3.2485564101669917</v>
      </c>
      <c r="P23" s="28">
        <f t="shared" si="6"/>
        <v>0.95881310894596983</v>
      </c>
      <c r="Q23" s="28">
        <f t="shared" si="7"/>
        <v>0.99129867304763974</v>
      </c>
    </row>
    <row r="24" spans="1:17" x14ac:dyDescent="0.3">
      <c r="A24">
        <f t="shared" si="0"/>
        <v>20</v>
      </c>
      <c r="B24">
        <v>0.95881310894596983</v>
      </c>
      <c r="C24">
        <f t="shared" si="1"/>
        <v>1.0771650369402306</v>
      </c>
      <c r="D24" s="38" t="str">
        <f t="shared" si="2"/>
        <v>LONG</v>
      </c>
      <c r="E24" s="38">
        <f t="shared" si="8"/>
        <v>0.90062893081761008</v>
      </c>
      <c r="F24">
        <f t="shared" si="11"/>
        <v>0.97012599553359136</v>
      </c>
      <c r="G24">
        <v>0.99129867304763974</v>
      </c>
      <c r="H24">
        <f t="shared" si="9"/>
        <v>0.96896378043437437</v>
      </c>
      <c r="I24" s="39" t="str">
        <f t="shared" si="3"/>
        <v>SHORT</v>
      </c>
      <c r="J24" s="39">
        <f t="shared" si="10"/>
        <v>0.91323165704863984</v>
      </c>
      <c r="K24">
        <f t="shared" si="12"/>
        <v>0.88488839882619807</v>
      </c>
      <c r="L24">
        <f t="shared" si="4"/>
        <v>-1.2602726231029759E-2</v>
      </c>
      <c r="M24">
        <f t="shared" si="5"/>
        <v>-1.2602726231029759</v>
      </c>
      <c r="P24" s="28">
        <f t="shared" si="6"/>
        <v>0.90062893081761008</v>
      </c>
      <c r="Q24" s="28">
        <f t="shared" si="7"/>
        <v>0.91323165704863984</v>
      </c>
    </row>
    <row r="25" spans="1:17" x14ac:dyDescent="0.3">
      <c r="A25">
        <f t="shared" si="0"/>
        <v>21</v>
      </c>
      <c r="B25">
        <v>0.90062893081761008</v>
      </c>
      <c r="C25">
        <f t="shared" si="1"/>
        <v>0.82959372515255703</v>
      </c>
      <c r="D25" s="38" t="str">
        <f t="shared" si="2"/>
        <v>LONG</v>
      </c>
      <c r="E25" s="38">
        <f t="shared" si="8"/>
        <v>0.95077895687514125</v>
      </c>
      <c r="F25">
        <f t="shared" si="11"/>
        <v>0.92237538207088587</v>
      </c>
      <c r="G25">
        <v>0.91323165704863984</v>
      </c>
      <c r="H25">
        <f t="shared" si="9"/>
        <v>0.78931011896595682</v>
      </c>
      <c r="I25" s="39" t="str">
        <f t="shared" si="3"/>
        <v>SHORT</v>
      </c>
      <c r="J25" s="39">
        <f t="shared" si="10"/>
        <v>0.95585701981050819</v>
      </c>
      <c r="K25">
        <f t="shared" si="12"/>
        <v>0.84582678776690212</v>
      </c>
      <c r="L25">
        <f t="shared" si="4"/>
        <v>-5.0780629353669449E-3</v>
      </c>
      <c r="M25">
        <f t="shared" si="5"/>
        <v>-0.50780629353669449</v>
      </c>
      <c r="P25" s="28">
        <f t="shared" si="6"/>
        <v>0.95077895687514125</v>
      </c>
      <c r="Q25" s="28">
        <f t="shared" si="7"/>
        <v>0.95585701981050819</v>
      </c>
    </row>
    <row r="26" spans="1:17" x14ac:dyDescent="0.3">
      <c r="A26">
        <f t="shared" si="0"/>
        <v>22</v>
      </c>
      <c r="B26">
        <v>0.95077895687514125</v>
      </c>
      <c r="C26">
        <f t="shared" si="1"/>
        <v>0.73334384515782725</v>
      </c>
      <c r="D26" s="38" t="str">
        <f t="shared" si="2"/>
        <v>LONG</v>
      </c>
      <c r="E26" s="38">
        <f t="shared" si="8"/>
        <v>1.1061127851915626</v>
      </c>
      <c r="F26">
        <f t="shared" si="11"/>
        <v>1.0202512028545594</v>
      </c>
      <c r="G26">
        <v>0.95585701981050819</v>
      </c>
      <c r="H26">
        <f t="shared" si="9"/>
        <v>0.70912621455184754</v>
      </c>
      <c r="I26" s="39" t="str">
        <f t="shared" si="3"/>
        <v>SHORT</v>
      </c>
      <c r="J26" s="39">
        <f t="shared" si="10"/>
        <v>1.1134151502327549</v>
      </c>
      <c r="K26">
        <f t="shared" si="12"/>
        <v>0.94175635997237384</v>
      </c>
      <c r="L26">
        <f t="shared" si="4"/>
        <v>-7.3023650411923047E-3</v>
      </c>
      <c r="M26">
        <f t="shared" si="5"/>
        <v>-0.73023650411923047</v>
      </c>
      <c r="P26" s="28">
        <f t="shared" si="6"/>
        <v>1.1061127851915626</v>
      </c>
      <c r="Q26" s="28">
        <f t="shared" si="7"/>
        <v>1.1134151502327549</v>
      </c>
    </row>
    <row r="27" spans="1:17" x14ac:dyDescent="0.3">
      <c r="A27">
        <f t="shared" si="0"/>
        <v>23</v>
      </c>
      <c r="B27">
        <v>1.1061127851915626</v>
      </c>
      <c r="C27">
        <f t="shared" si="1"/>
        <v>0.85411223009655812</v>
      </c>
      <c r="D27" s="38" t="str">
        <f t="shared" si="2"/>
        <v>LONG</v>
      </c>
      <c r="E27" s="38">
        <f t="shared" si="8"/>
        <v>0.97855933797254069</v>
      </c>
      <c r="F27">
        <f t="shared" si="11"/>
        <v>0.99837634163104594</v>
      </c>
      <c r="G27">
        <v>1.1134151502327549</v>
      </c>
      <c r="H27">
        <f t="shared" si="9"/>
        <v>0.82793959203052259</v>
      </c>
      <c r="I27" s="39" t="str">
        <f t="shared" si="3"/>
        <v>SHORT</v>
      </c>
      <c r="J27" s="39">
        <f t="shared" si="10"/>
        <v>0.9815225424981523</v>
      </c>
      <c r="K27">
        <f t="shared" si="12"/>
        <v>0.9243550968538895</v>
      </c>
      <c r="L27">
        <f t="shared" si="4"/>
        <v>-2.9632045256116069E-3</v>
      </c>
      <c r="M27">
        <f t="shared" si="5"/>
        <v>-0.29632045256116069</v>
      </c>
      <c r="P27" s="28">
        <f t="shared" si="6"/>
        <v>0.97855933797254069</v>
      </c>
      <c r="Q27" s="28">
        <f t="shared" si="7"/>
        <v>0.9815225424981523</v>
      </c>
    </row>
    <row r="28" spans="1:17" x14ac:dyDescent="0.3">
      <c r="A28">
        <f t="shared" si="0"/>
        <v>24</v>
      </c>
      <c r="B28">
        <v>0.97855933797254069</v>
      </c>
      <c r="C28">
        <f t="shared" si="1"/>
        <v>0.88799437988243934</v>
      </c>
      <c r="D28" s="39" t="str">
        <f t="shared" si="2"/>
        <v>SHORT</v>
      </c>
      <c r="E28" s="39">
        <f t="shared" si="8"/>
        <v>1.0251171508903467</v>
      </c>
      <c r="F28">
        <f t="shared" si="11"/>
        <v>1.0234527108491454</v>
      </c>
      <c r="G28">
        <v>0.9815225424981523</v>
      </c>
      <c r="H28">
        <f t="shared" si="9"/>
        <v>0.92000026629279152</v>
      </c>
      <c r="I28" s="38" t="str">
        <f t="shared" si="3"/>
        <v>LONG</v>
      </c>
      <c r="J28" s="38">
        <f t="shared" si="10"/>
        <v>1.0397326401782399</v>
      </c>
      <c r="K28">
        <f t="shared" si="12"/>
        <v>0.96108216531410717</v>
      </c>
      <c r="L28">
        <f t="shared" si="4"/>
        <v>1.4615489287893135E-2</v>
      </c>
      <c r="M28">
        <f t="shared" si="5"/>
        <v>1.4615489287893135</v>
      </c>
      <c r="P28" s="28">
        <f t="shared" si="6"/>
        <v>1.0397326401782399</v>
      </c>
      <c r="Q28" s="28">
        <f t="shared" si="7"/>
        <v>1.0251171508903467</v>
      </c>
    </row>
    <row r="29" spans="1:17" x14ac:dyDescent="0.3">
      <c r="A29">
        <f t="shared" si="0"/>
        <v>25</v>
      </c>
      <c r="B29">
        <v>1.0251171508903467</v>
      </c>
      <c r="C29">
        <f t="shared" si="1"/>
        <v>0.89887384264857728</v>
      </c>
      <c r="D29" s="39" t="str">
        <f t="shared" si="2"/>
        <v>SHORT</v>
      </c>
      <c r="E29" s="39">
        <f t="shared" si="8"/>
        <v>1.0103368383532347</v>
      </c>
      <c r="F29">
        <f t="shared" si="11"/>
        <v>1.0340319760833729</v>
      </c>
      <c r="G29">
        <v>1.0397326401782399</v>
      </c>
      <c r="H29">
        <f t="shared" si="9"/>
        <v>0.97027068714325115</v>
      </c>
      <c r="I29" s="38" t="str">
        <f t="shared" si="3"/>
        <v>LONG</v>
      </c>
      <c r="J29" s="38">
        <f t="shared" si="10"/>
        <v>1.0123995808592385</v>
      </c>
      <c r="K29">
        <f t="shared" si="12"/>
        <v>0.97299918133529151</v>
      </c>
      <c r="L29">
        <f t="shared" si="4"/>
        <v>2.0627425060038007E-3</v>
      </c>
      <c r="M29">
        <f t="shared" si="5"/>
        <v>0.20627425060038007</v>
      </c>
      <c r="P29" s="28">
        <f t="shared" si="6"/>
        <v>1.0123995808592385</v>
      </c>
      <c r="Q29" s="28">
        <f t="shared" si="7"/>
        <v>1.0103368383532347</v>
      </c>
    </row>
    <row r="30" spans="1:17" x14ac:dyDescent="0.3">
      <c r="A30">
        <f t="shared" si="0"/>
        <v>26</v>
      </c>
      <c r="B30">
        <v>1.0103368383532347</v>
      </c>
      <c r="C30">
        <f t="shared" si="1"/>
        <v>0.93818602474515844</v>
      </c>
      <c r="D30" s="39" t="str">
        <f t="shared" si="2"/>
        <v>SHORT</v>
      </c>
      <c r="E30" s="39">
        <f t="shared" si="8"/>
        <v>1.0271532341750258</v>
      </c>
      <c r="F30">
        <f t="shared" si="11"/>
        <v>1.0621092884744294</v>
      </c>
      <c r="G30">
        <v>1.0123995808592385</v>
      </c>
      <c r="H30">
        <f t="shared" si="9"/>
        <v>1.0351385049735136</v>
      </c>
      <c r="I30" s="38" t="str">
        <f t="shared" si="3"/>
        <v>LONG</v>
      </c>
      <c r="J30" s="38">
        <f t="shared" si="10"/>
        <v>1.0245679430701458</v>
      </c>
      <c r="K30">
        <f t="shared" si="12"/>
        <v>0.99690376982963536</v>
      </c>
      <c r="L30">
        <f t="shared" si="4"/>
        <v>-2.5852911048800387E-3</v>
      </c>
      <c r="M30">
        <f t="shared" si="5"/>
        <v>-0.25852911048800387</v>
      </c>
      <c r="P30" s="28">
        <f t="shared" si="6"/>
        <v>1.0245679430701458</v>
      </c>
      <c r="Q30" s="28">
        <f t="shared" si="7"/>
        <v>1.0271532341750258</v>
      </c>
    </row>
    <row r="31" spans="1:17" x14ac:dyDescent="0.3">
      <c r="A31">
        <f t="shared" si="0"/>
        <v>27</v>
      </c>
      <c r="B31">
        <v>1.0271532341750258</v>
      </c>
      <c r="C31">
        <f t="shared" si="1"/>
        <v>1.0004075480351484</v>
      </c>
      <c r="D31" s="39" t="str">
        <f t="shared" si="2"/>
        <v>SHORT</v>
      </c>
      <c r="E31" s="39">
        <f t="shared" si="8"/>
        <v>1.0106188816990211</v>
      </c>
      <c r="F31">
        <f t="shared" si="11"/>
        <v>1.0733877013601709</v>
      </c>
      <c r="G31">
        <v>1.0245679430701458</v>
      </c>
      <c r="H31">
        <f t="shared" si="9"/>
        <v>1.1013989876896482</v>
      </c>
      <c r="I31" s="38" t="str">
        <f t="shared" si="3"/>
        <v>LONG</v>
      </c>
      <c r="J31" s="38">
        <f t="shared" si="10"/>
        <v>1.0148838730781813</v>
      </c>
      <c r="K31">
        <f t="shared" si="12"/>
        <v>1.0117415590109402</v>
      </c>
      <c r="L31">
        <f t="shared" si="4"/>
        <v>4.2649913791601435E-3</v>
      </c>
      <c r="M31">
        <f t="shared" si="5"/>
        <v>0.42649913791601435</v>
      </c>
      <c r="P31" s="28">
        <f t="shared" si="6"/>
        <v>1.0148838730781813</v>
      </c>
      <c r="Q31" s="28">
        <f t="shared" si="7"/>
        <v>1.0106188816990211</v>
      </c>
    </row>
    <row r="32" spans="1:17" x14ac:dyDescent="0.3">
      <c r="A32">
        <f t="shared" si="0"/>
        <v>28</v>
      </c>
      <c r="B32">
        <v>1.0106188816990211</v>
      </c>
      <c r="C32">
        <f t="shared" si="1"/>
        <v>0.92164855536307411</v>
      </c>
      <c r="D32" s="39" t="str">
        <f t="shared" si="2"/>
        <v>SHORT</v>
      </c>
      <c r="E32" s="39">
        <f t="shared" si="8"/>
        <v>1.0259487512163477</v>
      </c>
      <c r="F32">
        <f t="shared" si="11"/>
        <v>1.1012407717814532</v>
      </c>
      <c r="G32">
        <v>1.0148838730781813</v>
      </c>
      <c r="H32">
        <f t="shared" si="9"/>
        <v>1.0052168771728167</v>
      </c>
      <c r="I32" s="38" t="str">
        <f t="shared" si="3"/>
        <v>LONG</v>
      </c>
      <c r="J32" s="38">
        <f t="shared" si="10"/>
        <v>1.0340981516889738</v>
      </c>
      <c r="K32">
        <f t="shared" si="12"/>
        <v>1.046240076160134</v>
      </c>
      <c r="L32">
        <f t="shared" si="4"/>
        <v>8.1494004726261338E-3</v>
      </c>
      <c r="M32">
        <f t="shared" si="5"/>
        <v>0.81494004726261338</v>
      </c>
      <c r="P32" s="28">
        <f t="shared" si="6"/>
        <v>1.0340981516889738</v>
      </c>
      <c r="Q32" s="28">
        <f t="shared" si="7"/>
        <v>1.0259487512163477</v>
      </c>
    </row>
    <row r="33" spans="1:17" x14ac:dyDescent="0.3">
      <c r="A33">
        <f t="shared" si="0"/>
        <v>29</v>
      </c>
      <c r="B33">
        <v>1.0259487512163477</v>
      </c>
      <c r="C33">
        <f t="shared" si="1"/>
        <v>0.9802435577459454</v>
      </c>
      <c r="D33" s="39" t="str">
        <f t="shared" si="2"/>
        <v>SHORT</v>
      </c>
      <c r="E33" s="39">
        <f t="shared" si="8"/>
        <v>1.0162087063908614</v>
      </c>
      <c r="F33">
        <f t="shared" si="11"/>
        <v>1.1190904601169043</v>
      </c>
      <c r="G33">
        <v>1.0340981516889738</v>
      </c>
      <c r="H33">
        <f t="shared" si="9"/>
        <v>1.0703562095188606</v>
      </c>
      <c r="I33" s="38" t="str">
        <f t="shared" si="3"/>
        <v>LONG</v>
      </c>
      <c r="J33" s="38">
        <f t="shared" si="10"/>
        <v>0.94777710109622415</v>
      </c>
      <c r="K33">
        <f t="shared" si="12"/>
        <v>0.99160238643374465</v>
      </c>
      <c r="L33">
        <f t="shared" si="4"/>
        <v>-6.843160529463721E-2</v>
      </c>
      <c r="M33">
        <f t="shared" si="5"/>
        <v>-6.843160529463721</v>
      </c>
      <c r="P33" s="28">
        <f t="shared" si="6"/>
        <v>0.94777710109622415</v>
      </c>
      <c r="Q33" s="28">
        <f t="shared" si="7"/>
        <v>1.0162087063908614</v>
      </c>
    </row>
    <row r="34" spans="1:17" x14ac:dyDescent="0.3">
      <c r="A34">
        <f t="shared" si="0"/>
        <v>30</v>
      </c>
      <c r="B34">
        <v>1.0162087063908614</v>
      </c>
      <c r="C34">
        <f t="shared" si="1"/>
        <v>1.0389220052070813</v>
      </c>
      <c r="D34" s="38" t="str">
        <f t="shared" si="2"/>
        <v>LONG</v>
      </c>
      <c r="E34" s="38">
        <f t="shared" si="8"/>
        <v>1.0363924050632911</v>
      </c>
      <c r="F34">
        <f t="shared" si="11"/>
        <v>1.1598168534439435</v>
      </c>
      <c r="G34">
        <v>0.94777710109622415</v>
      </c>
      <c r="H34">
        <f t="shared" si="9"/>
        <v>1.0233637277847698</v>
      </c>
      <c r="I34" s="39" t="str">
        <f t="shared" si="3"/>
        <v>SHORT</v>
      </c>
      <c r="J34" s="39">
        <f t="shared" si="10"/>
        <v>0.96890506119748587</v>
      </c>
      <c r="K34">
        <f t="shared" si="12"/>
        <v>0.96076857091116041</v>
      </c>
      <c r="L34">
        <f t="shared" si="4"/>
        <v>6.7487343865805238E-2</v>
      </c>
      <c r="M34">
        <f t="shared" si="5"/>
        <v>6.7487343865805238</v>
      </c>
      <c r="P34" s="28">
        <f t="shared" si="6"/>
        <v>1.0363924050632911</v>
      </c>
      <c r="Q34" s="28">
        <f t="shared" si="7"/>
        <v>0.96890506119748587</v>
      </c>
    </row>
    <row r="35" spans="1:17" x14ac:dyDescent="0.3">
      <c r="A35">
        <f t="shared" si="0"/>
        <v>31</v>
      </c>
      <c r="B35">
        <v>1.0363924050632911</v>
      </c>
      <c r="C35">
        <f t="shared" si="1"/>
        <v>1.1955321873485285</v>
      </c>
      <c r="D35" s="38" t="str">
        <f t="shared" si="2"/>
        <v>LONG</v>
      </c>
      <c r="E35" s="38">
        <f t="shared" si="8"/>
        <v>1.0029204604019926</v>
      </c>
      <c r="F35">
        <f t="shared" si="11"/>
        <v>1.1632040526379901</v>
      </c>
      <c r="G35">
        <v>0.96890506119748587</v>
      </c>
      <c r="H35">
        <f t="shared" si="9"/>
        <v>1.0857511209160582</v>
      </c>
      <c r="I35" s="39" t="str">
        <f t="shared" si="3"/>
        <v>SHORT</v>
      </c>
      <c r="J35" s="39">
        <f t="shared" si="10"/>
        <v>1.08533469596321</v>
      </c>
      <c r="K35">
        <f t="shared" si="12"/>
        <v>1.0427554648008721</v>
      </c>
      <c r="L35">
        <f t="shared" si="4"/>
        <v>-8.2414235561217408E-2</v>
      </c>
      <c r="M35">
        <f t="shared" si="5"/>
        <v>-8.2414235561217417</v>
      </c>
      <c r="P35" s="28">
        <f t="shared" si="6"/>
        <v>1.0029204604019926</v>
      </c>
      <c r="Q35" s="28">
        <f t="shared" si="7"/>
        <v>1.08533469596321</v>
      </c>
    </row>
    <row r="36" spans="1:17" x14ac:dyDescent="0.3">
      <c r="A36">
        <f t="shared" si="0"/>
        <v>32</v>
      </c>
      <c r="B36">
        <v>1.0029204604019926</v>
      </c>
      <c r="C36">
        <f t="shared" si="1"/>
        <v>1.2610961602492075</v>
      </c>
      <c r="D36" s="38" t="str">
        <f t="shared" si="2"/>
        <v>LONG</v>
      </c>
      <c r="E36" s="38">
        <f t="shared" si="8"/>
        <v>1.1206923195796632</v>
      </c>
      <c r="F36">
        <f t="shared" si="11"/>
        <v>1.3035938478953337</v>
      </c>
      <c r="G36">
        <v>1.08533469596321</v>
      </c>
      <c r="H36">
        <f t="shared" si="9"/>
        <v>1.2328238829534923</v>
      </c>
      <c r="I36" s="39" t="str">
        <f t="shared" si="3"/>
        <v>SHORT</v>
      </c>
      <c r="J36" s="39">
        <f t="shared" si="10"/>
        <v>1.1048218029350105</v>
      </c>
      <c r="K36">
        <f t="shared" si="12"/>
        <v>1.1520589726416344</v>
      </c>
      <c r="L36">
        <f t="shared" si="4"/>
        <v>1.5870516644652666E-2</v>
      </c>
      <c r="M36">
        <f t="shared" si="5"/>
        <v>1.5870516644652666</v>
      </c>
      <c r="P36" s="28">
        <f t="shared" si="6"/>
        <v>1.1206923195796632</v>
      </c>
      <c r="Q36" s="28">
        <f t="shared" si="7"/>
        <v>1.1048218029350105</v>
      </c>
    </row>
    <row r="37" spans="1:17" x14ac:dyDescent="0.3">
      <c r="A37">
        <f t="shared" si="0"/>
        <v>33</v>
      </c>
      <c r="B37">
        <v>1.1206923195796632</v>
      </c>
      <c r="C37">
        <f t="shared" si="1"/>
        <v>1.2777185111353071</v>
      </c>
      <c r="D37" s="38" t="str">
        <f t="shared" si="2"/>
        <v>LONG</v>
      </c>
      <c r="E37" s="38">
        <f t="shared" si="8"/>
        <v>0.88301477565405984</v>
      </c>
      <c r="F37">
        <f t="shared" si="11"/>
        <v>1.1510926291433108</v>
      </c>
      <c r="G37">
        <v>1.1048218029350105</v>
      </c>
      <c r="H37">
        <f t="shared" si="9"/>
        <v>1.2233089380733564</v>
      </c>
      <c r="I37" s="39" t="str">
        <f t="shared" si="3"/>
        <v>SHORT</v>
      </c>
      <c r="J37" s="39">
        <f t="shared" si="10"/>
        <v>0.8912548546939868</v>
      </c>
      <c r="K37">
        <f t="shared" si="12"/>
        <v>1.0267781522606236</v>
      </c>
      <c r="L37">
        <f t="shared" si="4"/>
        <v>-8.2400790399269619E-3</v>
      </c>
      <c r="M37">
        <f t="shared" si="5"/>
        <v>-0.82400790399269619</v>
      </c>
      <c r="P37" s="28">
        <f t="shared" si="6"/>
        <v>0.88301477565405984</v>
      </c>
      <c r="Q37" s="28">
        <f t="shared" si="7"/>
        <v>0.8912548546939868</v>
      </c>
    </row>
    <row r="38" spans="1:17" x14ac:dyDescent="0.3">
      <c r="A38">
        <f t="shared" si="0"/>
        <v>34</v>
      </c>
      <c r="B38">
        <v>0.88301477565405984</v>
      </c>
      <c r="C38">
        <f t="shared" si="1"/>
        <v>1.1529646498461419</v>
      </c>
      <c r="D38" s="38" t="str">
        <f t="shared" si="2"/>
        <v>LONG</v>
      </c>
      <c r="E38" s="38">
        <f t="shared" si="8"/>
        <v>0.9794551818596865</v>
      </c>
      <c r="F38">
        <f t="shared" si="11"/>
        <v>1.1274436404149062</v>
      </c>
      <c r="G38">
        <v>0.8912548546939868</v>
      </c>
      <c r="H38">
        <f t="shared" si="9"/>
        <v>1.1108048798079204</v>
      </c>
      <c r="I38" s="39" t="str">
        <f t="shared" si="3"/>
        <v>SHORT</v>
      </c>
      <c r="J38" s="39">
        <f t="shared" si="10"/>
        <v>0.99081601927130381</v>
      </c>
      <c r="K38">
        <f t="shared" si="12"/>
        <v>1.0173482414976158</v>
      </c>
      <c r="L38">
        <f t="shared" si="4"/>
        <v>-1.1360837411617308E-2</v>
      </c>
      <c r="M38">
        <f t="shared" si="5"/>
        <v>-1.1360837411617308</v>
      </c>
      <c r="P38" s="28">
        <f t="shared" si="6"/>
        <v>0.9794551818596865</v>
      </c>
      <c r="Q38" s="28">
        <f t="shared" si="7"/>
        <v>0.99081601927130381</v>
      </c>
    </row>
    <row r="39" spans="1:17" x14ac:dyDescent="0.3">
      <c r="A39">
        <f t="shared" si="0"/>
        <v>35</v>
      </c>
      <c r="B39">
        <v>0.9794551818596865</v>
      </c>
      <c r="C39">
        <f t="shared" si="1"/>
        <v>1.1016079477472687</v>
      </c>
      <c r="D39" s="38" t="str">
        <f t="shared" si="2"/>
        <v>LONG</v>
      </c>
      <c r="E39" s="38">
        <f t="shared" si="8"/>
        <v>0.89513793629019955</v>
      </c>
      <c r="F39">
        <f t="shared" si="11"/>
        <v>1.009217573564509</v>
      </c>
      <c r="G39">
        <v>0.99081601927130381</v>
      </c>
      <c r="H39">
        <f t="shared" si="9"/>
        <v>1.0585445014111974</v>
      </c>
      <c r="I39" s="39" t="str">
        <f t="shared" si="3"/>
        <v>SHORT</v>
      </c>
      <c r="J39" s="39">
        <f t="shared" si="10"/>
        <v>0.89878542510121462</v>
      </c>
      <c r="K39">
        <f t="shared" si="12"/>
        <v>0.91437777171040779</v>
      </c>
      <c r="L39">
        <f t="shared" si="4"/>
        <v>-3.6474888110150649E-3</v>
      </c>
      <c r="M39">
        <f t="shared" si="5"/>
        <v>-0.36474888110150649</v>
      </c>
      <c r="P39" s="28">
        <f t="shared" si="6"/>
        <v>0.89513793629019955</v>
      </c>
      <c r="Q39" s="28">
        <f t="shared" si="7"/>
        <v>0.89878542510121462</v>
      </c>
    </row>
    <row r="40" spans="1:17" x14ac:dyDescent="0.3">
      <c r="A40">
        <f t="shared" si="0"/>
        <v>36</v>
      </c>
      <c r="B40">
        <v>0.89513793629019955</v>
      </c>
      <c r="C40">
        <f t="shared" si="1"/>
        <v>0.97600228707350589</v>
      </c>
      <c r="D40" s="38" t="str">
        <f t="shared" si="2"/>
        <v>LONG</v>
      </c>
      <c r="E40" s="38">
        <f t="shared" si="8"/>
        <v>0.92272955343702967</v>
      </c>
      <c r="F40">
        <f t="shared" si="11"/>
        <v>0.93123488097598206</v>
      </c>
      <c r="G40">
        <v>0.89878542510121462</v>
      </c>
      <c r="H40">
        <f t="shared" si="9"/>
        <v>0.93975184075238893</v>
      </c>
      <c r="I40" s="39" t="str">
        <f t="shared" si="3"/>
        <v>SHORT</v>
      </c>
      <c r="J40" s="39">
        <f t="shared" si="10"/>
        <v>0.92627104789929704</v>
      </c>
      <c r="K40">
        <f t="shared" si="12"/>
        <v>0.8469616567780236</v>
      </c>
      <c r="L40">
        <f t="shared" si="4"/>
        <v>-3.5414944622673694E-3</v>
      </c>
      <c r="M40">
        <f t="shared" si="5"/>
        <v>-0.35414944622673694</v>
      </c>
      <c r="P40" s="28">
        <f t="shared" si="6"/>
        <v>0.92272955343702967</v>
      </c>
      <c r="Q40" s="28">
        <f t="shared" si="7"/>
        <v>0.92627104789929704</v>
      </c>
    </row>
    <row r="41" spans="1:17" x14ac:dyDescent="0.3">
      <c r="A41">
        <f t="shared" si="0"/>
        <v>37</v>
      </c>
      <c r="B41">
        <v>0.92272955343702967</v>
      </c>
      <c r="C41">
        <f t="shared" si="1"/>
        <v>0.87677877510474433</v>
      </c>
      <c r="D41" s="38" t="str">
        <f t="shared" si="2"/>
        <v>LONG</v>
      </c>
      <c r="E41" s="38">
        <f t="shared" si="8"/>
        <v>0.93428722840487544</v>
      </c>
      <c r="F41">
        <f t="shared" si="11"/>
        <v>0.87004085594099434</v>
      </c>
      <c r="G41">
        <v>0.92627104789929704</v>
      </c>
      <c r="H41">
        <f t="shared" si="9"/>
        <v>0.84959218974842843</v>
      </c>
      <c r="I41" s="39" t="str">
        <f t="shared" si="3"/>
        <v>SHORT</v>
      </c>
      <c r="J41" s="39">
        <f t="shared" si="10"/>
        <v>0.94145158496449</v>
      </c>
      <c r="K41">
        <f t="shared" si="12"/>
        <v>0.79737339417782072</v>
      </c>
      <c r="L41">
        <f t="shared" si="4"/>
        <v>-7.1643565596145597E-3</v>
      </c>
      <c r="M41">
        <f t="shared" si="5"/>
        <v>-0.71643565596145597</v>
      </c>
      <c r="P41" s="28">
        <f t="shared" si="6"/>
        <v>0.93428722840487544</v>
      </c>
      <c r="Q41" s="28">
        <f t="shared" si="7"/>
        <v>0.94145158496449</v>
      </c>
    </row>
    <row r="42" spans="1:17" x14ac:dyDescent="0.3">
      <c r="A42">
        <f t="shared" si="0"/>
        <v>38</v>
      </c>
      <c r="B42">
        <v>0.93428722840487544</v>
      </c>
      <c r="C42">
        <f t="shared" si="1"/>
        <v>0.81055601330115812</v>
      </c>
      <c r="D42" s="38" t="str">
        <f t="shared" si="2"/>
        <v>LONG</v>
      </c>
      <c r="E42" s="38">
        <f t="shared" si="8"/>
        <v>0.99907952871870398</v>
      </c>
      <c r="F42">
        <f t="shared" si="11"/>
        <v>0.8692400083195464</v>
      </c>
      <c r="G42">
        <v>0.94145158496449</v>
      </c>
      <c r="H42">
        <f t="shared" si="9"/>
        <v>0.78811964090643694</v>
      </c>
      <c r="I42" s="39" t="str">
        <f t="shared" si="3"/>
        <v>SHORT</v>
      </c>
      <c r="J42" s="39">
        <f t="shared" si="10"/>
        <v>1.0145751866334873</v>
      </c>
      <c r="K42">
        <f t="shared" si="12"/>
        <v>0.80899526021453971</v>
      </c>
      <c r="L42">
        <f t="shared" si="4"/>
        <v>-1.5495657914783356E-2</v>
      </c>
      <c r="M42">
        <f t="shared" si="5"/>
        <v>-1.5495657914783356</v>
      </c>
      <c r="P42" s="28">
        <f t="shared" si="6"/>
        <v>0.99907952871870398</v>
      </c>
      <c r="Q42" s="28">
        <f t="shared" si="7"/>
        <v>1.0145751866334873</v>
      </c>
    </row>
    <row r="43" spans="1:17" x14ac:dyDescent="0.3">
      <c r="A43">
        <f t="shared" si="0"/>
        <v>39</v>
      </c>
      <c r="B43">
        <v>0.99907952871870398</v>
      </c>
      <c r="C43">
        <f t="shared" si="1"/>
        <v>0.78932784781787169</v>
      </c>
      <c r="D43" s="38" t="str">
        <f t="shared" si="2"/>
        <v>LONG</v>
      </c>
      <c r="E43" s="38">
        <f t="shared" si="8"/>
        <v>0.99611092323300654</v>
      </c>
      <c r="F43">
        <f t="shared" si="11"/>
        <v>0.86585946719824969</v>
      </c>
      <c r="G43">
        <v>1.0145751866334873</v>
      </c>
      <c r="H43">
        <f t="shared" si="9"/>
        <v>0.77324055792593971</v>
      </c>
      <c r="I43" s="39" t="str">
        <f t="shared" si="3"/>
        <v>SHORT</v>
      </c>
      <c r="J43" s="39">
        <f t="shared" si="10"/>
        <v>1.0227350427350426</v>
      </c>
      <c r="K43">
        <f t="shared" si="12"/>
        <v>0.82738780202796414</v>
      </c>
      <c r="L43">
        <f t="shared" si="4"/>
        <v>-2.6624119502036026E-2</v>
      </c>
      <c r="M43">
        <f t="shared" si="5"/>
        <v>-2.6624119502036026</v>
      </c>
      <c r="P43" s="28">
        <f t="shared" si="6"/>
        <v>0.99611092323300654</v>
      </c>
      <c r="Q43" s="28">
        <f t="shared" si="7"/>
        <v>1.0227350427350426</v>
      </c>
    </row>
    <row r="44" spans="1:17" x14ac:dyDescent="0.3">
      <c r="A44">
        <f t="shared" si="0"/>
        <v>40</v>
      </c>
      <c r="B44">
        <v>0.99611092323300654</v>
      </c>
      <c r="C44">
        <f t="shared" si="1"/>
        <v>0.77371713731506475</v>
      </c>
      <c r="D44" s="39" t="str">
        <f t="shared" si="2"/>
        <v>SHORT</v>
      </c>
      <c r="E44" s="39">
        <f t="shared" si="8"/>
        <v>1.0034403669724772</v>
      </c>
      <c r="F44">
        <f t="shared" si="11"/>
        <v>0.86883834151200523</v>
      </c>
      <c r="G44">
        <v>1.0227350427350426</v>
      </c>
      <c r="H44">
        <f t="shared" si="9"/>
        <v>0.8343947265028564</v>
      </c>
      <c r="I44" s="38" t="str">
        <f t="shared" si="3"/>
        <v>LONG</v>
      </c>
      <c r="J44" s="38">
        <f t="shared" si="10"/>
        <v>1.0235351403992858</v>
      </c>
      <c r="K44">
        <f t="shared" si="12"/>
        <v>0.84686049011334874</v>
      </c>
      <c r="L44">
        <f t="shared" si="4"/>
        <v>2.0094773426808654E-2</v>
      </c>
      <c r="M44">
        <f t="shared" si="5"/>
        <v>2.0094773426808654</v>
      </c>
      <c r="P44" s="28">
        <f t="shared" si="6"/>
        <v>1.0235351403992858</v>
      </c>
      <c r="Q44" s="28">
        <f t="shared" si="7"/>
        <v>1.0034403669724772</v>
      </c>
    </row>
    <row r="45" spans="1:17" x14ac:dyDescent="0.3">
      <c r="A45">
        <f t="shared" si="0"/>
        <v>41</v>
      </c>
      <c r="B45">
        <v>1.0034403669724772</v>
      </c>
      <c r="C45">
        <f t="shared" si="1"/>
        <v>0.74911684455359406</v>
      </c>
      <c r="D45" s="39" t="str">
        <f t="shared" si="2"/>
        <v>SHORT</v>
      </c>
      <c r="E45" s="39">
        <f t="shared" si="8"/>
        <v>0.9721121850736808</v>
      </c>
      <c r="F45">
        <f t="shared" si="11"/>
        <v>0.84460833864302831</v>
      </c>
      <c r="G45">
        <v>1.0235351403992858</v>
      </c>
      <c r="H45">
        <f t="shared" si="9"/>
        <v>0.8814406671423638</v>
      </c>
      <c r="I45" s="38" t="str">
        <f t="shared" si="3"/>
        <v>LONG</v>
      </c>
      <c r="J45" s="38">
        <f t="shared" si="10"/>
        <v>1.0164791633655521</v>
      </c>
      <c r="K45">
        <f t="shared" si="12"/>
        <v>0.86081604247775811</v>
      </c>
      <c r="L45">
        <f t="shared" si="4"/>
        <v>4.4366978291871306E-2</v>
      </c>
      <c r="M45">
        <f t="shared" si="5"/>
        <v>4.4366978291871302</v>
      </c>
      <c r="P45" s="28">
        <f t="shared" si="6"/>
        <v>1.0164791633655521</v>
      </c>
      <c r="Q45" s="28">
        <f t="shared" si="7"/>
        <v>0.9721121850736808</v>
      </c>
    </row>
    <row r="46" spans="1:17" x14ac:dyDescent="0.3">
      <c r="A46">
        <f t="shared" si="0"/>
        <v>42</v>
      </c>
      <c r="B46">
        <v>0.9721121850736808</v>
      </c>
      <c r="C46">
        <f t="shared" si="1"/>
        <v>0.72610505158365846</v>
      </c>
      <c r="D46" s="39" t="str">
        <f t="shared" si="2"/>
        <v>SHORT</v>
      </c>
      <c r="E46" s="39">
        <f t="shared" si="8"/>
        <v>1.0744976816074188</v>
      </c>
      <c r="F46">
        <f t="shared" si="11"/>
        <v>0.90752970173822756</v>
      </c>
      <c r="G46">
        <v>1.0164791633655521</v>
      </c>
      <c r="H46">
        <f t="shared" si="9"/>
        <v>0.82552052857583669</v>
      </c>
      <c r="I46" s="38" t="str">
        <f t="shared" si="3"/>
        <v>LONG</v>
      </c>
      <c r="J46" s="38">
        <f t="shared" si="10"/>
        <v>1.0722087378640777</v>
      </c>
      <c r="K46">
        <f t="shared" si="12"/>
        <v>0.92297448243822733</v>
      </c>
      <c r="L46">
        <f t="shared" si="4"/>
        <v>-2.2889437433410986E-3</v>
      </c>
      <c r="M46">
        <f t="shared" si="5"/>
        <v>-0.22889437433410986</v>
      </c>
      <c r="P46" s="28">
        <f t="shared" si="6"/>
        <v>1.0722087378640777</v>
      </c>
      <c r="Q46" s="28">
        <f t="shared" si="7"/>
        <v>1.0744976816074188</v>
      </c>
    </row>
    <row r="47" spans="1:17" x14ac:dyDescent="0.3">
      <c r="A47">
        <f t="shared" si="0"/>
        <v>43</v>
      </c>
      <c r="B47">
        <v>1.0744976816074188</v>
      </c>
      <c r="C47">
        <f t="shared" si="1"/>
        <v>0.69617519536736394</v>
      </c>
      <c r="D47" s="39" t="str">
        <f t="shared" si="2"/>
        <v>SHORT</v>
      </c>
      <c r="E47" s="39">
        <f>B48</f>
        <v>0.79942363112391901</v>
      </c>
      <c r="F47">
        <f t="shared" si="11"/>
        <v>0.72550068951638103</v>
      </c>
      <c r="G47">
        <v>1.0722087378640777</v>
      </c>
      <c r="H47">
        <f t="shared" si="9"/>
        <v>0.80115211491463523</v>
      </c>
      <c r="I47" s="38" t="str">
        <f t="shared" si="3"/>
        <v>LONG</v>
      </c>
      <c r="J47" s="38">
        <f t="shared" si="10"/>
        <v>0.80243419190489673</v>
      </c>
      <c r="K47">
        <f t="shared" si="12"/>
        <v>0.74062628296415922</v>
      </c>
      <c r="L47">
        <f t="shared" si="4"/>
        <v>3.0105607809777224E-3</v>
      </c>
      <c r="M47">
        <f t="shared" si="5"/>
        <v>0.30105607809777224</v>
      </c>
      <c r="P47" s="28">
        <f t="shared" si="6"/>
        <v>0.80243419190489673</v>
      </c>
      <c r="Q47" s="28">
        <f t="shared" si="7"/>
        <v>0.79942363112391901</v>
      </c>
    </row>
    <row r="48" spans="1:17" x14ac:dyDescent="0.3">
      <c r="A48">
        <f t="shared" si="0"/>
        <v>44</v>
      </c>
      <c r="B48">
        <v>0.79942363112391901</v>
      </c>
      <c r="C48">
        <f t="shared" si="1"/>
        <v>0.63027133624887133</v>
      </c>
      <c r="D48" s="39" t="str">
        <f t="shared" si="2"/>
        <v>SHORT</v>
      </c>
      <c r="E48" s="39">
        <f t="shared" si="8"/>
        <v>0.83529411764705885</v>
      </c>
      <c r="F48">
        <f t="shared" si="11"/>
        <v>0.60600645830191824</v>
      </c>
      <c r="G48">
        <v>0.80243419190489673</v>
      </c>
      <c r="H48">
        <f t="shared" si="9"/>
        <v>0.72131090959965094</v>
      </c>
      <c r="I48" s="38" t="str">
        <f t="shared" si="3"/>
        <v>LONG</v>
      </c>
      <c r="J48" s="38">
        <f t="shared" si="10"/>
        <v>0.83503749147920925</v>
      </c>
      <c r="K48">
        <f t="shared" si="12"/>
        <v>0.6184507134499625</v>
      </c>
      <c r="L48">
        <f t="shared" si="4"/>
        <v>-2.5662616784960512E-4</v>
      </c>
      <c r="M48">
        <f t="shared" si="5"/>
        <v>-2.5662616784960512E-2</v>
      </c>
      <c r="P48" s="28">
        <f t="shared" si="6"/>
        <v>0.83503749147920925</v>
      </c>
      <c r="Q48" s="28">
        <f t="shared" si="7"/>
        <v>0.83529411764705885</v>
      </c>
    </row>
    <row r="49" spans="1:17" x14ac:dyDescent="0.3">
      <c r="A49">
        <f t="shared" si="0"/>
        <v>45</v>
      </c>
      <c r="B49">
        <v>0.83529411764705885</v>
      </c>
      <c r="C49">
        <f t="shared" si="1"/>
        <v>0.53750487969305871</v>
      </c>
      <c r="D49" s="39" t="str">
        <f t="shared" si="2"/>
        <v>SHORT</v>
      </c>
      <c r="E49" s="39">
        <f t="shared" si="8"/>
        <v>1.1385281385281385</v>
      </c>
      <c r="F49">
        <f t="shared" si="11"/>
        <v>0.68995540490651297</v>
      </c>
      <c r="G49">
        <v>0.83503749147920925</v>
      </c>
      <c r="H49">
        <f t="shared" si="9"/>
        <v>0.60790463699977015</v>
      </c>
      <c r="I49" s="38" t="str">
        <f t="shared" si="3"/>
        <v>LONG</v>
      </c>
      <c r="J49" s="38">
        <f t="shared" si="10"/>
        <v>1.1499227202472952</v>
      </c>
      <c r="K49">
        <f t="shared" si="12"/>
        <v>0.7111705267492614</v>
      </c>
      <c r="L49">
        <f t="shared" si="4"/>
        <v>1.1394581719156749E-2</v>
      </c>
      <c r="M49">
        <f t="shared" si="5"/>
        <v>1.1394581719156749</v>
      </c>
      <c r="P49" s="28">
        <f t="shared" si="6"/>
        <v>1.1499227202472952</v>
      </c>
      <c r="Q49" s="28">
        <f t="shared" si="7"/>
        <v>1.1385281385281385</v>
      </c>
    </row>
    <row r="50" spans="1:17" x14ac:dyDescent="0.3">
      <c r="A50">
        <f t="shared" si="0"/>
        <v>46</v>
      </c>
      <c r="B50">
        <v>1.1385281385281385</v>
      </c>
      <c r="C50">
        <f t="shared" si="1"/>
        <v>0.68365377593418519</v>
      </c>
      <c r="D50" s="39" t="str">
        <f t="shared" si="2"/>
        <v>SHORT</v>
      </c>
      <c r="E50" s="39">
        <f t="shared" si="8"/>
        <v>0.91523713420787078</v>
      </c>
      <c r="F50">
        <f t="shared" si="11"/>
        <v>0.63147280751786805</v>
      </c>
      <c r="G50">
        <v>1.1499227202472952</v>
      </c>
      <c r="H50">
        <f t="shared" si="9"/>
        <v>0.77776445223396806</v>
      </c>
      <c r="I50" s="38" t="str">
        <f t="shared" si="3"/>
        <v>LONG</v>
      </c>
      <c r="J50" s="38">
        <f t="shared" si="10"/>
        <v>0.91487957769712969</v>
      </c>
      <c r="K50">
        <f t="shared" si="12"/>
        <v>0.6506353911830095</v>
      </c>
      <c r="L50">
        <f t="shared" si="4"/>
        <v>-3.5755651074109718E-4</v>
      </c>
      <c r="M50">
        <f t="shared" si="5"/>
        <v>-3.5755651074109718E-2</v>
      </c>
      <c r="P50" s="28">
        <f t="shared" si="6"/>
        <v>0.91487957769712969</v>
      </c>
      <c r="Q50" s="28">
        <f t="shared" si="7"/>
        <v>0.91523713420787078</v>
      </c>
    </row>
    <row r="51" spans="1:17" x14ac:dyDescent="0.3">
      <c r="A51">
        <f t="shared" si="0"/>
        <v>47</v>
      </c>
      <c r="B51">
        <v>0.91523713420787078</v>
      </c>
      <c r="C51">
        <f t="shared" si="1"/>
        <v>0.678102614515526</v>
      </c>
      <c r="D51" s="39" t="str">
        <f t="shared" si="2"/>
        <v>SHORT</v>
      </c>
      <c r="E51" s="39">
        <f t="shared" si="8"/>
        <v>0.82832307135095984</v>
      </c>
      <c r="F51">
        <f t="shared" si="11"/>
        <v>0.52306349539781394</v>
      </c>
      <c r="G51">
        <v>0.91487957769712969</v>
      </c>
      <c r="H51">
        <f t="shared" si="9"/>
        <v>0.7681993464239335</v>
      </c>
      <c r="I51" s="38" t="str">
        <f t="shared" si="3"/>
        <v>LONG</v>
      </c>
      <c r="J51" s="38">
        <f t="shared" si="10"/>
        <v>0.84210526315789469</v>
      </c>
      <c r="K51">
        <f t="shared" si="12"/>
        <v>0.547903487312008</v>
      </c>
      <c r="L51">
        <f t="shared" si="4"/>
        <v>1.3782191806934851E-2</v>
      </c>
      <c r="M51">
        <f t="shared" si="5"/>
        <v>1.3782191806934851</v>
      </c>
      <c r="P51" s="28">
        <f t="shared" si="6"/>
        <v>0.84210526315789469</v>
      </c>
      <c r="Q51" s="28">
        <f t="shared" si="7"/>
        <v>0.82832307135095984</v>
      </c>
    </row>
    <row r="52" spans="1:17" x14ac:dyDescent="0.3">
      <c r="A52">
        <f t="shared" si="0"/>
        <v>48</v>
      </c>
      <c r="B52">
        <v>0.82832307135095984</v>
      </c>
      <c r="C52">
        <f t="shared" si="1"/>
        <v>0.60119417591268598</v>
      </c>
      <c r="D52" s="39" t="str">
        <f t="shared" si="2"/>
        <v>SHORT</v>
      </c>
      <c r="E52" s="39">
        <f t="shared" si="8"/>
        <v>1.0344537815126051</v>
      </c>
      <c r="F52">
        <f t="shared" si="11"/>
        <v>0.54108501078546978</v>
      </c>
      <c r="G52">
        <v>0.84210526315789469</v>
      </c>
      <c r="H52">
        <f t="shared" si="9"/>
        <v>0.68713540144759466</v>
      </c>
      <c r="I52" s="38" t="str">
        <f t="shared" si="3"/>
        <v>LONG</v>
      </c>
      <c r="J52" s="38">
        <f t="shared" si="10"/>
        <v>1.0284569138276554</v>
      </c>
      <c r="K52">
        <f t="shared" si="12"/>
        <v>0.56349512963631765</v>
      </c>
      <c r="L52">
        <f t="shared" si="4"/>
        <v>-5.9968676849497804E-3</v>
      </c>
      <c r="M52">
        <f t="shared" si="5"/>
        <v>-0.59968676849497804</v>
      </c>
      <c r="P52" s="28">
        <f t="shared" si="6"/>
        <v>1.0284569138276554</v>
      </c>
      <c r="Q52" s="28">
        <f t="shared" si="7"/>
        <v>1.0344537815126051</v>
      </c>
    </row>
    <row r="53" spans="1:17" x14ac:dyDescent="0.3">
      <c r="A53">
        <f t="shared" si="0"/>
        <v>49</v>
      </c>
      <c r="B53">
        <v>1.0344537815126051</v>
      </c>
      <c r="C53">
        <f t="shared" si="1"/>
        <v>0.62248056417872366</v>
      </c>
      <c r="D53" s="39" t="str">
        <f t="shared" si="2"/>
        <v>SHORT</v>
      </c>
      <c r="E53" s="39">
        <f t="shared" si="8"/>
        <v>1.1063084112149533</v>
      </c>
      <c r="F53">
        <f t="shared" si="11"/>
        <v>0.59860689861429894</v>
      </c>
      <c r="G53">
        <v>1.0284569138276554</v>
      </c>
      <c r="H53">
        <f t="shared" si="9"/>
        <v>0.69653699761712184</v>
      </c>
      <c r="I53" s="38" t="str">
        <f t="shared" si="3"/>
        <v>LONG</v>
      </c>
      <c r="J53" s="38">
        <f t="shared" si="10"/>
        <v>1.0739489489489489</v>
      </c>
      <c r="K53">
        <f t="shared" si="12"/>
        <v>0.60516500221077507</v>
      </c>
      <c r="L53">
        <f t="shared" si="4"/>
        <v>-3.2359462266004391E-2</v>
      </c>
      <c r="M53">
        <f t="shared" si="5"/>
        <v>-3.2359462266004391</v>
      </c>
      <c r="P53" s="28">
        <f t="shared" si="6"/>
        <v>1.0739489489489489</v>
      </c>
      <c r="Q53" s="28">
        <f t="shared" si="7"/>
        <v>1.1063084112149533</v>
      </c>
    </row>
    <row r="54" spans="1:17" x14ac:dyDescent="0.3">
      <c r="A54">
        <f t="shared" si="0"/>
        <v>50</v>
      </c>
      <c r="B54">
        <v>1.1063084112149533</v>
      </c>
      <c r="C54">
        <f t="shared" si="1"/>
        <v>0.69134417453593566</v>
      </c>
      <c r="D54" s="39" t="str">
        <f t="shared" si="2"/>
        <v>SHORT</v>
      </c>
      <c r="E54" s="39">
        <f t="shared" si="8"/>
        <v>0.95633802816901403</v>
      </c>
      <c r="F54">
        <f t="shared" si="11"/>
        <v>0.5724705410691675</v>
      </c>
      <c r="G54">
        <v>1.0739489489489489</v>
      </c>
      <c r="H54">
        <f t="shared" si="9"/>
        <v>0.73141639353092835</v>
      </c>
      <c r="I54" s="38" t="str">
        <f t="shared" si="3"/>
        <v>LONG</v>
      </c>
      <c r="J54" s="38">
        <f t="shared" si="10"/>
        <v>0.96979059388946098</v>
      </c>
      <c r="K54">
        <f t="shared" si="12"/>
        <v>0.58688332689510447</v>
      </c>
      <c r="L54">
        <f t="shared" si="4"/>
        <v>1.3452565720446952E-2</v>
      </c>
      <c r="M54">
        <f t="shared" si="5"/>
        <v>1.3452565720446952</v>
      </c>
      <c r="P54" s="28">
        <f t="shared" si="6"/>
        <v>0.96979059388946098</v>
      </c>
      <c r="Q54" s="28">
        <f t="shared" si="7"/>
        <v>0.95633802816901403</v>
      </c>
    </row>
    <row r="55" spans="1:17" x14ac:dyDescent="0.3">
      <c r="A55">
        <f t="shared" si="0"/>
        <v>51</v>
      </c>
      <c r="B55">
        <v>0.95633802816901403</v>
      </c>
      <c r="C55">
        <f t="shared" si="1"/>
        <v>0.65889189474870513</v>
      </c>
      <c r="D55" s="39" t="str">
        <f t="shared" si="2"/>
        <v>SHORT</v>
      </c>
      <c r="E55" s="39">
        <f t="shared" si="8"/>
        <v>0.95253863134657835</v>
      </c>
      <c r="F55">
        <f t="shared" si="11"/>
        <v>0.54530030567625998</v>
      </c>
      <c r="G55">
        <v>0.96979059388946098</v>
      </c>
      <c r="H55">
        <f t="shared" si="9"/>
        <v>0.69301063604532154</v>
      </c>
      <c r="I55" s="38" t="str">
        <f t="shared" si="3"/>
        <v>LONG</v>
      </c>
      <c r="J55" s="38">
        <f t="shared" si="10"/>
        <v>0.95998544925427431</v>
      </c>
      <c r="K55">
        <f t="shared" si="12"/>
        <v>0.56339945422923998</v>
      </c>
      <c r="L55">
        <f t="shared" si="4"/>
        <v>7.4468179076959684E-3</v>
      </c>
      <c r="M55">
        <f t="shared" si="5"/>
        <v>0.74468179076959684</v>
      </c>
      <c r="P55" s="28">
        <f t="shared" si="6"/>
        <v>0.95998544925427431</v>
      </c>
      <c r="Q55" s="28">
        <f t="shared" si="7"/>
        <v>0.95253863134657835</v>
      </c>
    </row>
    <row r="56" spans="1:17" x14ac:dyDescent="0.3">
      <c r="A56">
        <f t="shared" si="0"/>
        <v>52</v>
      </c>
      <c r="B56">
        <v>0.95253863134657835</v>
      </c>
      <c r="C56">
        <f t="shared" si="1"/>
        <v>0.64562505569428186</v>
      </c>
      <c r="D56" s="39" t="str">
        <f t="shared" si="2"/>
        <v>SHORT</v>
      </c>
      <c r="E56" s="39">
        <f t="shared" si="8"/>
        <v>0.98548567175288426</v>
      </c>
      <c r="F56">
        <f t="shared" si="11"/>
        <v>0.53738563804642214</v>
      </c>
      <c r="G56">
        <v>0.95998544925427431</v>
      </c>
      <c r="H56">
        <f t="shared" si="9"/>
        <v>0.65449460329243014</v>
      </c>
      <c r="I56" s="38" t="str">
        <f t="shared" si="3"/>
        <v>LONG</v>
      </c>
      <c r="J56" s="38">
        <f t="shared" si="10"/>
        <v>0.97929531420268801</v>
      </c>
      <c r="K56">
        <f t="shared" si="12"/>
        <v>0.55173444555104656</v>
      </c>
      <c r="L56">
        <f t="shared" si="4"/>
        <v>-6.1903575501962571E-3</v>
      </c>
      <c r="M56">
        <f t="shared" si="5"/>
        <v>-0.61903575501962571</v>
      </c>
      <c r="P56" s="28">
        <f t="shared" si="6"/>
        <v>0.97929531420268801</v>
      </c>
      <c r="Q56" s="28">
        <f t="shared" si="7"/>
        <v>0.98548567175288426</v>
      </c>
    </row>
    <row r="57" spans="1:17" x14ac:dyDescent="0.3">
      <c r="A57">
        <f t="shared" si="0"/>
        <v>53</v>
      </c>
      <c r="B57">
        <v>0.98548567175288426</v>
      </c>
      <c r="C57">
        <f t="shared" si="1"/>
        <v>0.59214110239824247</v>
      </c>
      <c r="D57" s="39" t="str">
        <f t="shared" si="2"/>
        <v>SHORT</v>
      </c>
      <c r="E57" s="39">
        <f t="shared" si="8"/>
        <v>1.0095518001469508</v>
      </c>
      <c r="F57">
        <f t="shared" si="11"/>
        <v>0.54251863826288316</v>
      </c>
      <c r="G57">
        <v>0.97929531420268801</v>
      </c>
      <c r="H57">
        <f t="shared" si="9"/>
        <v>0.59777865590988644</v>
      </c>
      <c r="I57" s="38" t="str">
        <f t="shared" si="3"/>
        <v>LONG</v>
      </c>
      <c r="J57" s="38">
        <f t="shared" si="10"/>
        <v>1.0093862815884476</v>
      </c>
      <c r="K57">
        <f t="shared" si="12"/>
        <v>0.5569131804190347</v>
      </c>
      <c r="L57">
        <f t="shared" si="4"/>
        <v>-1.6551855850321928E-4</v>
      </c>
      <c r="M57">
        <f t="shared" si="5"/>
        <v>-1.6551855850321928E-2</v>
      </c>
      <c r="P57" s="28">
        <f t="shared" si="6"/>
        <v>1.0093862815884476</v>
      </c>
      <c r="Q57" s="28">
        <f t="shared" si="7"/>
        <v>1.0095518001469508</v>
      </c>
    </row>
    <row r="58" spans="1:17" x14ac:dyDescent="0.3">
      <c r="A58">
        <f t="shared" si="0"/>
        <v>54</v>
      </c>
      <c r="B58">
        <v>1.0095518001469508</v>
      </c>
      <c r="C58">
        <f t="shared" si="1"/>
        <v>0.74778514493835457</v>
      </c>
      <c r="D58" s="39" t="str">
        <f t="shared" si="2"/>
        <v>SHORT</v>
      </c>
      <c r="E58" s="39">
        <f t="shared" si="8"/>
        <v>0.91592128801431127</v>
      </c>
      <c r="F58">
        <f t="shared" si="11"/>
        <v>0.49690436992951015</v>
      </c>
      <c r="G58">
        <v>1.0093862815884476</v>
      </c>
      <c r="H58">
        <f t="shared" si="9"/>
        <v>0.75194898321747128</v>
      </c>
      <c r="I58" s="38" t="str">
        <f t="shared" si="3"/>
        <v>LONG</v>
      </c>
      <c r="J58" s="38">
        <f t="shared" si="10"/>
        <v>0.91125920729568577</v>
      </c>
      <c r="K58">
        <f t="shared" si="12"/>
        <v>0.50749226332116881</v>
      </c>
      <c r="L58">
        <f t="shared" si="4"/>
        <v>-4.6620807186255053E-3</v>
      </c>
      <c r="M58">
        <f t="shared" si="5"/>
        <v>-0.46620807186255053</v>
      </c>
      <c r="P58" s="28">
        <f t="shared" si="6"/>
        <v>0.91125920729568577</v>
      </c>
      <c r="Q58" s="28">
        <f t="shared" si="7"/>
        <v>0.91592128801431127</v>
      </c>
    </row>
    <row r="59" spans="1:17" x14ac:dyDescent="0.3">
      <c r="A59">
        <f t="shared" si="0"/>
        <v>55</v>
      </c>
      <c r="B59">
        <v>0.91592128801431127</v>
      </c>
      <c r="C59">
        <f t="shared" si="1"/>
        <v>0.81996546921608493</v>
      </c>
      <c r="D59" s="39" t="str">
        <f t="shared" si="2"/>
        <v>SHORT</v>
      </c>
      <c r="E59" s="39">
        <f t="shared" si="8"/>
        <v>0.97531816428846896</v>
      </c>
      <c r="F59">
        <f t="shared" si="11"/>
        <v>0.48463985790656811</v>
      </c>
      <c r="G59">
        <v>0.91125920729568577</v>
      </c>
      <c r="H59">
        <f t="shared" si="9"/>
        <v>0.82058643038856949</v>
      </c>
      <c r="I59" s="38" t="str">
        <f t="shared" si="3"/>
        <v>LONG</v>
      </c>
      <c r="J59" s="38">
        <f t="shared" si="10"/>
        <v>0.97301406309388061</v>
      </c>
      <c r="K59">
        <f t="shared" si="12"/>
        <v>0.49379710912284003</v>
      </c>
      <c r="L59">
        <f t="shared" si="4"/>
        <v>-2.3041011945883483E-3</v>
      </c>
      <c r="M59">
        <f t="shared" si="5"/>
        <v>-0.23041011945883483</v>
      </c>
      <c r="P59" s="28">
        <f t="shared" si="6"/>
        <v>0.97301406309388061</v>
      </c>
      <c r="Q59" s="28">
        <f t="shared" si="7"/>
        <v>0.97531816428846896</v>
      </c>
    </row>
    <row r="60" spans="1:17" x14ac:dyDescent="0.3">
      <c r="A60">
        <f t="shared" si="0"/>
        <v>56</v>
      </c>
      <c r="B60">
        <v>0.97531816428846896</v>
      </c>
      <c r="C60">
        <f t="shared" si="1"/>
        <v>0.70242200359635654</v>
      </c>
      <c r="D60" s="38" t="str">
        <f t="shared" si="2"/>
        <v>LONG</v>
      </c>
      <c r="E60" s="38">
        <f t="shared" si="8"/>
        <v>0.99603960396039604</v>
      </c>
      <c r="F60">
        <f t="shared" si="11"/>
        <v>0.4827204921326807</v>
      </c>
      <c r="G60">
        <v>0.97301406309388061</v>
      </c>
      <c r="H60">
        <f t="shared" si="9"/>
        <v>0.69434416999811743</v>
      </c>
      <c r="I60" s="39" t="str">
        <f t="shared" si="3"/>
        <v>SHORT</v>
      </c>
      <c r="J60" s="39">
        <f t="shared" si="10"/>
        <v>0.99379844961240305</v>
      </c>
      <c r="K60">
        <f t="shared" si="12"/>
        <v>0.49073480146936505</v>
      </c>
      <c r="L60">
        <f t="shared" si="4"/>
        <v>2.2411543479929907E-3</v>
      </c>
      <c r="M60">
        <f t="shared" si="5"/>
        <v>0.22411543479929907</v>
      </c>
      <c r="P60" s="28">
        <f t="shared" si="6"/>
        <v>0.99603960396039604</v>
      </c>
      <c r="Q60" s="28">
        <f t="shared" si="7"/>
        <v>0.99379844961240305</v>
      </c>
    </row>
    <row r="61" spans="1:17" x14ac:dyDescent="0.3">
      <c r="A61">
        <f t="shared" si="0"/>
        <v>57</v>
      </c>
      <c r="B61">
        <v>0.99603960396039604</v>
      </c>
      <c r="C61">
        <f t="shared" si="1"/>
        <v>0.76443591297321523</v>
      </c>
      <c r="D61" s="38" t="str">
        <f t="shared" si="2"/>
        <v>LONG</v>
      </c>
      <c r="E61" s="38">
        <f t="shared" si="8"/>
        <v>0.95256762054096433</v>
      </c>
      <c r="F61">
        <f t="shared" si="11"/>
        <v>0.45982391057719096</v>
      </c>
      <c r="G61">
        <v>0.99379844961240305</v>
      </c>
      <c r="H61">
        <f t="shared" si="9"/>
        <v>0.75423932992192844</v>
      </c>
      <c r="I61" s="39" t="str">
        <f t="shared" si="3"/>
        <v>SHORT</v>
      </c>
      <c r="J61" s="39">
        <f t="shared" si="10"/>
        <v>0.95874337623012873</v>
      </c>
      <c r="K61">
        <f t="shared" si="12"/>
        <v>0.470488740394361</v>
      </c>
      <c r="L61">
        <f t="shared" si="4"/>
        <v>-6.1757556891643972E-3</v>
      </c>
      <c r="M61">
        <f t="shared" si="5"/>
        <v>-0.61757556891643972</v>
      </c>
      <c r="P61" s="28">
        <f t="shared" si="6"/>
        <v>0.95256762054096433</v>
      </c>
      <c r="Q61" s="28">
        <f t="shared" si="7"/>
        <v>0.95874337623012873</v>
      </c>
    </row>
    <row r="62" spans="1:17" x14ac:dyDescent="0.3">
      <c r="A62">
        <f t="shared" si="0"/>
        <v>58</v>
      </c>
      <c r="B62">
        <v>0.95256762054096433</v>
      </c>
      <c r="C62">
        <f t="shared" si="1"/>
        <v>0.87909769009491634</v>
      </c>
      <c r="D62" s="38" t="str">
        <f t="shared" si="2"/>
        <v>LONG</v>
      </c>
      <c r="E62" s="38">
        <f t="shared" si="8"/>
        <v>1.0146418678274634</v>
      </c>
      <c r="F62">
        <f t="shared" si="11"/>
        <v>0.46655659149976952</v>
      </c>
      <c r="G62">
        <v>0.95874337623012873</v>
      </c>
      <c r="H62">
        <f t="shared" si="9"/>
        <v>0.85870732946519346</v>
      </c>
      <c r="I62" s="39" t="str">
        <f t="shared" si="3"/>
        <v>SHORT</v>
      </c>
      <c r="J62" s="39">
        <f t="shared" si="10"/>
        <v>1.0547054322876817</v>
      </c>
      <c r="K62">
        <f t="shared" si="12"/>
        <v>0.49622703032412135</v>
      </c>
      <c r="L62">
        <f t="shared" si="4"/>
        <v>-4.0063564460218304E-2</v>
      </c>
      <c r="M62">
        <f t="shared" si="5"/>
        <v>-4.0063564460218304</v>
      </c>
      <c r="P62" s="28">
        <f t="shared" si="6"/>
        <v>1.0146418678274634</v>
      </c>
      <c r="Q62" s="28">
        <f t="shared" si="7"/>
        <v>1.0547054322876817</v>
      </c>
    </row>
    <row r="63" spans="1:17" x14ac:dyDescent="0.3">
      <c r="A63">
        <f t="shared" si="0"/>
        <v>59</v>
      </c>
      <c r="B63">
        <v>1.0146418678274634</v>
      </c>
      <c r="C63">
        <f t="shared" si="1"/>
        <v>0.86226116451181978</v>
      </c>
      <c r="D63" s="39" t="str">
        <f t="shared" si="2"/>
        <v>SHORT</v>
      </c>
      <c r="E63" s="39">
        <f t="shared" si="8"/>
        <v>1.0526315789473684</v>
      </c>
      <c r="F63">
        <f t="shared" si="11"/>
        <v>0.49111220157870472</v>
      </c>
      <c r="G63">
        <v>1.0547054322876817</v>
      </c>
      <c r="H63">
        <f t="shared" si="9"/>
        <v>0.88062345923803886</v>
      </c>
      <c r="I63" s="38" t="str">
        <f t="shared" si="3"/>
        <v>LONG</v>
      </c>
      <c r="J63" s="38">
        <f t="shared" si="10"/>
        <v>1.025695177754312</v>
      </c>
      <c r="K63">
        <f t="shared" si="12"/>
        <v>0.50897767207479405</v>
      </c>
      <c r="L63">
        <f t="shared" si="4"/>
        <v>-2.6936401193056403E-2</v>
      </c>
      <c r="M63">
        <f t="shared" si="5"/>
        <v>-2.6936401193056403</v>
      </c>
      <c r="P63" s="28">
        <f t="shared" si="6"/>
        <v>1.025695177754312</v>
      </c>
      <c r="Q63" s="28">
        <f t="shared" si="7"/>
        <v>1.0526315789473684</v>
      </c>
    </row>
    <row r="64" spans="1:17" x14ac:dyDescent="0.3">
      <c r="A64">
        <f t="shared" si="0"/>
        <v>60</v>
      </c>
      <c r="B64">
        <v>1.0526315789473684</v>
      </c>
      <c r="C64">
        <f t="shared" si="1"/>
        <v>0.82042522850232602</v>
      </c>
      <c r="D64" s="39" t="str">
        <f t="shared" si="2"/>
        <v>SHORT</v>
      </c>
      <c r="E64" s="39">
        <f t="shared" si="8"/>
        <v>0.90699377517392898</v>
      </c>
      <c r="F64">
        <f t="shared" si="11"/>
        <v>0.445435709743849</v>
      </c>
      <c r="G64">
        <v>1.025695177754312</v>
      </c>
      <c r="H64">
        <f t="shared" si="9"/>
        <v>0.8410560263984338</v>
      </c>
      <c r="I64" s="38" t="str">
        <f t="shared" si="3"/>
        <v>LONG</v>
      </c>
      <c r="J64" s="38">
        <f t="shared" si="10"/>
        <v>0.92651296829971186</v>
      </c>
      <c r="K64">
        <f t="shared" si="12"/>
        <v>0.47157441375229481</v>
      </c>
      <c r="L64">
        <f t="shared" si="4"/>
        <v>1.9519193125782874E-2</v>
      </c>
      <c r="M64">
        <f t="shared" si="5"/>
        <v>1.9519193125782874</v>
      </c>
      <c r="P64" s="28">
        <f t="shared" si="6"/>
        <v>0.92651296829971186</v>
      </c>
      <c r="Q64" s="28">
        <f t="shared" si="7"/>
        <v>0.90699377517392898</v>
      </c>
    </row>
    <row r="65" spans="1:17" x14ac:dyDescent="0.3">
      <c r="A65">
        <f t="shared" si="0"/>
        <v>61</v>
      </c>
      <c r="B65">
        <v>0.90699377517392898</v>
      </c>
      <c r="C65">
        <f t="shared" si="1"/>
        <v>0.77809367956635234</v>
      </c>
      <c r="D65" s="39" t="str">
        <f t="shared" si="2"/>
        <v>SHORT</v>
      </c>
      <c r="E65" s="39">
        <f t="shared" si="8"/>
        <v>1</v>
      </c>
      <c r="F65">
        <f t="shared" si="11"/>
        <v>0.445435709743849</v>
      </c>
      <c r="G65">
        <v>0.92651296829971186</v>
      </c>
      <c r="H65">
        <f t="shared" si="9"/>
        <v>0.80352327650395272</v>
      </c>
      <c r="I65" s="38" t="str">
        <f t="shared" si="3"/>
        <v>LONG</v>
      </c>
      <c r="J65" s="38">
        <f t="shared" si="10"/>
        <v>1.0003827018752391</v>
      </c>
      <c r="K65">
        <f t="shared" si="12"/>
        <v>0.47175488616475258</v>
      </c>
      <c r="L65">
        <f t="shared" si="4"/>
        <v>3.8270187523914423E-4</v>
      </c>
      <c r="M65">
        <f t="shared" si="5"/>
        <v>3.8270187523914423E-2</v>
      </c>
      <c r="P65" s="28">
        <f t="shared" si="6"/>
        <v>1.0003827018752391</v>
      </c>
      <c r="Q65" s="28">
        <f t="shared" si="7"/>
        <v>1</v>
      </c>
    </row>
    <row r="66" spans="1:17" x14ac:dyDescent="0.3">
      <c r="A66">
        <f t="shared" si="0"/>
        <v>62</v>
      </c>
      <c r="B66">
        <v>1</v>
      </c>
      <c r="C66">
        <f t="shared" si="1"/>
        <v>0.81686312130604299</v>
      </c>
      <c r="D66" s="39" t="str">
        <f t="shared" si="2"/>
        <v>SHORT</v>
      </c>
      <c r="E66" s="39">
        <f t="shared" si="8"/>
        <v>1.0095165588123334</v>
      </c>
      <c r="F66">
        <f t="shared" si="11"/>
        <v>0.44967472487273979</v>
      </c>
      <c r="G66">
        <v>1.0003827018752391</v>
      </c>
      <c r="H66">
        <f t="shared" si="9"/>
        <v>0.8373364273313646</v>
      </c>
      <c r="I66" s="38" t="str">
        <f t="shared" si="3"/>
        <v>LONG</v>
      </c>
      <c r="J66" s="38">
        <f t="shared" si="10"/>
        <v>1.0131086142322097</v>
      </c>
      <c r="K66">
        <f t="shared" si="12"/>
        <v>0.47793893897964629</v>
      </c>
      <c r="L66">
        <f t="shared" si="4"/>
        <v>3.5920554198762833E-3</v>
      </c>
      <c r="M66">
        <f t="shared" si="5"/>
        <v>0.35920554198762833</v>
      </c>
      <c r="P66" s="28">
        <f t="shared" si="6"/>
        <v>1.0131086142322097</v>
      </c>
      <c r="Q66" s="28">
        <f t="shared" si="7"/>
        <v>1.0095165588123334</v>
      </c>
    </row>
    <row r="67" spans="1:17" x14ac:dyDescent="0.3">
      <c r="A67">
        <f t="shared" si="0"/>
        <v>63</v>
      </c>
      <c r="B67">
        <v>1.0095165588123334</v>
      </c>
      <c r="C67">
        <f t="shared" si="1"/>
        <v>0.83678217845095204</v>
      </c>
      <c r="D67" s="39" t="str">
        <f t="shared" si="2"/>
        <v>SHORT</v>
      </c>
      <c r="E67" s="39">
        <f t="shared" si="8"/>
        <v>1.0188394875659381</v>
      </c>
      <c r="F67">
        <f t="shared" si="11"/>
        <v>0.45814636626069644</v>
      </c>
      <c r="G67">
        <v>1.0131086142322097</v>
      </c>
      <c r="H67">
        <f t="shared" si="9"/>
        <v>0.86624814316659737</v>
      </c>
      <c r="I67" s="38" t="str">
        <f t="shared" si="3"/>
        <v>LONG</v>
      </c>
      <c r="J67" s="38">
        <f t="shared" si="10"/>
        <v>1.0051660516605165</v>
      </c>
      <c r="K67">
        <f t="shared" si="12"/>
        <v>0.48040799622898761</v>
      </c>
      <c r="L67">
        <f t="shared" si="4"/>
        <v>-1.3673435905421583E-2</v>
      </c>
      <c r="M67">
        <f t="shared" si="5"/>
        <v>-1.3673435905421583</v>
      </c>
      <c r="P67" s="28">
        <f t="shared" si="6"/>
        <v>1.0051660516605165</v>
      </c>
      <c r="Q67" s="28">
        <f t="shared" si="7"/>
        <v>1.0188394875659381</v>
      </c>
    </row>
    <row r="68" spans="1:17" x14ac:dyDescent="0.3">
      <c r="A68">
        <f t="shared" si="0"/>
        <v>64</v>
      </c>
      <c r="B68">
        <v>1.0188394875659381</v>
      </c>
      <c r="C68">
        <f t="shared" si="1"/>
        <v>0.8444804177192099</v>
      </c>
      <c r="D68" s="39" t="str">
        <f t="shared" si="2"/>
        <v>SHORT</v>
      </c>
      <c r="E68" s="39">
        <f t="shared" si="8"/>
        <v>1.0665691294806146</v>
      </c>
      <c r="F68">
        <f t="shared" si="11"/>
        <v>0.4886447710373778</v>
      </c>
      <c r="G68">
        <v>1.0051660516605165</v>
      </c>
      <c r="H68">
        <f t="shared" si="9"/>
        <v>0.86262637179374557</v>
      </c>
      <c r="I68" s="38" t="str">
        <f t="shared" si="3"/>
        <v>LONG</v>
      </c>
      <c r="J68" s="38">
        <f t="shared" si="10"/>
        <v>1.0743801652892562</v>
      </c>
      <c r="K68">
        <f t="shared" si="12"/>
        <v>0.5161408223947801</v>
      </c>
      <c r="L68">
        <f t="shared" si="4"/>
        <v>7.8110358086416198E-3</v>
      </c>
      <c r="M68">
        <f t="shared" si="5"/>
        <v>0.78110358086416198</v>
      </c>
      <c r="P68" s="28">
        <f t="shared" si="6"/>
        <v>1.0743801652892562</v>
      </c>
      <c r="Q68" s="28">
        <f t="shared" si="7"/>
        <v>1.0665691294806146</v>
      </c>
    </row>
    <row r="69" spans="1:17" x14ac:dyDescent="0.3">
      <c r="A69">
        <f t="shared" si="0"/>
        <v>65</v>
      </c>
      <c r="B69">
        <v>1.0665691294806146</v>
      </c>
      <c r="C69">
        <f t="shared" si="1"/>
        <v>0.98337789041117918</v>
      </c>
      <c r="D69" s="39" t="str">
        <f t="shared" si="2"/>
        <v>SHORT</v>
      </c>
      <c r="E69" s="39">
        <f t="shared" si="8"/>
        <v>1.0574403762176687</v>
      </c>
      <c r="F69">
        <f t="shared" si="11"/>
        <v>0.5167127105225614</v>
      </c>
      <c r="G69">
        <v>1.0743801652892562</v>
      </c>
      <c r="H69">
        <f t="shared" si="9"/>
        <v>1.0170417555077838</v>
      </c>
      <c r="I69" s="38" t="str">
        <f t="shared" si="3"/>
        <v>LONG</v>
      </c>
      <c r="J69" s="38">
        <f t="shared" si="10"/>
        <v>1.0526490066225165</v>
      </c>
      <c r="K69">
        <f t="shared" si="12"/>
        <v>0.54331512397119397</v>
      </c>
      <c r="L69">
        <f t="shared" si="4"/>
        <v>-4.7913695951522506E-3</v>
      </c>
      <c r="M69">
        <f t="shared" si="5"/>
        <v>-0.47913695951522506</v>
      </c>
      <c r="P69" s="28">
        <f t="shared" si="6"/>
        <v>1.0526490066225165</v>
      </c>
      <c r="Q69" s="28">
        <f t="shared" si="7"/>
        <v>1.0574403762176687</v>
      </c>
    </row>
    <row r="70" spans="1:17" x14ac:dyDescent="0.3">
      <c r="A70">
        <f t="shared" si="0"/>
        <v>66</v>
      </c>
      <c r="B70">
        <v>1.0574403762176687</v>
      </c>
      <c r="C70">
        <f t="shared" si="1"/>
        <v>1.0661787347712877</v>
      </c>
      <c r="D70" s="39" t="str">
        <f t="shared" si="2"/>
        <v>SHORT</v>
      </c>
      <c r="E70" s="39">
        <f t="shared" si="8"/>
        <v>1.0078419071518194</v>
      </c>
      <c r="F70">
        <f t="shared" si="11"/>
        <v>0.52076472362264425</v>
      </c>
      <c r="G70">
        <v>1.0526490066225165</v>
      </c>
      <c r="H70">
        <f t="shared" si="9"/>
        <v>1.1002800825146901</v>
      </c>
      <c r="I70" s="38" t="str">
        <f t="shared" si="3"/>
        <v>LONG</v>
      </c>
      <c r="J70" s="38">
        <f t="shared" si="10"/>
        <v>0.97048877958807256</v>
      </c>
      <c r="K70">
        <f t="shared" si="12"/>
        <v>0.52728123159454643</v>
      </c>
      <c r="L70">
        <f t="shared" si="4"/>
        <v>-3.7353127563746868E-2</v>
      </c>
      <c r="M70">
        <f t="shared" si="5"/>
        <v>-3.7353127563746868</v>
      </c>
      <c r="P70" s="28">
        <f t="shared" si="6"/>
        <v>0.97048877958807256</v>
      </c>
      <c r="Q70" s="28">
        <f t="shared" si="7"/>
        <v>1.0078419071518194</v>
      </c>
    </row>
    <row r="71" spans="1:17" x14ac:dyDescent="0.3">
      <c r="A71">
        <f t="shared" si="0"/>
        <v>67</v>
      </c>
      <c r="B71">
        <v>1.0078419071518194</v>
      </c>
      <c r="C71">
        <f t="shared" si="1"/>
        <v>1.0788121327144875</v>
      </c>
      <c r="D71" s="38" t="str">
        <f t="shared" si="2"/>
        <v>LONG</v>
      </c>
      <c r="E71" s="38">
        <f t="shared" si="8"/>
        <v>1.0422979797979799</v>
      </c>
      <c r="F71">
        <f t="shared" si="11"/>
        <v>0.54279201938193544</v>
      </c>
      <c r="G71">
        <v>0.97048877958807256</v>
      </c>
      <c r="H71">
        <f t="shared" si="9"/>
        <v>1.0744728721414365</v>
      </c>
      <c r="I71" s="39" t="str">
        <f t="shared" si="3"/>
        <v>SHORT</v>
      </c>
      <c r="J71" s="39">
        <f t="shared" si="10"/>
        <v>1.0402873204247345</v>
      </c>
      <c r="K71">
        <f t="shared" si="12"/>
        <v>0.5485239795257445</v>
      </c>
      <c r="L71">
        <f t="shared" si="4"/>
        <v>2.0106593732454048E-3</v>
      </c>
      <c r="M71">
        <f t="shared" si="5"/>
        <v>0.20106593732454048</v>
      </c>
      <c r="P71" s="28">
        <f t="shared" si="6"/>
        <v>1.0422979797979799</v>
      </c>
      <c r="Q71" s="28">
        <f t="shared" si="7"/>
        <v>1.0402873204247345</v>
      </c>
    </row>
    <row r="72" spans="1:17" x14ac:dyDescent="0.3">
      <c r="A72">
        <f t="shared" ref="A72:A117" si="13">A71+1</f>
        <v>68</v>
      </c>
      <c r="B72">
        <v>1.0422979797979799</v>
      </c>
      <c r="C72">
        <f t="shared" si="1"/>
        <v>1.1804345248175532</v>
      </c>
      <c r="D72" s="38" t="str">
        <f t="shared" si="2"/>
        <v>LONG</v>
      </c>
      <c r="E72" s="38">
        <f t="shared" si="8"/>
        <v>0.98825301204819282</v>
      </c>
      <c r="F72">
        <f t="shared" si="11"/>
        <v>0.53641584806991871</v>
      </c>
      <c r="G72">
        <v>1.0402873204247345</v>
      </c>
      <c r="H72">
        <f t="shared" si="9"/>
        <v>1.1658599503698535</v>
      </c>
      <c r="I72" s="39" t="str">
        <f t="shared" si="3"/>
        <v>SHORT</v>
      </c>
      <c r="J72" s="39">
        <f t="shared" si="10"/>
        <v>0.95933014354066981</v>
      </c>
      <c r="K72">
        <f t="shared" si="12"/>
        <v>0.52621558801393187</v>
      </c>
      <c r="L72">
        <f t="shared" si="4"/>
        <v>2.8922868507523014E-2</v>
      </c>
      <c r="M72">
        <f t="shared" si="5"/>
        <v>2.8922868507523014</v>
      </c>
      <c r="P72" s="28">
        <f t="shared" si="6"/>
        <v>0.98825301204819282</v>
      </c>
      <c r="Q72" s="28">
        <f t="shared" si="7"/>
        <v>0.95933014354066981</v>
      </c>
    </row>
    <row r="73" spans="1:17" x14ac:dyDescent="0.3">
      <c r="A73">
        <f t="shared" si="13"/>
        <v>69</v>
      </c>
      <c r="B73">
        <v>0.98825301204819282</v>
      </c>
      <c r="C73">
        <f t="shared" si="1"/>
        <v>1.1497337254320708</v>
      </c>
      <c r="D73" s="38" t="str">
        <f t="shared" si="2"/>
        <v>LONG</v>
      </c>
      <c r="E73" s="38">
        <f t="shared" si="8"/>
        <v>1.0039198606271778</v>
      </c>
      <c r="F73">
        <f t="shared" si="11"/>
        <v>0.53851852343256212</v>
      </c>
      <c r="G73">
        <v>0.95933014354066981</v>
      </c>
      <c r="H73">
        <f t="shared" si="9"/>
        <v>1.0604331401903335</v>
      </c>
      <c r="I73" s="39" t="str">
        <f t="shared" si="3"/>
        <v>SHORT</v>
      </c>
      <c r="J73" s="39">
        <f t="shared" si="10"/>
        <v>1.0195907705703091</v>
      </c>
      <c r="K73">
        <f t="shared" si="12"/>
        <v>0.53652455686923306</v>
      </c>
      <c r="L73">
        <f t="shared" si="4"/>
        <v>-1.5670909943131361E-2</v>
      </c>
      <c r="M73">
        <f t="shared" si="5"/>
        <v>-1.5670909943131361</v>
      </c>
      <c r="P73" s="28">
        <f t="shared" si="6"/>
        <v>1.0039198606271778</v>
      </c>
      <c r="Q73" s="28">
        <f t="shared" si="7"/>
        <v>1.0195907705703091</v>
      </c>
    </row>
    <row r="74" spans="1:17" x14ac:dyDescent="0.3">
      <c r="A74">
        <f t="shared" si="13"/>
        <v>70</v>
      </c>
      <c r="B74">
        <v>1.0039198606271778</v>
      </c>
      <c r="C74">
        <f t="shared" si="1"/>
        <v>1.0965284953244236</v>
      </c>
      <c r="D74" s="38" t="str">
        <f t="shared" si="2"/>
        <v>LONG</v>
      </c>
      <c r="E74" s="38">
        <f t="shared" si="8"/>
        <v>1.0612944706386627</v>
      </c>
      <c r="F74">
        <f t="shared" si="11"/>
        <v>0.57152673125547526</v>
      </c>
      <c r="G74">
        <v>1.0195907705703091</v>
      </c>
      <c r="H74">
        <f t="shared" si="9"/>
        <v>1.0541219906212136</v>
      </c>
      <c r="I74" s="39" t="str">
        <f t="shared" si="3"/>
        <v>SHORT</v>
      </c>
      <c r="J74" s="39">
        <f t="shared" si="10"/>
        <v>1.0613445378151261</v>
      </c>
      <c r="K74">
        <f t="shared" si="12"/>
        <v>0.56943740783684149</v>
      </c>
      <c r="L74">
        <f t="shared" si="4"/>
        <v>-5.0067176463386431E-5</v>
      </c>
      <c r="M74">
        <f t="shared" si="5"/>
        <v>-5.0067176463386431E-3</v>
      </c>
      <c r="P74" s="28">
        <f t="shared" si="6"/>
        <v>1.0612944706386627</v>
      </c>
      <c r="Q74" s="28">
        <f t="shared" si="7"/>
        <v>1.0613445378151261</v>
      </c>
    </row>
    <row r="75" spans="1:17" x14ac:dyDescent="0.3">
      <c r="A75">
        <f t="shared" si="13"/>
        <v>71</v>
      </c>
      <c r="B75">
        <v>1.0612944706386627</v>
      </c>
      <c r="C75">
        <f t="shared" si="1"/>
        <v>1.2830734464107869</v>
      </c>
      <c r="D75" s="38" t="str">
        <f t="shared" si="2"/>
        <v>LONG</v>
      </c>
      <c r="E75" s="38">
        <f t="shared" si="8"/>
        <v>0.98220640569395012</v>
      </c>
      <c r="F75">
        <f t="shared" si="11"/>
        <v>0.56135721646445258</v>
      </c>
      <c r="G75">
        <v>1.0613445378151261</v>
      </c>
      <c r="H75">
        <f t="shared" si="9"/>
        <v>1.207523969135339</v>
      </c>
      <c r="I75" s="39" t="str">
        <f t="shared" si="3"/>
        <v>SHORT</v>
      </c>
      <c r="J75" s="39">
        <f t="shared" si="10"/>
        <v>0.97438882421420259</v>
      </c>
      <c r="K75">
        <f t="shared" si="12"/>
        <v>0.55485344628572331</v>
      </c>
      <c r="L75">
        <f t="shared" si="4"/>
        <v>7.8175814797475374E-3</v>
      </c>
      <c r="M75">
        <f t="shared" si="5"/>
        <v>0.78175814797475374</v>
      </c>
      <c r="P75" s="28">
        <f t="shared" si="6"/>
        <v>0.98220640569395012</v>
      </c>
      <c r="Q75" s="28">
        <f t="shared" si="7"/>
        <v>0.97438882421420259</v>
      </c>
    </row>
    <row r="76" spans="1:17" x14ac:dyDescent="0.3">
      <c r="A76">
        <f t="shared" si="13"/>
        <v>72</v>
      </c>
      <c r="B76">
        <v>0.98220640569395012</v>
      </c>
      <c r="C76">
        <f t="shared" si="1"/>
        <v>1.2602429580404881</v>
      </c>
      <c r="D76" s="38" t="str">
        <f t="shared" si="2"/>
        <v>LONG</v>
      </c>
      <c r="E76" s="38">
        <f t="shared" si="8"/>
        <v>0.95228467448443188</v>
      </c>
      <c r="F76">
        <f t="shared" si="11"/>
        <v>0.53457187415033802</v>
      </c>
      <c r="G76">
        <v>0.97438882421420259</v>
      </c>
      <c r="H76">
        <f t="shared" si="9"/>
        <v>1.1761477465480876</v>
      </c>
      <c r="I76" s="39" t="str">
        <f t="shared" si="3"/>
        <v>SHORT</v>
      </c>
      <c r="J76" s="39">
        <f t="shared" si="10"/>
        <v>0.94374009508716328</v>
      </c>
      <c r="K76">
        <f t="shared" si="12"/>
        <v>0.52363744415712876</v>
      </c>
      <c r="L76">
        <f t="shared" si="4"/>
        <v>8.5445793972686035E-3</v>
      </c>
      <c r="M76">
        <f t="shared" si="5"/>
        <v>0.85445793972686035</v>
      </c>
      <c r="P76" s="28">
        <f t="shared" si="6"/>
        <v>0.95228467448443188</v>
      </c>
      <c r="Q76" s="28">
        <f t="shared" si="7"/>
        <v>0.94374009508716328</v>
      </c>
    </row>
    <row r="77" spans="1:17" x14ac:dyDescent="0.3">
      <c r="A77">
        <f t="shared" si="13"/>
        <v>73</v>
      </c>
      <c r="B77">
        <v>0.95228467448443188</v>
      </c>
      <c r="C77">
        <f t="shared" si="1"/>
        <v>1.1887968004019451</v>
      </c>
      <c r="D77" s="38" t="str">
        <f t="shared" si="2"/>
        <v>LONG</v>
      </c>
      <c r="E77" s="38">
        <f t="shared" si="8"/>
        <v>0.97900923593618805</v>
      </c>
      <c r="F77">
        <f t="shared" si="11"/>
        <v>0.52335080206489848</v>
      </c>
      <c r="G77">
        <v>0.94374009508716328</v>
      </c>
      <c r="H77">
        <f t="shared" si="9"/>
        <v>1.0956157815369563</v>
      </c>
      <c r="I77" s="39" t="str">
        <f t="shared" si="3"/>
        <v>SHORT</v>
      </c>
      <c r="J77" s="39">
        <f t="shared" si="10"/>
        <v>0.98022249690976515</v>
      </c>
      <c r="K77">
        <f t="shared" si="12"/>
        <v>0.51328120298714852</v>
      </c>
      <c r="L77">
        <f t="shared" si="4"/>
        <v>-1.2132609735771016E-3</v>
      </c>
      <c r="M77">
        <f t="shared" si="5"/>
        <v>-0.12132609735771016</v>
      </c>
      <c r="P77" s="28">
        <f t="shared" si="6"/>
        <v>0.97900923593618805</v>
      </c>
      <c r="Q77" s="28">
        <f t="shared" si="7"/>
        <v>0.98022249690976515</v>
      </c>
    </row>
    <row r="78" spans="1:17" x14ac:dyDescent="0.3">
      <c r="A78">
        <f t="shared" si="13"/>
        <v>74</v>
      </c>
      <c r="B78">
        <v>0.97900923593618805</v>
      </c>
      <c r="C78">
        <f t="shared" si="1"/>
        <v>1.1423222808387379</v>
      </c>
      <c r="D78" s="38" t="str">
        <f t="shared" si="2"/>
        <v>LONG</v>
      </c>
      <c r="E78" s="38">
        <f t="shared" si="8"/>
        <v>0.98444070647603032</v>
      </c>
      <c r="F78">
        <f t="shared" si="11"/>
        <v>0.51520783331956577</v>
      </c>
      <c r="G78">
        <v>0.98022249690976515</v>
      </c>
      <c r="H78">
        <f t="shared" si="9"/>
        <v>1.0684276844186664</v>
      </c>
      <c r="I78" s="39" t="str">
        <f t="shared" si="3"/>
        <v>SHORT</v>
      </c>
      <c r="J78" s="39">
        <f t="shared" si="10"/>
        <v>0.97049180327868856</v>
      </c>
      <c r="K78">
        <f t="shared" si="12"/>
        <v>0.49813520027605235</v>
      </c>
      <c r="L78">
        <f t="shared" si="4"/>
        <v>1.3948903197341767E-2</v>
      </c>
      <c r="M78">
        <f t="shared" si="5"/>
        <v>1.3948903197341767</v>
      </c>
      <c r="P78" s="28">
        <f t="shared" si="6"/>
        <v>0.98444070647603032</v>
      </c>
      <c r="Q78" s="28">
        <f t="shared" si="7"/>
        <v>0.97049180327868856</v>
      </c>
    </row>
    <row r="79" spans="1:17" x14ac:dyDescent="0.3">
      <c r="A79">
        <f t="shared" si="13"/>
        <v>75</v>
      </c>
      <c r="B79">
        <v>0.98444070647603032</v>
      </c>
      <c r="C79">
        <f t="shared" ref="C79:C117" si="14">PRODUCT(B70:B79)</f>
        <v>1.0543606805119299</v>
      </c>
      <c r="D79" s="38" t="str">
        <f t="shared" ref="D79:D117" si="15">IF(C79&gt;H79,"LONG","SHORT")</f>
        <v>LONG</v>
      </c>
      <c r="E79" s="38">
        <f t="shared" si="8"/>
        <v>1.0960973562736047</v>
      </c>
      <c r="F79">
        <f t="shared" si="11"/>
        <v>0.564717944033028</v>
      </c>
      <c r="G79">
        <v>0.97049180327868856</v>
      </c>
      <c r="H79">
        <f t="shared" si="9"/>
        <v>0.96511490403881339</v>
      </c>
      <c r="I79" s="39" t="str">
        <f t="shared" ref="I79:I117" si="16">IF(H79&lt;C79,"SHORT","LONG")</f>
        <v>SHORT</v>
      </c>
      <c r="J79" s="39">
        <f t="shared" si="10"/>
        <v>1.1223167274200081</v>
      </c>
      <c r="K79">
        <f t="shared" si="12"/>
        <v>0.55906546778652944</v>
      </c>
      <c r="L79">
        <f t="shared" ref="L79:L116" si="17">IF(D79="LONG",E79-J79,J79-E79)</f>
        <v>-2.6219371146403381E-2</v>
      </c>
      <c r="M79">
        <f t="shared" ref="M79:M116" si="18">L79*100</f>
        <v>-2.6219371146403381</v>
      </c>
      <c r="P79" s="28">
        <f t="shared" ref="P79:P116" si="19">IF(D79="LONG",E79,J79)</f>
        <v>1.0960973562736047</v>
      </c>
      <c r="Q79" s="28">
        <f t="shared" ref="Q79:Q116" si="20">IF(D79="LONG",J79,E79)</f>
        <v>1.1223167274200081</v>
      </c>
    </row>
    <row r="80" spans="1:17" x14ac:dyDescent="0.3">
      <c r="A80">
        <f t="shared" si="13"/>
        <v>76</v>
      </c>
      <c r="B80">
        <v>1.0960973562736047</v>
      </c>
      <c r="C80">
        <f t="shared" si="14"/>
        <v>1.0929050757468657</v>
      </c>
      <c r="D80" s="38" t="str">
        <f t="shared" si="15"/>
        <v>LONG</v>
      </c>
      <c r="E80" s="38">
        <f t="shared" ref="E80:E116" si="21">B81</f>
        <v>1.090520313613685</v>
      </c>
      <c r="F80">
        <f t="shared" si="11"/>
        <v>0.61583638943017305</v>
      </c>
      <c r="G80">
        <v>1.1223167274200081</v>
      </c>
      <c r="H80">
        <f t="shared" ref="H80:H117" si="22">PRODUCT(G71:G80)</f>
        <v>1.0289893344036021</v>
      </c>
      <c r="I80" s="39" t="str">
        <f t="shared" si="16"/>
        <v>SHORT</v>
      </c>
      <c r="J80" s="39">
        <f t="shared" ref="J80:J116" si="23">G81</f>
        <v>1.0453910614525139</v>
      </c>
      <c r="K80">
        <f t="shared" si="12"/>
        <v>0.58444204279080625</v>
      </c>
      <c r="L80">
        <f t="shared" si="17"/>
        <v>4.512925216117103E-2</v>
      </c>
      <c r="M80">
        <f t="shared" si="18"/>
        <v>4.512925216117103</v>
      </c>
      <c r="P80" s="28">
        <f t="shared" si="19"/>
        <v>1.090520313613685</v>
      </c>
      <c r="Q80" s="28">
        <f t="shared" si="20"/>
        <v>1.0453910614525139</v>
      </c>
    </row>
    <row r="81" spans="1:17" x14ac:dyDescent="0.3">
      <c r="A81">
        <f t="shared" si="13"/>
        <v>77</v>
      </c>
      <c r="B81">
        <v>1.090520313613685</v>
      </c>
      <c r="C81">
        <f t="shared" si="14"/>
        <v>1.1825616473139218</v>
      </c>
      <c r="D81" s="38" t="str">
        <f t="shared" si="15"/>
        <v>LONG</v>
      </c>
      <c r="E81" s="38">
        <f t="shared" si="21"/>
        <v>0.9418449197860963</v>
      </c>
      <c r="F81">
        <f t="shared" ref="F81:F116" si="24">E81*F80</f>
        <v>0.58002237480422048</v>
      </c>
      <c r="G81">
        <v>1.0453910614525139</v>
      </c>
      <c r="H81">
        <f t="shared" si="22"/>
        <v>1.1084066865482778</v>
      </c>
      <c r="I81" s="39" t="str">
        <f t="shared" si="16"/>
        <v>SHORT</v>
      </c>
      <c r="J81" s="39">
        <f t="shared" si="23"/>
        <v>0.93104608139926004</v>
      </c>
      <c r="K81">
        <f t="shared" ref="K81:K116" si="25">J81*K80</f>
        <v>0.54414247374535885</v>
      </c>
      <c r="L81">
        <f t="shared" si="17"/>
        <v>1.0798838386836263E-2</v>
      </c>
      <c r="M81">
        <f t="shared" si="18"/>
        <v>1.0798838386836263</v>
      </c>
      <c r="P81" s="28">
        <f t="shared" si="19"/>
        <v>0.9418449197860963</v>
      </c>
      <c r="Q81" s="28">
        <f t="shared" si="20"/>
        <v>0.93104608139926004</v>
      </c>
    </row>
    <row r="82" spans="1:17" x14ac:dyDescent="0.3">
      <c r="A82">
        <f t="shared" si="13"/>
        <v>78</v>
      </c>
      <c r="B82">
        <v>0.9418449197860963</v>
      </c>
      <c r="C82">
        <f t="shared" si="14"/>
        <v>1.068590462079156</v>
      </c>
      <c r="D82" s="38" t="str">
        <f t="shared" si="15"/>
        <v>LONG</v>
      </c>
      <c r="E82" s="38">
        <f t="shared" si="21"/>
        <v>1.0896797153024911</v>
      </c>
      <c r="F82">
        <f t="shared" si="24"/>
        <v>0.63203861624573776</v>
      </c>
      <c r="G82">
        <v>0.93104608139926004</v>
      </c>
      <c r="H82">
        <f t="shared" si="22"/>
        <v>0.99201218917689982</v>
      </c>
      <c r="I82" s="39" t="str">
        <f t="shared" si="16"/>
        <v>SHORT</v>
      </c>
      <c r="J82" s="39">
        <f t="shared" si="23"/>
        <v>1.1081175647305808</v>
      </c>
      <c r="K82">
        <f t="shared" si="25"/>
        <v>0.60297383287318107</v>
      </c>
      <c r="L82">
        <f t="shared" si="17"/>
        <v>-1.8437849428089681E-2</v>
      </c>
      <c r="M82">
        <f t="shared" si="18"/>
        <v>-1.8437849428089681</v>
      </c>
      <c r="P82" s="28">
        <f t="shared" si="19"/>
        <v>1.0896797153024911</v>
      </c>
      <c r="Q82" s="28">
        <f t="shared" si="20"/>
        <v>1.1081175647305808</v>
      </c>
    </row>
    <row r="83" spans="1:17" x14ac:dyDescent="0.3">
      <c r="A83">
        <f t="shared" si="13"/>
        <v>79</v>
      </c>
      <c r="B83">
        <v>1.0896797153024911</v>
      </c>
      <c r="C83">
        <f t="shared" si="14"/>
        <v>1.1782623845284956</v>
      </c>
      <c r="D83" s="38" t="str">
        <f t="shared" si="15"/>
        <v>LONG</v>
      </c>
      <c r="E83" s="38">
        <f t="shared" si="21"/>
        <v>0.9775353016688062</v>
      </c>
      <c r="F83">
        <f t="shared" si="24"/>
        <v>0.61784005939811215</v>
      </c>
      <c r="G83">
        <v>1.1081175647305808</v>
      </c>
      <c r="H83">
        <f t="shared" si="22"/>
        <v>1.1458684360700027</v>
      </c>
      <c r="I83" s="39" t="str">
        <f t="shared" si="16"/>
        <v>SHORT</v>
      </c>
      <c r="J83" s="39">
        <f t="shared" si="23"/>
        <v>0.97385003150598615</v>
      </c>
      <c r="K83">
        <f t="shared" si="25"/>
        <v>0.58720608614083258</v>
      </c>
      <c r="L83">
        <f t="shared" si="17"/>
        <v>3.6852701628200535E-3</v>
      </c>
      <c r="M83">
        <f t="shared" si="18"/>
        <v>0.36852701628200535</v>
      </c>
      <c r="P83" s="28">
        <f t="shared" si="19"/>
        <v>0.9775353016688062</v>
      </c>
      <c r="Q83" s="28">
        <f t="shared" si="20"/>
        <v>0.97385003150598615</v>
      </c>
    </row>
    <row r="84" spans="1:17" x14ac:dyDescent="0.3">
      <c r="A84">
        <f t="shared" si="13"/>
        <v>80</v>
      </c>
      <c r="B84">
        <v>0.9775353016688062</v>
      </c>
      <c r="C84">
        <f t="shared" si="14"/>
        <v>1.1472958357308636</v>
      </c>
      <c r="D84" s="38" t="str">
        <f t="shared" si="15"/>
        <v>LONG</v>
      </c>
      <c r="E84" s="38">
        <f t="shared" si="21"/>
        <v>1.0058027079303675</v>
      </c>
      <c r="F84">
        <f t="shared" si="24"/>
        <v>0.62142520481048036</v>
      </c>
      <c r="G84">
        <v>0.97385003150598615</v>
      </c>
      <c r="H84">
        <f t="shared" si="22"/>
        <v>1.0944626459734479</v>
      </c>
      <c r="I84" s="39" t="str">
        <f t="shared" si="16"/>
        <v>SHORT</v>
      </c>
      <c r="J84" s="39">
        <f t="shared" si="23"/>
        <v>1.0025340513145391</v>
      </c>
      <c r="K84">
        <f t="shared" si="25"/>
        <v>0.58869409649532312</v>
      </c>
      <c r="L84">
        <f t="shared" si="17"/>
        <v>3.2686566158284247E-3</v>
      </c>
      <c r="M84">
        <f t="shared" si="18"/>
        <v>0.32686566158284247</v>
      </c>
      <c r="P84" s="28">
        <f t="shared" si="19"/>
        <v>1.0058027079303675</v>
      </c>
      <c r="Q84" s="28">
        <f t="shared" si="20"/>
        <v>1.0025340513145391</v>
      </c>
    </row>
    <row r="85" spans="1:17" x14ac:dyDescent="0.3">
      <c r="A85">
        <f t="shared" si="13"/>
        <v>81</v>
      </c>
      <c r="B85">
        <v>1.0058027079303675</v>
      </c>
      <c r="C85">
        <f t="shared" si="14"/>
        <v>1.0873073310943704</v>
      </c>
      <c r="D85" s="38" t="str">
        <f t="shared" si="15"/>
        <v>LONG</v>
      </c>
      <c r="E85" s="38">
        <f t="shared" si="21"/>
        <v>1.0009425070688029</v>
      </c>
      <c r="F85">
        <f t="shared" si="24"/>
        <v>0.62201090245874657</v>
      </c>
      <c r="G85">
        <v>1.0025340513145391</v>
      </c>
      <c r="H85">
        <f t="shared" si="22"/>
        <v>1.0338170418617791</v>
      </c>
      <c r="I85" s="39" t="str">
        <f t="shared" si="16"/>
        <v>SHORT</v>
      </c>
      <c r="J85" s="39">
        <f t="shared" si="23"/>
        <v>0.99476439790575921</v>
      </c>
      <c r="K85">
        <f t="shared" si="25"/>
        <v>0.58561192845084498</v>
      </c>
      <c r="L85">
        <f t="shared" si="17"/>
        <v>6.1781091630437324E-3</v>
      </c>
      <c r="M85">
        <f t="shared" si="18"/>
        <v>0.61781091630437324</v>
      </c>
      <c r="P85" s="28">
        <f t="shared" si="19"/>
        <v>1.0009425070688029</v>
      </c>
      <c r="Q85" s="28">
        <f t="shared" si="20"/>
        <v>0.99476439790575921</v>
      </c>
    </row>
    <row r="86" spans="1:17" x14ac:dyDescent="0.3">
      <c r="A86">
        <f t="shared" si="13"/>
        <v>82</v>
      </c>
      <c r="B86">
        <v>1.0009425070688029</v>
      </c>
      <c r="C86">
        <f t="shared" si="14"/>
        <v>1.1080482876416979</v>
      </c>
      <c r="D86" s="38" t="str">
        <f t="shared" si="15"/>
        <v>LONG</v>
      </c>
      <c r="E86" s="38">
        <f t="shared" si="21"/>
        <v>0.96794081381011099</v>
      </c>
      <c r="F86">
        <f t="shared" si="24"/>
        <v>0.60206973912468076</v>
      </c>
      <c r="G86">
        <v>0.99476439790575921</v>
      </c>
      <c r="H86">
        <f t="shared" si="22"/>
        <v>1.0554353268795997</v>
      </c>
      <c r="I86" s="39" t="str">
        <f t="shared" si="16"/>
        <v>SHORT</v>
      </c>
      <c r="J86" s="39">
        <f t="shared" si="23"/>
        <v>0.96008466888418509</v>
      </c>
      <c r="K86">
        <f t="shared" si="25"/>
        <v>0.56223703442135864</v>
      </c>
      <c r="L86">
        <f t="shared" si="17"/>
        <v>7.8561449259259009E-3</v>
      </c>
      <c r="M86">
        <f t="shared" si="18"/>
        <v>0.78561449259259009</v>
      </c>
      <c r="P86" s="28">
        <f t="shared" si="19"/>
        <v>0.96794081381011099</v>
      </c>
      <c r="Q86" s="28">
        <f t="shared" si="20"/>
        <v>0.96008466888418509</v>
      </c>
    </row>
    <row r="87" spans="1:17" x14ac:dyDescent="0.3">
      <c r="A87">
        <f t="shared" si="13"/>
        <v>83</v>
      </c>
      <c r="B87">
        <v>0.96794081381011099</v>
      </c>
      <c r="C87">
        <f t="shared" si="14"/>
        <v>1.1262652755190787</v>
      </c>
      <c r="D87" s="38" t="str">
        <f t="shared" si="15"/>
        <v>LONG</v>
      </c>
      <c r="E87" s="38">
        <f t="shared" si="21"/>
        <v>0.98955696202531651</v>
      </c>
      <c r="F87">
        <f t="shared" si="24"/>
        <v>0.5957823019755939</v>
      </c>
      <c r="G87">
        <v>0.96008466888418509</v>
      </c>
      <c r="H87">
        <f t="shared" si="22"/>
        <v>1.073714343187129</v>
      </c>
      <c r="I87" s="39" t="str">
        <f t="shared" si="16"/>
        <v>SHORT</v>
      </c>
      <c r="J87" s="39">
        <f t="shared" si="23"/>
        <v>0.99937965260545902</v>
      </c>
      <c r="K87">
        <f t="shared" si="25"/>
        <v>0.56188825214194094</v>
      </c>
      <c r="L87">
        <f t="shared" si="17"/>
        <v>-9.8226905801425124E-3</v>
      </c>
      <c r="M87">
        <f t="shared" si="18"/>
        <v>-0.98226905801425124</v>
      </c>
      <c r="P87" s="28">
        <f t="shared" si="19"/>
        <v>0.98955696202531651</v>
      </c>
      <c r="Q87" s="28">
        <f t="shared" si="20"/>
        <v>0.99937965260545902</v>
      </c>
    </row>
    <row r="88" spans="1:17" x14ac:dyDescent="0.3">
      <c r="A88">
        <f t="shared" si="13"/>
        <v>84</v>
      </c>
      <c r="B88">
        <v>0.98955696202531651</v>
      </c>
      <c r="C88">
        <f t="shared" si="14"/>
        <v>1.1383995202164867</v>
      </c>
      <c r="D88" s="38" t="str">
        <f t="shared" si="15"/>
        <v>LONG</v>
      </c>
      <c r="E88" s="38">
        <f t="shared" si="21"/>
        <v>1.0162094763092269</v>
      </c>
      <c r="F88">
        <f t="shared" si="24"/>
        <v>0.60543962108492388</v>
      </c>
      <c r="G88">
        <v>0.99937965260545902</v>
      </c>
      <c r="H88">
        <f t="shared" si="22"/>
        <v>1.094698673693705</v>
      </c>
      <c r="I88" s="39" t="str">
        <f t="shared" si="16"/>
        <v>SHORT</v>
      </c>
      <c r="J88" s="39">
        <f t="shared" si="23"/>
        <v>1.0263884627186253</v>
      </c>
      <c r="K88">
        <f t="shared" si="25"/>
        <v>0.5767156193356221</v>
      </c>
      <c r="L88">
        <f t="shared" si="17"/>
        <v>-1.0178986409398405E-2</v>
      </c>
      <c r="M88">
        <f t="shared" si="18"/>
        <v>-1.0178986409398405</v>
      </c>
      <c r="P88" s="28">
        <f t="shared" si="19"/>
        <v>1.0162094763092269</v>
      </c>
      <c r="Q88" s="28">
        <f t="shared" si="20"/>
        <v>1.0263884627186253</v>
      </c>
    </row>
    <row r="89" spans="1:17" x14ac:dyDescent="0.3">
      <c r="A89">
        <f t="shared" si="13"/>
        <v>85</v>
      </c>
      <c r="B89">
        <v>1.0162094763092269</v>
      </c>
      <c r="C89">
        <f t="shared" si="14"/>
        <v>1.175136676754273</v>
      </c>
      <c r="D89" s="38" t="str">
        <f t="shared" si="15"/>
        <v>LONG</v>
      </c>
      <c r="E89" s="38">
        <f t="shared" si="21"/>
        <v>1.0503875968992249</v>
      </c>
      <c r="F89">
        <f t="shared" si="24"/>
        <v>0.63594626865897053</v>
      </c>
      <c r="G89">
        <v>1.0263884627186253</v>
      </c>
      <c r="H89">
        <f t="shared" si="22"/>
        <v>1.157749179371429</v>
      </c>
      <c r="I89" s="39" t="str">
        <f t="shared" si="16"/>
        <v>SHORT</v>
      </c>
      <c r="J89" s="39">
        <f t="shared" si="23"/>
        <v>1.1111442193087009</v>
      </c>
      <c r="K89">
        <f t="shared" si="25"/>
        <v>0.64081422660981369</v>
      </c>
      <c r="L89">
        <f t="shared" si="17"/>
        <v>-6.0756622409475991E-2</v>
      </c>
      <c r="M89">
        <f t="shared" si="18"/>
        <v>-6.0756622409475991</v>
      </c>
      <c r="P89" s="28">
        <f t="shared" si="19"/>
        <v>1.0503875968992249</v>
      </c>
      <c r="Q89" s="28">
        <f t="shared" si="20"/>
        <v>1.1111442193087009</v>
      </c>
    </row>
    <row r="90" spans="1:17" x14ac:dyDescent="0.3">
      <c r="A90">
        <f t="shared" si="13"/>
        <v>86</v>
      </c>
      <c r="B90">
        <v>1.0503875968992249</v>
      </c>
      <c r="C90">
        <f t="shared" si="14"/>
        <v>1.1261307974690049</v>
      </c>
      <c r="D90" s="39" t="str">
        <f t="shared" si="15"/>
        <v>SHORT</v>
      </c>
      <c r="E90" s="39">
        <f t="shared" si="21"/>
        <v>0.99542149205494213</v>
      </c>
      <c r="F90">
        <f t="shared" si="24"/>
        <v>0.63303458361528553</v>
      </c>
      <c r="G90">
        <v>1.1111442193087009</v>
      </c>
      <c r="H90">
        <f t="shared" si="22"/>
        <v>1.1462239460915848</v>
      </c>
      <c r="I90" s="38" t="str">
        <f t="shared" si="16"/>
        <v>LONG</v>
      </c>
      <c r="J90" s="38">
        <f t="shared" si="23"/>
        <v>0.9921896040937247</v>
      </c>
      <c r="K90">
        <f t="shared" si="25"/>
        <v>0.63580921379761746</v>
      </c>
      <c r="L90">
        <f t="shared" si="17"/>
        <v>-3.2318879612174278E-3</v>
      </c>
      <c r="M90">
        <f t="shared" si="18"/>
        <v>-0.32318879612174278</v>
      </c>
      <c r="P90" s="28">
        <f t="shared" si="19"/>
        <v>0.9921896040937247</v>
      </c>
      <c r="Q90" s="28">
        <f t="shared" si="20"/>
        <v>0.99542149205494213</v>
      </c>
    </row>
    <row r="91" spans="1:17" x14ac:dyDescent="0.3">
      <c r="A91">
        <f t="shared" si="13"/>
        <v>87</v>
      </c>
      <c r="B91">
        <v>0.99542149205494213</v>
      </c>
      <c r="C91">
        <f t="shared" si="14"/>
        <v>1.0279265637437007</v>
      </c>
      <c r="D91" s="39" t="str">
        <f t="shared" si="15"/>
        <v>SHORT</v>
      </c>
      <c r="E91" s="39">
        <f t="shared" si="21"/>
        <v>1.0070648683365446</v>
      </c>
      <c r="F91">
        <f t="shared" si="24"/>
        <v>0.63750688960100688</v>
      </c>
      <c r="G91">
        <v>0.9921896040937247</v>
      </c>
      <c r="H91">
        <f t="shared" si="22"/>
        <v>1.0878909579494394</v>
      </c>
      <c r="I91" s="38" t="str">
        <f t="shared" si="16"/>
        <v>LONG</v>
      </c>
      <c r="J91" s="38">
        <f t="shared" si="23"/>
        <v>1.0411227154046998</v>
      </c>
      <c r="K91">
        <f t="shared" si="25"/>
        <v>0.66195541514830281</v>
      </c>
      <c r="L91">
        <f t="shared" si="17"/>
        <v>3.4057847068155178E-2</v>
      </c>
      <c r="M91">
        <f t="shared" si="18"/>
        <v>3.4057847068155178</v>
      </c>
      <c r="P91" s="28">
        <f t="shared" si="19"/>
        <v>1.0411227154046998</v>
      </c>
      <c r="Q91" s="28">
        <f t="shared" si="20"/>
        <v>1.0070648683365446</v>
      </c>
    </row>
    <row r="92" spans="1:17" x14ac:dyDescent="0.3">
      <c r="A92">
        <f t="shared" si="13"/>
        <v>88</v>
      </c>
      <c r="B92">
        <v>1.0070648683365446</v>
      </c>
      <c r="C92">
        <f t="shared" si="14"/>
        <v>1.0991074091170869</v>
      </c>
      <c r="D92" s="39" t="str">
        <f t="shared" si="15"/>
        <v>SHORT</v>
      </c>
      <c r="E92" s="39">
        <f t="shared" si="21"/>
        <v>0.90641627543035996</v>
      </c>
      <c r="F92">
        <f t="shared" si="24"/>
        <v>0.57784662043333834</v>
      </c>
      <c r="G92">
        <v>1.0411227154046998</v>
      </c>
      <c r="H92">
        <f t="shared" si="22"/>
        <v>1.2165112026488794</v>
      </c>
      <c r="I92" s="38" t="str">
        <f t="shared" si="16"/>
        <v>LONG</v>
      </c>
      <c r="J92" s="38">
        <f t="shared" si="23"/>
        <v>0.90849875930521096</v>
      </c>
      <c r="K92">
        <f t="shared" si="25"/>
        <v>0.60138567337759896</v>
      </c>
      <c r="L92">
        <f t="shared" si="17"/>
        <v>2.0824838748509933E-3</v>
      </c>
      <c r="M92">
        <f t="shared" si="18"/>
        <v>0.20824838748509933</v>
      </c>
      <c r="P92" s="28">
        <f t="shared" si="19"/>
        <v>0.90849875930521096</v>
      </c>
      <c r="Q92" s="28">
        <f t="shared" si="20"/>
        <v>0.90641627543035996</v>
      </c>
    </row>
    <row r="93" spans="1:17" x14ac:dyDescent="0.3">
      <c r="A93">
        <f t="shared" si="13"/>
        <v>89</v>
      </c>
      <c r="B93">
        <v>0.90641627543035996</v>
      </c>
      <c r="C93">
        <f t="shared" si="14"/>
        <v>0.91425841013592501</v>
      </c>
      <c r="D93" s="39" t="str">
        <f t="shared" si="15"/>
        <v>SHORT</v>
      </c>
      <c r="E93" s="39">
        <f t="shared" si="21"/>
        <v>0.96049046321525888</v>
      </c>
      <c r="F93">
        <f t="shared" si="24"/>
        <v>0.55501616812738908</v>
      </c>
      <c r="G93">
        <v>0.90849875930521096</v>
      </c>
      <c r="H93">
        <f t="shared" si="22"/>
        <v>0.99736612202885422</v>
      </c>
      <c r="I93" s="38" t="str">
        <f t="shared" si="16"/>
        <v>LONG</v>
      </c>
      <c r="J93" s="38">
        <f t="shared" si="23"/>
        <v>0.96488294314381273</v>
      </c>
      <c r="K93">
        <f t="shared" si="25"/>
        <v>0.58026677849310138</v>
      </c>
      <c r="L93">
        <f t="shared" si="17"/>
        <v>4.3924799285538496E-3</v>
      </c>
      <c r="M93">
        <f t="shared" si="18"/>
        <v>0.43924799285538496</v>
      </c>
      <c r="P93" s="28">
        <f t="shared" si="19"/>
        <v>0.96488294314381273</v>
      </c>
      <c r="Q93" s="28">
        <f t="shared" si="20"/>
        <v>0.96049046321525888</v>
      </c>
    </row>
    <row r="94" spans="1:17" x14ac:dyDescent="0.3">
      <c r="A94">
        <f t="shared" si="13"/>
        <v>90</v>
      </c>
      <c r="B94">
        <v>0.96049046321525888</v>
      </c>
      <c r="C94">
        <f t="shared" si="14"/>
        <v>0.89831690206050219</v>
      </c>
      <c r="D94" s="39" t="str">
        <f t="shared" si="15"/>
        <v>SHORT</v>
      </c>
      <c r="E94" s="39">
        <f t="shared" si="21"/>
        <v>0.99091226843760927</v>
      </c>
      <c r="F94">
        <f t="shared" si="24"/>
        <v>0.54997233017866065</v>
      </c>
      <c r="G94">
        <v>0.96488294314381273</v>
      </c>
      <c r="H94">
        <f t="shared" si="22"/>
        <v>0.9881825004687248</v>
      </c>
      <c r="I94" s="38" t="str">
        <f t="shared" si="16"/>
        <v>LONG</v>
      </c>
      <c r="J94" s="38">
        <f t="shared" si="23"/>
        <v>0.97334244702665751</v>
      </c>
      <c r="K94">
        <f t="shared" si="25"/>
        <v>0.56479828610675076</v>
      </c>
      <c r="L94">
        <f t="shared" si="17"/>
        <v>-1.7569821410951758E-2</v>
      </c>
      <c r="M94">
        <f t="shared" si="18"/>
        <v>-1.7569821410951758</v>
      </c>
      <c r="P94" s="28">
        <f t="shared" si="19"/>
        <v>0.97334244702665751</v>
      </c>
      <c r="Q94" s="28">
        <f t="shared" si="20"/>
        <v>0.99091226843760927</v>
      </c>
    </row>
    <row r="95" spans="1:17" x14ac:dyDescent="0.3">
      <c r="A95">
        <f t="shared" si="13"/>
        <v>91</v>
      </c>
      <c r="B95">
        <v>0.99091226843760927</v>
      </c>
      <c r="C95">
        <f t="shared" si="14"/>
        <v>0.88501773973971454</v>
      </c>
      <c r="D95" s="39" t="str">
        <f t="shared" si="15"/>
        <v>SHORT</v>
      </c>
      <c r="E95" s="39">
        <f t="shared" si="21"/>
        <v>0.99789915966386555</v>
      </c>
      <c r="F95">
        <f t="shared" si="24"/>
        <v>0.54881692612366351</v>
      </c>
      <c r="G95">
        <v>0.97334244702665751</v>
      </c>
      <c r="H95">
        <f t="shared" si="22"/>
        <v>0.95940878202986624</v>
      </c>
      <c r="I95" s="38" t="str">
        <f t="shared" si="16"/>
        <v>LONG</v>
      </c>
      <c r="J95" s="38">
        <f t="shared" si="23"/>
        <v>0.99380165289256195</v>
      </c>
      <c r="K95">
        <f t="shared" si="25"/>
        <v>0.56129747028377497</v>
      </c>
      <c r="L95">
        <f t="shared" si="17"/>
        <v>-4.0975067713036051E-3</v>
      </c>
      <c r="M95">
        <f t="shared" si="18"/>
        <v>-0.40975067713036051</v>
      </c>
      <c r="P95" s="28">
        <f t="shared" si="19"/>
        <v>0.99380165289256195</v>
      </c>
      <c r="Q95" s="28">
        <f t="shared" si="20"/>
        <v>0.99789915966386555</v>
      </c>
    </row>
    <row r="96" spans="1:17" x14ac:dyDescent="0.3">
      <c r="A96">
        <f t="shared" si="13"/>
        <v>92</v>
      </c>
      <c r="B96">
        <v>0.99789915966386555</v>
      </c>
      <c r="C96">
        <f t="shared" si="14"/>
        <v>0.88232685947182798</v>
      </c>
      <c r="D96" s="39" t="str">
        <f t="shared" si="15"/>
        <v>SHORT</v>
      </c>
      <c r="E96" s="39">
        <f t="shared" si="21"/>
        <v>0.9845995893223819</v>
      </c>
      <c r="F96">
        <f t="shared" si="24"/>
        <v>0.54036492007453107</v>
      </c>
      <c r="G96">
        <v>0.99380165289256195</v>
      </c>
      <c r="H96">
        <f t="shared" si="22"/>
        <v>0.95848025460924158</v>
      </c>
      <c r="I96" s="38" t="str">
        <f t="shared" si="16"/>
        <v>LONG</v>
      </c>
      <c r="J96" s="38">
        <f t="shared" si="23"/>
        <v>0.99831422791638569</v>
      </c>
      <c r="K96">
        <f t="shared" si="25"/>
        <v>0.56035125067776725</v>
      </c>
      <c r="L96">
        <f t="shared" si="17"/>
        <v>1.3714638594003792E-2</v>
      </c>
      <c r="M96">
        <f t="shared" si="18"/>
        <v>1.3714638594003792</v>
      </c>
      <c r="P96" s="28">
        <f t="shared" si="19"/>
        <v>0.99831422791638569</v>
      </c>
      <c r="Q96" s="28">
        <f t="shared" si="20"/>
        <v>0.9845995893223819</v>
      </c>
    </row>
    <row r="97" spans="1:17" x14ac:dyDescent="0.3">
      <c r="A97">
        <f t="shared" si="13"/>
        <v>93</v>
      </c>
      <c r="B97">
        <v>0.9845995893223819</v>
      </c>
      <c r="C97">
        <f t="shared" si="14"/>
        <v>0.89751217335742628</v>
      </c>
      <c r="D97" s="39" t="str">
        <f t="shared" si="15"/>
        <v>SHORT</v>
      </c>
      <c r="E97" s="39">
        <f t="shared" si="21"/>
        <v>0.97111790689772337</v>
      </c>
      <c r="F97">
        <f t="shared" si="24"/>
        <v>0.52475805014373422</v>
      </c>
      <c r="G97">
        <v>0.99831422791638569</v>
      </c>
      <c r="H97">
        <f t="shared" si="22"/>
        <v>0.99664592755699166</v>
      </c>
      <c r="I97" s="38" t="str">
        <f t="shared" si="16"/>
        <v>LONG</v>
      </c>
      <c r="J97" s="38">
        <f t="shared" si="23"/>
        <v>0.99832383506537048</v>
      </c>
      <c r="K97">
        <f t="shared" si="25"/>
        <v>0.55941200956030535</v>
      </c>
      <c r="L97">
        <f t="shared" si="17"/>
        <v>2.7205928167647109E-2</v>
      </c>
      <c r="M97">
        <f t="shared" si="18"/>
        <v>2.7205928167647109</v>
      </c>
      <c r="P97" s="28">
        <f t="shared" si="19"/>
        <v>0.99832383506537048</v>
      </c>
      <c r="Q97" s="28">
        <f t="shared" si="20"/>
        <v>0.97111790689772337</v>
      </c>
    </row>
    <row r="98" spans="1:17" x14ac:dyDescent="0.3">
      <c r="A98">
        <f t="shared" si="13"/>
        <v>94</v>
      </c>
      <c r="B98">
        <v>0.97111790689772337</v>
      </c>
      <c r="C98">
        <f t="shared" si="14"/>
        <v>0.88078824833106695</v>
      </c>
      <c r="D98" s="39" t="str">
        <f t="shared" si="15"/>
        <v>SHORT</v>
      </c>
      <c r="E98" s="39">
        <f t="shared" si="21"/>
        <v>1.0349227669576897</v>
      </c>
      <c r="F98">
        <f t="shared" si="24"/>
        <v>0.54308405323807551</v>
      </c>
      <c r="G98">
        <v>0.99832383506537048</v>
      </c>
      <c r="H98">
        <f t="shared" si="22"/>
        <v>0.99559299812338842</v>
      </c>
      <c r="I98" s="38" t="str">
        <f t="shared" si="16"/>
        <v>LONG</v>
      </c>
      <c r="J98" s="38">
        <f t="shared" si="23"/>
        <v>0.98191214470284238</v>
      </c>
      <c r="K98">
        <f t="shared" si="25"/>
        <v>0.54929344607988639</v>
      </c>
      <c r="L98">
        <f t="shared" si="17"/>
        <v>-5.3010622254847317E-2</v>
      </c>
      <c r="M98">
        <f t="shared" si="18"/>
        <v>-5.3010622254847313</v>
      </c>
      <c r="P98" s="28">
        <f t="shared" si="19"/>
        <v>0.98191214470284238</v>
      </c>
      <c r="Q98" s="28">
        <f t="shared" si="20"/>
        <v>1.0349227669576897</v>
      </c>
    </row>
    <row r="99" spans="1:17" x14ac:dyDescent="0.3">
      <c r="A99">
        <f t="shared" si="13"/>
        <v>95</v>
      </c>
      <c r="B99">
        <v>1.0349227669576897</v>
      </c>
      <c r="C99">
        <f t="shared" si="14"/>
        <v>0.89700778463241337</v>
      </c>
      <c r="D99" s="39" t="str">
        <f t="shared" si="15"/>
        <v>SHORT</v>
      </c>
      <c r="E99" s="39">
        <f t="shared" si="21"/>
        <v>0.99082268108816784</v>
      </c>
      <c r="F99">
        <f t="shared" si="24"/>
        <v>0.53809999768557926</v>
      </c>
      <c r="G99">
        <v>0.98191214470284238</v>
      </c>
      <c r="H99">
        <f t="shared" si="22"/>
        <v>0.95245113477709165</v>
      </c>
      <c r="I99" s="38" t="str">
        <f t="shared" si="16"/>
        <v>LONG</v>
      </c>
      <c r="J99" s="38">
        <f t="shared" si="23"/>
        <v>0.99934469200524245</v>
      </c>
      <c r="K99">
        <f t="shared" si="25"/>
        <v>0.54893348969320233</v>
      </c>
      <c r="L99">
        <f t="shared" si="17"/>
        <v>8.5220109170746072E-3</v>
      </c>
      <c r="M99">
        <f t="shared" si="18"/>
        <v>0.85220109170746072</v>
      </c>
      <c r="P99" s="28">
        <f t="shared" si="19"/>
        <v>0.99934469200524245</v>
      </c>
      <c r="Q99" s="28">
        <f t="shared" si="20"/>
        <v>0.99082268108816784</v>
      </c>
    </row>
    <row r="100" spans="1:17" x14ac:dyDescent="0.3">
      <c r="A100">
        <f t="shared" si="13"/>
        <v>96</v>
      </c>
      <c r="B100">
        <v>0.99082268108816784</v>
      </c>
      <c r="C100">
        <f t="shared" si="14"/>
        <v>0.84614066345617311</v>
      </c>
      <c r="D100" s="39" t="str">
        <f t="shared" si="15"/>
        <v>SHORT</v>
      </c>
      <c r="E100" s="39">
        <f t="shared" si="21"/>
        <v>1.0104279036317871</v>
      </c>
      <c r="F100">
        <f t="shared" si="24"/>
        <v>0.54371125260570941</v>
      </c>
      <c r="G100">
        <v>0.99934469200524245</v>
      </c>
      <c r="H100">
        <f t="shared" si="22"/>
        <v>0.85661876234755185</v>
      </c>
      <c r="I100" s="38" t="str">
        <f t="shared" si="16"/>
        <v>LONG</v>
      </c>
      <c r="J100" s="38">
        <f t="shared" si="23"/>
        <v>1.0045710267229255</v>
      </c>
      <c r="K100">
        <f t="shared" si="25"/>
        <v>0.55144267934369873</v>
      </c>
      <c r="L100">
        <f t="shared" si="17"/>
        <v>-5.8568769088616079E-3</v>
      </c>
      <c r="M100">
        <f t="shared" si="18"/>
        <v>-0.58568769088616079</v>
      </c>
      <c r="P100" s="28">
        <f t="shared" si="19"/>
        <v>1.0045710267229255</v>
      </c>
      <c r="Q100" s="28">
        <f t="shared" si="20"/>
        <v>1.0104279036317871</v>
      </c>
    </row>
    <row r="101" spans="1:17" x14ac:dyDescent="0.3">
      <c r="A101">
        <f t="shared" si="13"/>
        <v>97</v>
      </c>
      <c r="B101">
        <v>1.0104279036317871</v>
      </c>
      <c r="C101">
        <f t="shared" si="14"/>
        <v>0.85889660166835247</v>
      </c>
      <c r="D101" s="39" t="str">
        <f t="shared" si="15"/>
        <v>SHORT</v>
      </c>
      <c r="E101" s="39">
        <f t="shared" si="21"/>
        <v>1.0252100840336134</v>
      </c>
      <c r="F101">
        <f t="shared" si="24"/>
        <v>0.5574182589739205</v>
      </c>
      <c r="G101">
        <v>1.0045710267229255</v>
      </c>
      <c r="H101">
        <f t="shared" si="22"/>
        <v>0.86730841166958439</v>
      </c>
      <c r="I101" s="38" t="str">
        <f t="shared" si="16"/>
        <v>LONG</v>
      </c>
      <c r="J101" s="38">
        <f t="shared" si="23"/>
        <v>1.003114186851211</v>
      </c>
      <c r="K101">
        <f t="shared" si="25"/>
        <v>0.55315997488490742</v>
      </c>
      <c r="L101">
        <f t="shared" si="17"/>
        <v>-2.2095897182402346E-2</v>
      </c>
      <c r="M101">
        <f t="shared" si="18"/>
        <v>-2.2095897182402346</v>
      </c>
      <c r="P101" s="28">
        <f t="shared" si="19"/>
        <v>1.003114186851211</v>
      </c>
      <c r="Q101" s="28">
        <f t="shared" si="20"/>
        <v>1.0252100840336134</v>
      </c>
    </row>
    <row r="102" spans="1:17" x14ac:dyDescent="0.3">
      <c r="A102">
        <f t="shared" si="13"/>
        <v>98</v>
      </c>
      <c r="B102">
        <v>1.0252100840336134</v>
      </c>
      <c r="C102">
        <f t="shared" si="14"/>
        <v>0.87437213317457441</v>
      </c>
      <c r="D102" s="38" t="str">
        <f t="shared" si="15"/>
        <v>LONG</v>
      </c>
      <c r="E102" s="38">
        <f t="shared" si="21"/>
        <v>1.0258888505350363</v>
      </c>
      <c r="F102">
        <f t="shared" si="24"/>
        <v>0.57184917696599646</v>
      </c>
      <c r="G102">
        <v>1.003114186851211</v>
      </c>
      <c r="H102">
        <f t="shared" si="22"/>
        <v>0.8356453655734184</v>
      </c>
      <c r="I102" s="39" t="str">
        <f t="shared" si="16"/>
        <v>SHORT</v>
      </c>
      <c r="J102" s="39">
        <f t="shared" si="23"/>
        <v>1.0194009530292716</v>
      </c>
      <c r="K102">
        <f t="shared" si="25"/>
        <v>0.56389180557532259</v>
      </c>
      <c r="L102">
        <f t="shared" si="17"/>
        <v>6.4878975057647281E-3</v>
      </c>
      <c r="M102">
        <f t="shared" si="18"/>
        <v>0.64878975057647281</v>
      </c>
      <c r="P102" s="28">
        <f t="shared" si="19"/>
        <v>1.0258888505350363</v>
      </c>
      <c r="Q102" s="28">
        <f t="shared" si="20"/>
        <v>1.0194009530292716</v>
      </c>
    </row>
    <row r="103" spans="1:17" x14ac:dyDescent="0.3">
      <c r="A103">
        <f t="shared" si="13"/>
        <v>99</v>
      </c>
      <c r="B103">
        <v>1.0258888505350363</v>
      </c>
      <c r="C103">
        <f t="shared" si="14"/>
        <v>0.98962104604359469</v>
      </c>
      <c r="D103" s="38" t="str">
        <f t="shared" si="15"/>
        <v>LONG</v>
      </c>
      <c r="E103" s="38">
        <f t="shared" si="21"/>
        <v>1.0632145258910559</v>
      </c>
      <c r="F103">
        <f t="shared" si="24"/>
        <v>0.60799835156909243</v>
      </c>
      <c r="G103">
        <v>1.0194009530292716</v>
      </c>
      <c r="H103">
        <f t="shared" si="22"/>
        <v>0.93765420517636</v>
      </c>
      <c r="I103" s="39" t="str">
        <f t="shared" si="16"/>
        <v>SHORT</v>
      </c>
      <c r="J103" s="39">
        <f t="shared" si="23"/>
        <v>1.0544488711819389</v>
      </c>
      <c r="K103">
        <f t="shared" si="25"/>
        <v>0.59459507785764421</v>
      </c>
      <c r="L103">
        <f t="shared" si="17"/>
        <v>8.7656547091170545E-3</v>
      </c>
      <c r="M103">
        <f t="shared" si="18"/>
        <v>0.87656547091170545</v>
      </c>
      <c r="P103" s="28">
        <f t="shared" si="19"/>
        <v>1.0632145258910559</v>
      </c>
      <c r="Q103" s="28">
        <f t="shared" si="20"/>
        <v>1.0544488711819389</v>
      </c>
    </row>
    <row r="104" spans="1:17" x14ac:dyDescent="0.3">
      <c r="A104">
        <f t="shared" si="13"/>
        <v>100</v>
      </c>
      <c r="B104">
        <v>1.0632145258910559</v>
      </c>
      <c r="C104">
        <f t="shared" si="14"/>
        <v>1.0954606126528961</v>
      </c>
      <c r="D104" s="38" t="str">
        <f t="shared" si="15"/>
        <v>LONG</v>
      </c>
      <c r="E104" s="38">
        <f t="shared" si="21"/>
        <v>1.0216165413533835</v>
      </c>
      <c r="F104">
        <f t="shared" si="24"/>
        <v>0.62114117307857475</v>
      </c>
      <c r="G104">
        <v>1.0544488711819389</v>
      </c>
      <c r="H104">
        <f t="shared" si="22"/>
        <v>1.0246926067381492</v>
      </c>
      <c r="I104" s="39" t="str">
        <f t="shared" si="16"/>
        <v>SHORT</v>
      </c>
      <c r="J104" s="39">
        <f t="shared" si="23"/>
        <v>1.014474899907607</v>
      </c>
      <c r="K104">
        <f t="shared" si="25"/>
        <v>0.60320178209518938</v>
      </c>
      <c r="L104">
        <f t="shared" si="17"/>
        <v>7.1416414457765587E-3</v>
      </c>
      <c r="M104">
        <f t="shared" si="18"/>
        <v>0.71416414457765587</v>
      </c>
      <c r="P104" s="28">
        <f t="shared" si="19"/>
        <v>1.0216165413533835</v>
      </c>
      <c r="Q104" s="28">
        <f t="shared" si="20"/>
        <v>1.014474899907607</v>
      </c>
    </row>
    <row r="105" spans="1:17" x14ac:dyDescent="0.3">
      <c r="A105">
        <f t="shared" si="13"/>
        <v>101</v>
      </c>
      <c r="B105">
        <v>1.0216165413533835</v>
      </c>
      <c r="C105">
        <f t="shared" si="14"/>
        <v>1.12940440635767</v>
      </c>
      <c r="D105" s="38" t="str">
        <f t="shared" si="15"/>
        <v>LONG</v>
      </c>
      <c r="E105" s="38">
        <f t="shared" si="21"/>
        <v>1.0066991473812423</v>
      </c>
      <c r="F105">
        <f t="shared" si="24"/>
        <v>0.62530228934158583</v>
      </c>
      <c r="G105">
        <v>1.014474899907607</v>
      </c>
      <c r="H105">
        <f t="shared" si="22"/>
        <v>1.0679950646684153</v>
      </c>
      <c r="I105" s="39" t="str">
        <f t="shared" si="16"/>
        <v>SHORT</v>
      </c>
      <c r="J105" s="39">
        <f t="shared" si="23"/>
        <v>1.0432706654729931</v>
      </c>
      <c r="K105">
        <f t="shared" si="25"/>
        <v>0.62930272462094361</v>
      </c>
      <c r="L105">
        <f t="shared" si="17"/>
        <v>-3.6571518091750743E-2</v>
      </c>
      <c r="M105">
        <f t="shared" si="18"/>
        <v>-3.6571518091750743</v>
      </c>
      <c r="P105" s="28">
        <f t="shared" si="19"/>
        <v>1.0066991473812423</v>
      </c>
      <c r="Q105" s="28">
        <f t="shared" si="20"/>
        <v>1.0432706654729931</v>
      </c>
    </row>
    <row r="106" spans="1:17" x14ac:dyDescent="0.3">
      <c r="A106">
        <f t="shared" si="13"/>
        <v>102</v>
      </c>
      <c r="B106">
        <v>1.0066991473812423</v>
      </c>
      <c r="C106">
        <f t="shared" si="14"/>
        <v>1.1393640749350507</v>
      </c>
      <c r="D106" s="38" t="str">
        <f t="shared" si="15"/>
        <v>LONG</v>
      </c>
      <c r="E106" s="38">
        <f t="shared" si="21"/>
        <v>1.0112994350282485</v>
      </c>
      <c r="F106">
        <f t="shared" si="24"/>
        <v>0.63236785193301615</v>
      </c>
      <c r="G106">
        <v>1.0432706654729931</v>
      </c>
      <c r="H106">
        <f t="shared" si="22"/>
        <v>1.1211572435963184</v>
      </c>
      <c r="I106" s="39" t="str">
        <f t="shared" si="16"/>
        <v>SHORT</v>
      </c>
      <c r="J106" s="39">
        <f t="shared" si="23"/>
        <v>1.0117024240735581</v>
      </c>
      <c r="K106">
        <f t="shared" si="25"/>
        <v>0.63666709197510352</v>
      </c>
      <c r="L106">
        <f t="shared" si="17"/>
        <v>-4.0298904530966517E-4</v>
      </c>
      <c r="M106">
        <f t="shared" si="18"/>
        <v>-4.0298904530966517E-2</v>
      </c>
      <c r="P106" s="28">
        <f t="shared" si="19"/>
        <v>1.0112994350282485</v>
      </c>
      <c r="Q106" s="28">
        <f t="shared" si="20"/>
        <v>1.0117024240735581</v>
      </c>
    </row>
    <row r="107" spans="1:17" x14ac:dyDescent="0.3">
      <c r="A107">
        <f t="shared" si="13"/>
        <v>103</v>
      </c>
      <c r="B107">
        <v>1.0112994350282485</v>
      </c>
      <c r="C107">
        <f t="shared" si="14"/>
        <v>1.1702607412890449</v>
      </c>
      <c r="D107" s="38" t="str">
        <f t="shared" si="15"/>
        <v>LONG</v>
      </c>
      <c r="E107" s="38">
        <f t="shared" si="21"/>
        <v>1.0617283950617284</v>
      </c>
      <c r="F107">
        <f t="shared" si="24"/>
        <v>0.671402904521474</v>
      </c>
      <c r="G107">
        <v>1.0117024240735581</v>
      </c>
      <c r="H107">
        <f t="shared" si="22"/>
        <v>1.1361928633246186</v>
      </c>
      <c r="I107" s="39" t="str">
        <f t="shared" si="16"/>
        <v>SHORT</v>
      </c>
      <c r="J107" s="39">
        <f t="shared" si="23"/>
        <v>1.008394259409694</v>
      </c>
      <c r="K107">
        <f t="shared" si="25"/>
        <v>0.64201144070275806</v>
      </c>
      <c r="L107">
        <f t="shared" si="17"/>
        <v>5.3334135652034487E-2</v>
      </c>
      <c r="M107">
        <f t="shared" si="18"/>
        <v>5.3334135652034487</v>
      </c>
      <c r="P107" s="28">
        <f t="shared" si="19"/>
        <v>1.0617283950617284</v>
      </c>
      <c r="Q107" s="28">
        <f t="shared" si="20"/>
        <v>1.008394259409694</v>
      </c>
    </row>
    <row r="108" spans="1:17" x14ac:dyDescent="0.3">
      <c r="A108">
        <f t="shared" si="13"/>
        <v>104</v>
      </c>
      <c r="B108">
        <v>1.0617283950617284</v>
      </c>
      <c r="C108">
        <f t="shared" si="14"/>
        <v>1.2794523196691752</v>
      </c>
      <c r="D108" s="38" t="str">
        <f t="shared" si="15"/>
        <v>LONG</v>
      </c>
      <c r="E108" s="38">
        <f t="shared" si="21"/>
        <v>1.0257787325456498</v>
      </c>
      <c r="F108">
        <f t="shared" si="24"/>
        <v>0.68871082042750553</v>
      </c>
      <c r="G108">
        <v>1.008394259409694</v>
      </c>
      <c r="H108">
        <f t="shared" si="22"/>
        <v>1.1476540183815063</v>
      </c>
      <c r="I108" s="39" t="str">
        <f t="shared" si="16"/>
        <v>SHORT</v>
      </c>
      <c r="J108" s="39">
        <f t="shared" si="23"/>
        <v>0.97733127253992791</v>
      </c>
      <c r="K108">
        <f t="shared" si="25"/>
        <v>0.62745785832721901</v>
      </c>
      <c r="L108">
        <f t="shared" si="17"/>
        <v>4.8447460005721865E-2</v>
      </c>
      <c r="M108">
        <f t="shared" si="18"/>
        <v>4.8447460005721865</v>
      </c>
      <c r="P108" s="28">
        <f t="shared" si="19"/>
        <v>1.0257787325456498</v>
      </c>
      <c r="Q108" s="28">
        <f t="shared" si="20"/>
        <v>0.97733127253992791</v>
      </c>
    </row>
    <row r="109" spans="1:17" x14ac:dyDescent="0.3">
      <c r="A109">
        <f t="shared" si="13"/>
        <v>105</v>
      </c>
      <c r="B109">
        <v>1.0257787325456498</v>
      </c>
      <c r="C109">
        <f t="shared" si="14"/>
        <v>1.2681477504654159</v>
      </c>
      <c r="D109" s="38" t="str">
        <f t="shared" si="15"/>
        <v>LONG</v>
      </c>
      <c r="E109" s="38">
        <f t="shared" si="21"/>
        <v>1.014760147601476</v>
      </c>
      <c r="F109">
        <f t="shared" si="24"/>
        <v>0.6988762937917492</v>
      </c>
      <c r="G109">
        <v>0.97733127253992791</v>
      </c>
      <c r="H109">
        <f t="shared" si="22"/>
        <v>1.1422999178402082</v>
      </c>
      <c r="I109" s="39" t="str">
        <f t="shared" si="16"/>
        <v>SHORT</v>
      </c>
      <c r="J109" s="39">
        <f t="shared" si="23"/>
        <v>1.005688622754491</v>
      </c>
      <c r="K109">
        <f t="shared" si="25"/>
        <v>0.63102722937758338</v>
      </c>
      <c r="L109">
        <f t="shared" si="17"/>
        <v>9.0715248469850351E-3</v>
      </c>
      <c r="M109">
        <f t="shared" si="18"/>
        <v>0.90715248469850351</v>
      </c>
      <c r="P109" s="28">
        <f t="shared" si="19"/>
        <v>1.014760147601476</v>
      </c>
      <c r="Q109" s="28">
        <f t="shared" si="20"/>
        <v>1.005688622754491</v>
      </c>
    </row>
    <row r="110" spans="1:17" x14ac:dyDescent="0.3">
      <c r="A110">
        <f t="shared" si="13"/>
        <v>106</v>
      </c>
      <c r="B110">
        <v>1.014760147601476</v>
      </c>
      <c r="C110">
        <f t="shared" si="14"/>
        <v>1.2987851640915902</v>
      </c>
      <c r="D110" s="38" t="str">
        <f t="shared" si="15"/>
        <v>LONG</v>
      </c>
      <c r="E110" s="38">
        <f t="shared" si="21"/>
        <v>1.0485842026825634</v>
      </c>
      <c r="F110">
        <f t="shared" si="24"/>
        <v>0.73283064129936626</v>
      </c>
      <c r="G110">
        <v>1.005688622754491</v>
      </c>
      <c r="H110">
        <f t="shared" si="22"/>
        <v>1.1495513413296441</v>
      </c>
      <c r="I110" s="39" t="str">
        <f t="shared" si="16"/>
        <v>SHORT</v>
      </c>
      <c r="J110" s="39">
        <f t="shared" si="23"/>
        <v>1.0364063417498532</v>
      </c>
      <c r="K110">
        <f t="shared" si="25"/>
        <v>0.65400062234376666</v>
      </c>
      <c r="L110">
        <f t="shared" si="17"/>
        <v>1.2177860932710116E-2</v>
      </c>
      <c r="M110">
        <f t="shared" si="18"/>
        <v>1.2177860932710116</v>
      </c>
      <c r="P110" s="28">
        <f t="shared" si="19"/>
        <v>1.0485842026825634</v>
      </c>
      <c r="Q110" s="28">
        <f t="shared" si="20"/>
        <v>1.0364063417498532</v>
      </c>
    </row>
    <row r="111" spans="1:17" x14ac:dyDescent="0.3">
      <c r="A111">
        <f t="shared" si="13"/>
        <v>107</v>
      </c>
      <c r="B111">
        <v>1.0485842026825634</v>
      </c>
      <c r="C111">
        <f t="shared" si="14"/>
        <v>1.3478305585681951</v>
      </c>
      <c r="D111" s="38" t="str">
        <f t="shared" si="15"/>
        <v>LONG</v>
      </c>
      <c r="E111" s="38">
        <f t="shared" si="21"/>
        <v>1.0165590794274488</v>
      </c>
      <c r="F111">
        <f t="shared" si="24"/>
        <v>0.74496564209551075</v>
      </c>
      <c r="G111">
        <v>1.0364063417498532</v>
      </c>
      <c r="H111">
        <f t="shared" si="22"/>
        <v>1.1859811487970566</v>
      </c>
      <c r="I111" s="39" t="str">
        <f t="shared" si="16"/>
        <v>SHORT</v>
      </c>
      <c r="J111" s="39">
        <f t="shared" si="23"/>
        <v>1.0239221140472878</v>
      </c>
      <c r="K111">
        <f t="shared" si="25"/>
        <v>0.66964569981847144</v>
      </c>
      <c r="L111">
        <f t="shared" si="17"/>
        <v>-7.363034619839004E-3</v>
      </c>
      <c r="M111">
        <f t="shared" si="18"/>
        <v>-0.7363034619839004</v>
      </c>
      <c r="P111" s="28">
        <f t="shared" si="19"/>
        <v>1.0165590794274488</v>
      </c>
      <c r="Q111" s="28">
        <f t="shared" si="20"/>
        <v>1.0239221140472878</v>
      </c>
    </row>
    <row r="112" spans="1:17" x14ac:dyDescent="0.3">
      <c r="A112">
        <f t="shared" si="13"/>
        <v>108</v>
      </c>
      <c r="B112">
        <v>1.0165590794274488</v>
      </c>
      <c r="C112">
        <f t="shared" si="14"/>
        <v>1.3364571936822129</v>
      </c>
      <c r="D112" s="38" t="str">
        <f t="shared" si="15"/>
        <v>LONG</v>
      </c>
      <c r="E112" s="38">
        <f t="shared" si="21"/>
        <v>0.99352051835853128</v>
      </c>
      <c r="F112">
        <f t="shared" si="24"/>
        <v>0.74013865089402797</v>
      </c>
      <c r="G112">
        <v>1.0239221140472878</v>
      </c>
      <c r="H112">
        <f t="shared" si="22"/>
        <v>1.21058234547393</v>
      </c>
      <c r="I112" s="39" t="str">
        <f t="shared" si="16"/>
        <v>SHORT</v>
      </c>
      <c r="J112" s="39">
        <f t="shared" si="23"/>
        <v>0.9700503578054599</v>
      </c>
      <c r="K112">
        <f t="shared" si="25"/>
        <v>0.64959005071179576</v>
      </c>
      <c r="L112">
        <f t="shared" si="17"/>
        <v>2.3470160553071384E-2</v>
      </c>
      <c r="M112">
        <f t="shared" si="18"/>
        <v>2.3470160553071384</v>
      </c>
      <c r="P112" s="28">
        <f t="shared" si="19"/>
        <v>0.99352051835853128</v>
      </c>
      <c r="Q112" s="28">
        <f t="shared" si="20"/>
        <v>0.9700503578054599</v>
      </c>
    </row>
    <row r="113" spans="1:19" x14ac:dyDescent="0.3">
      <c r="A113">
        <f t="shared" si="13"/>
        <v>109</v>
      </c>
      <c r="B113">
        <v>0.99352051835853128</v>
      </c>
      <c r="C113">
        <f t="shared" si="14"/>
        <v>1.2942899643939478</v>
      </c>
      <c r="D113" s="38" t="str">
        <f t="shared" si="15"/>
        <v>LONG</v>
      </c>
      <c r="E113" s="38">
        <f t="shared" si="21"/>
        <v>1.003265306122449</v>
      </c>
      <c r="F113">
        <f t="shared" si="24"/>
        <v>0.74255543016225345</v>
      </c>
      <c r="G113">
        <v>0.9700503578054599</v>
      </c>
      <c r="H113">
        <f t="shared" si="22"/>
        <v>1.1519763974031114</v>
      </c>
      <c r="I113" s="39" t="str">
        <f t="shared" si="16"/>
        <v>SHORT</v>
      </c>
      <c r="J113" s="39">
        <f t="shared" si="23"/>
        <v>0.98972695323060289</v>
      </c>
      <c r="K113">
        <f t="shared" si="25"/>
        <v>0.64291678173989841</v>
      </c>
      <c r="L113">
        <f t="shared" si="17"/>
        <v>1.3538352891846128E-2</v>
      </c>
      <c r="M113">
        <f t="shared" si="18"/>
        <v>1.3538352891846128</v>
      </c>
      <c r="P113" s="28">
        <f t="shared" si="19"/>
        <v>1.003265306122449</v>
      </c>
      <c r="Q113" s="28">
        <f t="shared" si="20"/>
        <v>0.98972695323060289</v>
      </c>
    </row>
    <row r="114" spans="1:19" x14ac:dyDescent="0.3">
      <c r="A114">
        <f t="shared" si="13"/>
        <v>110</v>
      </c>
      <c r="B114">
        <v>1.003265306122449</v>
      </c>
      <c r="C114">
        <f t="shared" si="14"/>
        <v>1.221311584555949</v>
      </c>
      <c r="D114" s="38" t="str">
        <f t="shared" si="15"/>
        <v>LONG</v>
      </c>
      <c r="E114" s="38">
        <f t="shared" si="21"/>
        <v>1.005708072845882</v>
      </c>
      <c r="F114">
        <f t="shared" si="24"/>
        <v>0.74679399064972485</v>
      </c>
      <c r="G114">
        <v>0.98972695323060289</v>
      </c>
      <c r="H114">
        <f t="shared" si="22"/>
        <v>1.0812682541139758</v>
      </c>
      <c r="I114" s="39" t="str">
        <f t="shared" si="16"/>
        <v>SHORT</v>
      </c>
      <c r="J114" s="39">
        <f t="shared" si="23"/>
        <v>1.0085630184640086</v>
      </c>
      <c r="K114">
        <f t="shared" si="25"/>
        <v>0.64842209001275819</v>
      </c>
      <c r="L114">
        <f t="shared" si="17"/>
        <v>-2.8549456181266031E-3</v>
      </c>
      <c r="M114">
        <f t="shared" si="18"/>
        <v>-0.28549456181266031</v>
      </c>
      <c r="P114" s="28">
        <f t="shared" si="19"/>
        <v>1.005708072845882</v>
      </c>
      <c r="Q114" s="28">
        <f t="shared" si="20"/>
        <v>1.0085630184640086</v>
      </c>
    </row>
    <row r="115" spans="1:19" x14ac:dyDescent="0.3">
      <c r="A115">
        <f t="shared" si="13"/>
        <v>111</v>
      </c>
      <c r="B115">
        <v>1.005708072845882</v>
      </c>
      <c r="C115">
        <f t="shared" si="14"/>
        <v>1.2022934930369764</v>
      </c>
      <c r="D115" s="38" t="str">
        <f t="shared" si="15"/>
        <v>LONG</v>
      </c>
      <c r="E115" s="38">
        <f t="shared" si="21"/>
        <v>1.0168449197860963</v>
      </c>
      <c r="F115">
        <f t="shared" si="24"/>
        <v>0.75937367551895818</v>
      </c>
      <c r="G115">
        <v>1.0085630184640086</v>
      </c>
      <c r="H115">
        <f t="shared" si="22"/>
        <v>1.0749671324917154</v>
      </c>
      <c r="I115" s="39" t="str">
        <f t="shared" si="16"/>
        <v>SHORT</v>
      </c>
      <c r="J115" s="39">
        <f t="shared" si="23"/>
        <v>1.0084477296726504</v>
      </c>
      <c r="K115">
        <f t="shared" si="25"/>
        <v>0.65389978454296094</v>
      </c>
      <c r="L115">
        <f t="shared" si="17"/>
        <v>8.3971901134458626E-3</v>
      </c>
      <c r="M115">
        <f t="shared" si="18"/>
        <v>0.83971901134458626</v>
      </c>
      <c r="P115" s="28">
        <f t="shared" si="19"/>
        <v>1.0168449197860963</v>
      </c>
      <c r="Q115" s="28">
        <f t="shared" si="20"/>
        <v>1.0084477296726504</v>
      </c>
    </row>
    <row r="116" spans="1:19" x14ac:dyDescent="0.3">
      <c r="A116">
        <f t="shared" si="13"/>
        <v>112</v>
      </c>
      <c r="B116">
        <v>1.0168449197860963</v>
      </c>
      <c r="C116">
        <f t="shared" si="14"/>
        <v>1.2144105154621183</v>
      </c>
      <c r="D116" s="38" t="str">
        <f t="shared" si="15"/>
        <v>LONG</v>
      </c>
      <c r="E116" s="38">
        <f t="shared" si="21"/>
        <v>1.0903645833333333</v>
      </c>
      <c r="F116">
        <f t="shared" si="24"/>
        <v>0.8279941613015307</v>
      </c>
      <c r="G116">
        <v>1.0084477296726504</v>
      </c>
      <c r="H116">
        <f t="shared" si="22"/>
        <v>1.0390862123421336</v>
      </c>
      <c r="I116" s="39" t="str">
        <f t="shared" si="16"/>
        <v>SHORT</v>
      </c>
      <c r="J116" s="39">
        <f t="shared" si="23"/>
        <v>1.0882582660765425</v>
      </c>
      <c r="K116">
        <f t="shared" si="25"/>
        <v>0.71161184571454739</v>
      </c>
      <c r="L116">
        <f t="shared" si="17"/>
        <v>2.1063172567907795E-3</v>
      </c>
      <c r="M116">
        <f t="shared" si="18"/>
        <v>0.21063172567907795</v>
      </c>
      <c r="P116" s="28">
        <f t="shared" si="19"/>
        <v>1.0903645833333333</v>
      </c>
      <c r="Q116" s="28">
        <f t="shared" si="20"/>
        <v>1.0882582660765425</v>
      </c>
    </row>
    <row r="117" spans="1:19" ht="15" thickBot="1" x14ac:dyDescent="0.35">
      <c r="A117">
        <f t="shared" si="13"/>
        <v>113</v>
      </c>
      <c r="B117">
        <v>1.0903645833333333</v>
      </c>
      <c r="C117">
        <f t="shared" si="14"/>
        <v>1.3093552412105165</v>
      </c>
      <c r="D117" t="str">
        <f t="shared" si="15"/>
        <v>LONG</v>
      </c>
      <c r="G117">
        <v>1.0882582660765425</v>
      </c>
      <c r="H117">
        <f t="shared" si="22"/>
        <v>1.1177141942533051</v>
      </c>
      <c r="I117" t="str">
        <f t="shared" si="16"/>
        <v>SHORT</v>
      </c>
      <c r="S117" t="s">
        <v>13</v>
      </c>
    </row>
    <row r="118" spans="1:19" x14ac:dyDescent="0.3">
      <c r="O118" s="43"/>
      <c r="P118" s="44" t="s">
        <v>14</v>
      </c>
      <c r="Q118" s="45" t="s">
        <v>15</v>
      </c>
    </row>
    <row r="119" spans="1:19" ht="15" thickBot="1" x14ac:dyDescent="0.35">
      <c r="O119" s="46"/>
      <c r="P119" s="28">
        <f>PRODUCT(P14:P116)</f>
        <v>0.79214611963053916</v>
      </c>
      <c r="Q119" s="47">
        <f>PRODUCT(Q14:Q116)</f>
        <v>0.74381536280132377</v>
      </c>
    </row>
    <row r="120" spans="1:19" ht="20.399999999999999" thickBot="1" x14ac:dyDescent="0.45">
      <c r="D120" t="s">
        <v>30</v>
      </c>
      <c r="F120" s="32">
        <f>(F116-1)</f>
        <v>-0.1720058386984693</v>
      </c>
      <c r="G120" s="32"/>
      <c r="H120" s="32"/>
      <c r="I120" s="32" t="s">
        <v>31</v>
      </c>
      <c r="J120" s="32"/>
      <c r="K120" s="32">
        <f>(K116-1)</f>
        <v>-0.28838815428545261</v>
      </c>
      <c r="O120" s="46" t="s">
        <v>26</v>
      </c>
      <c r="P120" s="33">
        <f>(P119-1)</f>
        <v>-0.20785388036946084</v>
      </c>
      <c r="Q120" s="48">
        <f>(Q119-1)</f>
        <v>-0.25618463719867623</v>
      </c>
      <c r="R120" s="34">
        <f>P120-Q120</f>
        <v>4.8330756829215393E-2</v>
      </c>
    </row>
    <row r="121" spans="1:19" x14ac:dyDescent="0.3">
      <c r="D121" t="s">
        <v>32</v>
      </c>
      <c r="F121" s="32">
        <f>STDEV(E14:E116)</f>
        <v>6.1557322757294815E-2</v>
      </c>
      <c r="I121" t="s">
        <v>32</v>
      </c>
      <c r="K121" s="32">
        <f>STDEV(J14:J116)</f>
        <v>6.1667732234991716E-2</v>
      </c>
      <c r="O121" s="46" t="s">
        <v>27</v>
      </c>
      <c r="P121" s="33">
        <f>STDEV(P14:P116)</f>
        <v>6.0693944637037041E-2</v>
      </c>
      <c r="Q121" s="48">
        <f>STDEV(Q14:Q116)</f>
        <v>6.2525366471016169E-2</v>
      </c>
    </row>
    <row r="122" spans="1:19" x14ac:dyDescent="0.3">
      <c r="G122" t="s">
        <v>33</v>
      </c>
      <c r="H122" s="32">
        <f>CORREL(E14:E116,J14:J116)</f>
        <v>0.92655519241695972</v>
      </c>
      <c r="O122" s="46" t="s">
        <v>28</v>
      </c>
      <c r="P122" s="28">
        <f>SKEW(P14:P116)</f>
        <v>-0.25852587854078884</v>
      </c>
      <c r="Q122" s="47">
        <f>SKEW(Q14:Q116)</f>
        <v>-0.33873699806571728</v>
      </c>
    </row>
    <row r="123" spans="1:19" x14ac:dyDescent="0.3">
      <c r="O123" s="46" t="s">
        <v>29</v>
      </c>
      <c r="P123" s="28">
        <f>KURT(P14:P116)</f>
        <v>1.3991220736730492</v>
      </c>
      <c r="Q123" s="47">
        <f>KURT(Q14:Q116)</f>
        <v>0.96858278539529952</v>
      </c>
    </row>
    <row r="124" spans="1:19" ht="15" thickBot="1" x14ac:dyDescent="0.35">
      <c r="O124" s="35" t="s">
        <v>33</v>
      </c>
      <c r="P124" s="36">
        <f>CORREL(P14:P116,Q14:Q116)</f>
        <v>0.92671868009388259</v>
      </c>
      <c r="Q124" s="37"/>
    </row>
  </sheetData>
  <mergeCells count="1">
    <mergeCell ref="A3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OBSERVATION PERIOD</vt:lpstr>
      <vt:lpstr>HOLDING PERIOD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2020-08-09T08:06:00Z</dcterms:created>
  <dcterms:modified xsi:type="dcterms:W3CDTF">2020-08-10T00:40:06Z</dcterms:modified>
</cp:coreProperties>
</file>