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A3C574E3-EBCD-4790-8153-9995D24AB44E}" xr6:coauthVersionLast="47" xr6:coauthVersionMax="47" xr10:uidLastSave="{00000000-0000-0000-0000-000000000000}"/>
  <bookViews>
    <workbookView xWindow="-108" yWindow="-108" windowWidth="23256" windowHeight="12456" firstSheet="1" activeTab="5" xr2:uid="{D59FD76F-400F-4110-8C93-A5368D360342}"/>
  </bookViews>
  <sheets>
    <sheet name="DEPARTURE-COUNT" sheetId="2" r:id="rId1"/>
    <sheet name="Gender_Balance" sheetId="4" r:id="rId2"/>
    <sheet name="HIRE-DATE" sheetId="5" r:id="rId3"/>
    <sheet name="AGE_GROUP;PERFORMANCE" sheetId="12" r:id="rId4"/>
    <sheet name="Final Report" sheetId="16" r:id="rId5"/>
    <sheet name="Data" sheetId="1" r:id="rId6"/>
  </sheets>
  <definedNames>
    <definedName name="Slicer_Department">#N/A</definedName>
    <definedName name="Slicer_Gender">#N/A</definedName>
    <definedName name="Slicer_Performance">#N/A</definedName>
    <definedName name="Slicer_Years__Clear_Hire_Dat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G2" i="1"/>
  <c r="G3"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2" i="1"/>
</calcChain>
</file>

<file path=xl/sharedStrings.xml><?xml version="1.0" encoding="utf-8"?>
<sst xmlns="http://schemas.openxmlformats.org/spreadsheetml/2006/main" count="800" uniqueCount="222">
  <si>
    <t>ID</t>
  </si>
  <si>
    <t>Name</t>
  </si>
  <si>
    <t>Hire Date</t>
  </si>
  <si>
    <t>Termination Date</t>
  </si>
  <si>
    <t>Department</t>
  </si>
  <si>
    <t>Gender</t>
  </si>
  <si>
    <t>Age</t>
  </si>
  <si>
    <t>Education</t>
  </si>
  <si>
    <t>Performance</t>
  </si>
  <si>
    <t>Salary</t>
  </si>
  <si>
    <t>Location</t>
  </si>
  <si>
    <t>Employee_1</t>
  </si>
  <si>
    <t>2020-05</t>
  </si>
  <si>
    <t>Sales</t>
  </si>
  <si>
    <t>Female</t>
  </si>
  <si>
    <t>Bachelor</t>
  </si>
  <si>
    <t>Good</t>
  </si>
  <si>
    <t>Larisa</t>
  </si>
  <si>
    <t>Employee_2</t>
  </si>
  <si>
    <t>2021-07</t>
  </si>
  <si>
    <t>2024-08</t>
  </si>
  <si>
    <t>Finance</t>
  </si>
  <si>
    <t>Male</t>
  </si>
  <si>
    <t>High School</t>
  </si>
  <si>
    <t>Employee_3</t>
  </si>
  <si>
    <t>2020-12</t>
  </si>
  <si>
    <t>Marketing</t>
  </si>
  <si>
    <t>PhD</t>
  </si>
  <si>
    <t>Employee_4</t>
  </si>
  <si>
    <t>2022-06</t>
  </si>
  <si>
    <t>2022-09</t>
  </si>
  <si>
    <t>Customer Service</t>
  </si>
  <si>
    <t>Satisfactory</t>
  </si>
  <si>
    <t>Thessaloniki</t>
  </si>
  <si>
    <t>Employee_5</t>
  </si>
  <si>
    <t>2019-04</t>
  </si>
  <si>
    <t>2022-08</t>
  </si>
  <si>
    <t>Needs Improvement</t>
  </si>
  <si>
    <t>Patra</t>
  </si>
  <si>
    <t>Employee_6</t>
  </si>
  <si>
    <t>2018-11</t>
  </si>
  <si>
    <t>Excellent</t>
  </si>
  <si>
    <t>Athens</t>
  </si>
  <si>
    <t>Employee_7</t>
  </si>
  <si>
    <t>2022-01</t>
  </si>
  <si>
    <t>Employee_8</t>
  </si>
  <si>
    <t>2023-11</t>
  </si>
  <si>
    <t>Employee_9</t>
  </si>
  <si>
    <t>2018-05</t>
  </si>
  <si>
    <t>2022-12</t>
  </si>
  <si>
    <t>HR</t>
  </si>
  <si>
    <t>Employee_10</t>
  </si>
  <si>
    <t>2020-02</t>
  </si>
  <si>
    <t>Employee_11</t>
  </si>
  <si>
    <t>2022-02</t>
  </si>
  <si>
    <t>Master</t>
  </si>
  <si>
    <t>Heraklion</t>
  </si>
  <si>
    <t>Employee_12</t>
  </si>
  <si>
    <t>2021-04</t>
  </si>
  <si>
    <t>Operations</t>
  </si>
  <si>
    <t>Employee_13</t>
  </si>
  <si>
    <t>2020-08</t>
  </si>
  <si>
    <t>Employee_14</t>
  </si>
  <si>
    <t>2021-03</t>
  </si>
  <si>
    <t>Employee_15</t>
  </si>
  <si>
    <t>Employee_16</t>
  </si>
  <si>
    <t>2020-01</t>
  </si>
  <si>
    <t>Employee_17</t>
  </si>
  <si>
    <t>2022-03</t>
  </si>
  <si>
    <t>Employee_18</t>
  </si>
  <si>
    <t>2023-08</t>
  </si>
  <si>
    <t>IT</t>
  </si>
  <si>
    <t>Employee_19</t>
  </si>
  <si>
    <t>2020-09</t>
  </si>
  <si>
    <t>Employee_20</t>
  </si>
  <si>
    <t>2019-07</t>
  </si>
  <si>
    <t>Employee_21</t>
  </si>
  <si>
    <t>2023-03</t>
  </si>
  <si>
    <t>2024-09</t>
  </si>
  <si>
    <t>Employee_22</t>
  </si>
  <si>
    <t>2021-06</t>
  </si>
  <si>
    <t>Employee_23</t>
  </si>
  <si>
    <t>2023-12</t>
  </si>
  <si>
    <t>Employee_24</t>
  </si>
  <si>
    <t>2024-01</t>
  </si>
  <si>
    <t>Employee_25</t>
  </si>
  <si>
    <t>Employee_26</t>
  </si>
  <si>
    <t>2019-08</t>
  </si>
  <si>
    <t>2020-06</t>
  </si>
  <si>
    <t>Employee_27</t>
  </si>
  <si>
    <t>2024-03</t>
  </si>
  <si>
    <t>Employee_28</t>
  </si>
  <si>
    <t>Employee_29</t>
  </si>
  <si>
    <t>2021-09</t>
  </si>
  <si>
    <t>Employee_30</t>
  </si>
  <si>
    <t>Employee_31</t>
  </si>
  <si>
    <t>2021-10</t>
  </si>
  <si>
    <t>Employee_32</t>
  </si>
  <si>
    <t>2023-05</t>
  </si>
  <si>
    <t>Employee_33</t>
  </si>
  <si>
    <t>Employee_34</t>
  </si>
  <si>
    <t>2018-02</t>
  </si>
  <si>
    <t>2024-04</t>
  </si>
  <si>
    <t>Employee_35</t>
  </si>
  <si>
    <t>2024-11</t>
  </si>
  <si>
    <t>Employee_36</t>
  </si>
  <si>
    <t>2020-10</t>
  </si>
  <si>
    <t>Employee_37</t>
  </si>
  <si>
    <t>2021-02</t>
  </si>
  <si>
    <t>Employee_38</t>
  </si>
  <si>
    <t>Employee_39</t>
  </si>
  <si>
    <t>2019-12</t>
  </si>
  <si>
    <t>Employee_40</t>
  </si>
  <si>
    <t>2022-04</t>
  </si>
  <si>
    <t>Employee_41</t>
  </si>
  <si>
    <t>2018-07</t>
  </si>
  <si>
    <t>Employee_42</t>
  </si>
  <si>
    <t>2023-06</t>
  </si>
  <si>
    <t>Employee_43</t>
  </si>
  <si>
    <t>2021-05</t>
  </si>
  <si>
    <t>Employee_44</t>
  </si>
  <si>
    <t>2020-03</t>
  </si>
  <si>
    <t>Employee_45</t>
  </si>
  <si>
    <t>Employee_46</t>
  </si>
  <si>
    <t>Employee_47</t>
  </si>
  <si>
    <t>Employee_48</t>
  </si>
  <si>
    <t>2018-12</t>
  </si>
  <si>
    <t>Employee_49</t>
  </si>
  <si>
    <t>Employee_50</t>
  </si>
  <si>
    <t>2023-01</t>
  </si>
  <si>
    <t>Employee_51</t>
  </si>
  <si>
    <t>Employee_52</t>
  </si>
  <si>
    <t>2019-01</t>
  </si>
  <si>
    <t>Employee_53</t>
  </si>
  <si>
    <t>2019-05</t>
  </si>
  <si>
    <t>2022-07</t>
  </si>
  <si>
    <t>Employee_54</t>
  </si>
  <si>
    <t>Employee_55</t>
  </si>
  <si>
    <t>2018-03</t>
  </si>
  <si>
    <t>Employee_56</t>
  </si>
  <si>
    <t>Employee_57</t>
  </si>
  <si>
    <t>Employee_58</t>
  </si>
  <si>
    <t>2023-07</t>
  </si>
  <si>
    <t>Employee_59</t>
  </si>
  <si>
    <t>Employee_60</t>
  </si>
  <si>
    <t>Employee_61</t>
  </si>
  <si>
    <t>Employee_62</t>
  </si>
  <si>
    <t>Employee_63</t>
  </si>
  <si>
    <t>Employee_64</t>
  </si>
  <si>
    <t>2019-02</t>
  </si>
  <si>
    <t>Employee_65</t>
  </si>
  <si>
    <t>Employee_66</t>
  </si>
  <si>
    <t>2023-09</t>
  </si>
  <si>
    <t>Employee_67</t>
  </si>
  <si>
    <t>Employee_68</t>
  </si>
  <si>
    <t>Employee_69</t>
  </si>
  <si>
    <t>2023-02</t>
  </si>
  <si>
    <t>Employee_70</t>
  </si>
  <si>
    <t>Employee_71</t>
  </si>
  <si>
    <t>2022-10</t>
  </si>
  <si>
    <t>Employee_72</t>
  </si>
  <si>
    <t>Employee_73</t>
  </si>
  <si>
    <t>Employee_74</t>
  </si>
  <si>
    <t>Employee_75</t>
  </si>
  <si>
    <t>Employee_76</t>
  </si>
  <si>
    <t>Employee_77</t>
  </si>
  <si>
    <t>Employee_78</t>
  </si>
  <si>
    <t>Employee_79</t>
  </si>
  <si>
    <t>Employee_80</t>
  </si>
  <si>
    <t>Employee_81</t>
  </si>
  <si>
    <t>Employee_82</t>
  </si>
  <si>
    <t>Employee_83</t>
  </si>
  <si>
    <t>Employee_84</t>
  </si>
  <si>
    <t>Employee_85</t>
  </si>
  <si>
    <t>2022-05</t>
  </si>
  <si>
    <t>Employee_86</t>
  </si>
  <si>
    <t>Employee_87</t>
  </si>
  <si>
    <t>2021-01</t>
  </si>
  <si>
    <t>Employee_88</t>
  </si>
  <si>
    <t>2023-04</t>
  </si>
  <si>
    <t>Employee_89</t>
  </si>
  <si>
    <t>Employee_90</t>
  </si>
  <si>
    <t>Employee_91</t>
  </si>
  <si>
    <t>2019-06</t>
  </si>
  <si>
    <t>Employee_92</t>
  </si>
  <si>
    <t>2020-11</t>
  </si>
  <si>
    <t>Employee_93</t>
  </si>
  <si>
    <t>Employee_94</t>
  </si>
  <si>
    <t>2024-06</t>
  </si>
  <si>
    <t>Employee_95</t>
  </si>
  <si>
    <t>2024-12</t>
  </si>
  <si>
    <t>Employee_96</t>
  </si>
  <si>
    <t>Employee_97</t>
  </si>
  <si>
    <t>Employee_98</t>
  </si>
  <si>
    <t>Employee_99</t>
  </si>
  <si>
    <t>Employee_100</t>
  </si>
  <si>
    <t>Clear Hire Date</t>
  </si>
  <si>
    <t>Clear Termination Date</t>
  </si>
  <si>
    <t>Sum of ID</t>
  </si>
  <si>
    <t>Row Labels</t>
  </si>
  <si>
    <t>Grand Total</t>
  </si>
  <si>
    <t>Column Labels</t>
  </si>
  <si>
    <t>Count of Name</t>
  </si>
  <si>
    <t>2020</t>
  </si>
  <si>
    <t>Feb</t>
  </si>
  <si>
    <t>Mar</t>
  </si>
  <si>
    <t>May</t>
  </si>
  <si>
    <t>Nov</t>
  </si>
  <si>
    <t>Dec</t>
  </si>
  <si>
    <t>Jan</t>
  </si>
  <si>
    <t>Aug</t>
  </si>
  <si>
    <t>Sep</t>
  </si>
  <si>
    <t>Oct</t>
  </si>
  <si>
    <t>20-29</t>
  </si>
  <si>
    <t>30-39</t>
  </si>
  <si>
    <t>40-49</t>
  </si>
  <si>
    <t>50-59</t>
  </si>
  <si>
    <t>GROUP AGE</t>
  </si>
  <si>
    <t xml:space="preserve"> </t>
  </si>
  <si>
    <t>2018</t>
  </si>
  <si>
    <t>Jul</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</si>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</sst>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sz val="10"/>
      <color theme="1"/>
      <name val="Arial Unicode MS"/>
      <family val="2"/>
      <charset val="161"/>
    </font>
    <font>
      <b/>
      <sz val="14"/>
      <color theme="1"/>
      <name val="Century Gothic"/>
      <family val="2"/>
      <charset val="161"/>
      <scheme val="minor"/>
    </font>
    <font>
      <b/>
      <sz val="24"/>
      <color theme="1"/>
      <name val="Century Gothic"/>
      <family val="2"/>
      <charset val="161"/>
      <scheme val="minor"/>
    </font>
    <font>
      <b/>
      <sz val="24"/>
      <color theme="1"/>
      <name val="Candara Light"/>
      <family val="2"/>
      <charset val="16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 fillId="18" borderId="0" xfId="27"/>
    <xf numFmtId="14" fontId="1" fillId="18" borderId="0" xfId="27" applyNumberFormat="1"/>
    <xf numFmtId="0" fontId="18" fillId="0" borderId="0" xfId="0" applyFont="1" applyAlignment="1">
      <alignment vertical="center"/>
    </xf>
    <xf numFmtId="0" fontId="19" fillId="33" borderId="0" xfId="0" applyFont="1" applyFill="1"/>
    <xf numFmtId="0" fontId="0" fillId="33" borderId="0" xfId="0" applyFill="1"/>
    <xf numFmtId="0" fontId="20" fillId="33" borderId="0" xfId="0" applyFont="1" applyFill="1"/>
    <xf numFmtId="0" fontId="2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9" formatCode="m/d/yyyy"/>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[HR.xlsx]DEPARTURE-COUNT!PivotTable1</c:name>
    <c:fmtId val="0"/>
  </c:pivotSource>
  <c:chart>
    <c:autoTitleDeleted val="1"/>
    <c:pivotFmts>
      <c:pivotFmt>
        <c:idx val="0"/>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'DEPARTURE-COUNT'!$B$3</c:f>
              <c:strCache>
                <c:ptCount val="1"/>
                <c:pt idx="0">
                  <c:v>Total</c:v>
                </c:pt>
              </c:strCache>
            </c:strRef>
          </c:tx>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'DEPARTURE-COUNT'!$A$4:$A$8</c:f>
              <c:strCache>
                <c:ptCount val="4"/>
                <c:pt idx="0">
                  <c:v>Customer Service</c:v>
                </c:pt>
                <c:pt idx="1">
                  <c:v>HR</c:v>
                </c:pt>
                <c:pt idx="2">
                  <c:v>IT</c:v>
                </c:pt>
                <c:pt idx="3">
                  <c:v>Operations</c:v>
                </c:pt>
              </c:strCache>
            </c:strRef>
          </c:cat>
          <c:val>
            <c:numRef>
              <c:f>'DEPARTURE-COUNT'!$B$4:$B$8</c:f>
              <c:numCache>
                <c:formatCode>General</c:formatCode>
                <c:ptCount val="4"/>
                <c:pt idx="0">
                  <c:v>1017</c:v>
                </c:pt>
                <c:pt idx="1">
                  <c:v>518</c:v>
                </c:pt>
                <c:pt idx="2">
                  <c:v>557</c:v>
                </c:pt>
                <c:pt idx="3">
                  <c:v>709</c:v>
                </c:pt>
              </c:numCache>
            </c:numRef>
          </c:val>
          <c:extLst>
            <c:ext xmlns:c16="http://schemas.microsoft.com/office/drawing/2014/chart" uri="{C3380CC4-5D6E-409C-BE32-E72D297353CC}">
              <c16:uniqueId val="{00000000-A058-40FE-97ED-C5E3CD7CBD0E}"/>
            </c:ext>
          </c:extLst>
        </c:ser>
        <c:dLbls>
          <c:showLegendKey val="0"/>
          <c:showVal val="1"/>
          <c:showCatName val="0"/>
          <c:showSerName val="0"/>
          <c:showPercent val="0"/>
          <c:showBubbleSize val="0"/>
        </c:dLbls>
        <c:gapWidth val="75"/>
        <c:axId val="909485344"/>
        <c:axId val="909424864"/>
      </c:barChart>
      <c:catAx>
        <c:axId val="90948534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24864"/>
        <c:crosses val="autoZero"/>
        <c:auto val="1"/>
        <c:lblAlgn val="ctr"/>
        <c:lblOffset val="100"/>
        <c:noMultiLvlLbl val="0"/>
      </c:catAx>
      <c:valAx>
        <c:axId val="909424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85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[HR.xlsx]Gender_Balance!PivotTable3</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Gender_Balance!$B$3:$B$4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invertIfNegative val="0"/>
          <c:cat>
            <c:strRef>
              <c:f>Gender_Balance!$A$5:$A$12</c:f>
              <c:strCache>
                <c:ptCount val="7"/>
                <c:pt idx="0">
                  <c:v>Customer Service</c:v>
                </c:pt>
                <c:pt idx="1">
                  <c:v>Finance</c:v>
                </c:pt>
                <c:pt idx="2">
                  <c:v>HR</c:v>
                </c:pt>
                <c:pt idx="3">
                  <c:v>IT</c:v>
                </c:pt>
                <c:pt idx="4">
                  <c:v>Marketing</c:v>
                </c:pt>
                <c:pt idx="5">
                  <c:v>Operations</c:v>
                </c:pt>
                <c:pt idx="6">
                  <c:v>Sales</c:v>
                </c:pt>
              </c:strCache>
            </c:strRef>
          </c:cat>
          <c:val>
            <c:numRef>
              <c:f>Gender_Balance!$B$5:$B$12</c:f>
              <c:numCache>
                <c:formatCode>General</c:formatCode>
                <c:ptCount val="7"/>
                <c:pt idx="0">
                  <c:v>11</c:v>
                </c:pt>
                <c:pt idx="1">
                  <c:v>4</c:v>
                </c:pt>
                <c:pt idx="2">
                  <c:v>6</c:v>
                </c:pt>
                <c:pt idx="3">
                  <c:v>3</c:v>
                </c:pt>
                <c:pt idx="4">
                  <c:v>9</c:v>
                </c:pt>
                <c:pt idx="5">
                  <c:v>12</c:v>
                </c:pt>
                <c:pt idx="6">
                  <c:v>6</c:v>
                </c:pt>
              </c:numCache>
            </c:numRef>
          </c:val>
          <c:extLst>
            <c:ext xmlns:c16="http://schemas.microsoft.com/office/drawing/2014/chart" uri="{C3380CC4-5D6E-409C-BE32-E72D297353CC}">
              <c16:uniqueId val="{00000000-CE06-4809-8693-03052D945591}"/>
            </c:ext>
          </c:extLst>
        </c:ser>
        <c:ser>
          <c:idx val="1"/>
          <c:order val="1"/>
          <c:tx>
            <c:strRef>
              <c:f>Gender_Balance!$C$3:$C$4</c:f>
              <c:strCache>
                <c:ptCount val="1"/>
                <c:pt idx="0">
                  <c:v>Male</c:v>
                </c:pt>
              </c:strCache>
            </c:strRef>
          </c:tx>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cat>
            <c:strRef>
              <c:f>Gender_Balance!$A$5:$A$12</c:f>
              <c:strCache>
                <c:ptCount val="7"/>
                <c:pt idx="0">
                  <c:v>Customer Service</c:v>
                </c:pt>
                <c:pt idx="1">
                  <c:v>Finance</c:v>
                </c:pt>
                <c:pt idx="2">
                  <c:v>HR</c:v>
                </c:pt>
                <c:pt idx="3">
                  <c:v>IT</c:v>
                </c:pt>
                <c:pt idx="4">
                  <c:v>Marketing</c:v>
                </c:pt>
                <c:pt idx="5">
                  <c:v>Operations</c:v>
                </c:pt>
                <c:pt idx="6">
                  <c:v>Sales</c:v>
                </c:pt>
              </c:strCache>
            </c:strRef>
          </c:cat>
          <c:val>
            <c:numRef>
              <c:f>Gender_Balance!$C$5:$C$12</c:f>
              <c:numCache>
                <c:formatCode>General</c:formatCode>
                <c:ptCount val="7"/>
                <c:pt idx="0">
                  <c:v>11</c:v>
                </c:pt>
                <c:pt idx="1">
                  <c:v>10</c:v>
                </c:pt>
                <c:pt idx="2">
                  <c:v>5</c:v>
                </c:pt>
                <c:pt idx="3">
                  <c:v>6</c:v>
                </c:pt>
                <c:pt idx="4">
                  <c:v>7</c:v>
                </c:pt>
                <c:pt idx="5">
                  <c:v>2</c:v>
                </c:pt>
                <c:pt idx="6">
                  <c:v>8</c:v>
                </c:pt>
              </c:numCache>
            </c:numRef>
          </c:val>
          <c:extLst>
            <c:ext xmlns:c16="http://schemas.microsoft.com/office/drawing/2014/chart" uri="{C3380CC4-5D6E-409C-BE32-E72D297353CC}">
              <c16:uniqueId val="{00000000-0031-4F2C-B017-A37B1D15A8BE}"/>
            </c:ext>
          </c:extLst>
        </c:ser>
        <c:dLbls>
          <c:showLegendKey val="0"/>
          <c:showVal val="0"/>
          <c:showCatName val="0"/>
          <c:showSerName val="0"/>
          <c:showPercent val="0"/>
          <c:showBubbleSize val="0"/>
        </c:dLbls>
        <c:gapWidth val="150"/>
        <c:axId val="909442144"/>
        <c:axId val="909441184"/>
      </c:barChart>
      <c:catAx>
        <c:axId val="909442144"/>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41184"/>
        <c:crosses val="autoZero"/>
        <c:auto val="1"/>
        <c:lblAlgn val="ctr"/>
        <c:lblOffset val="100"/>
        <c:noMultiLvlLbl val="0"/>
      </c:catAx>
      <c:valAx>
        <c:axId val="9094411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4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[HR.xlsx]HIRE-DATE!PivotTable4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l-GR"/>
        </a:p>
      </c:txPr>
    </c:title>
    <c:autoTitleDeleted val="0"/>
    <c:pivotFmts>
      <c:pivotFmt>
        <c:idx val="0"/>
        <c:spPr>
          <a:ln w="34925" cap="rnd">
            <a:solidFill>
              <a:schemeClr val="accent1"/>
            </a:solidFill>
            <a:round/>
          </a:ln>
          <a:effectLst>
            <a:outerShdw blurRad="50800" dist="38100" dir="5400000" rotWithShape="0">
              <a:srgbClr val="000000">
                <a:alpha val="46000"/>
              </a:srgbClr>
            </a:out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'HIRE-DATE'!$B$3</c:f>
              <c:strCache>
                <c:ptCount val="1"/>
                <c:pt idx="0">
                  <c:v>Total</c:v>
                </c:pt>
              </c:strCache>
            </c:strRef>
          </c:tx>
          <c:spPr>
            <a:ln w="34925" cap="rnd">
              <a:solidFill>
                <a:schemeClr val="accent1"/>
              </a:solidFill>
              <a:round/>
            </a:ln>
            <a:effectLst>
              <a:outerShdw blurRad="50800" dist="38100" dir="5400000" rotWithShape="0">
                <a:srgbClr val="000000">
                  <a:alpha val="46000"/>
                </a:srgbClr>
              </a:out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cat>
            <c:multiLvlStrRef>
              <c:f>'HIRE-DATE'!$A$4:$A$21</c:f>
              <c:multiLvlStrCache>
                <c:ptCount val="15"/>
                <c:lvl>
                  <c:pt idx="0">
                    <c:v>Feb</c:v>
                  </c:pt>
                  <c:pt idx="1">
                    <c:v>Mar</c:v>
                  </c:pt>
                  <c:pt idx="2">
                    <c:v>May</c:v>
                  </c:pt>
                  <c:pt idx="3">
                    <c:v>Jul</c:v>
                  </c:pt>
                  <c:pt idx="4">
                    <c:v>Nov</c:v>
                  </c:pt>
                  <c:pt idx="5">
                    <c:v>Dec</c:v>
                  </c:pt>
                  <c:pt idx="6">
                    <c:v>Jan</c:v>
                  </c:pt>
                  <c:pt idx="7">
                    <c:v>Feb</c:v>
                  </c:pt>
                  <c:pt idx="8">
                    <c:v>Mar</c:v>
                  </c:pt>
                  <c:pt idx="9">
                    <c:v>May</c:v>
                  </c:pt>
                  <c:pt idx="10">
                    <c:v>Aug</c:v>
                  </c:pt>
                  <c:pt idx="11">
                    <c:v>Sep</c:v>
                  </c:pt>
                  <c:pt idx="12">
                    <c:v>Oct</c:v>
                  </c:pt>
                  <c:pt idx="13">
                    <c:v>Nov</c:v>
                  </c:pt>
                  <c:pt idx="14">
                    <c:v>Dec</c:v>
                  </c:pt>
                </c:lvl>
                <c:lvl>
                  <c:pt idx="0">
                    <c:v>2018</c:v>
                  </c:pt>
                  <c:pt idx="6">
                    <c:v>2020</c:v>
                  </c:pt>
                </c:lvl>
              </c:multiLvlStrCache>
            </c:multiLvlStrRef>
          </c:cat>
          <c:val>
            <c:numRef>
              <c:f>'HIRE-DATE'!$B$4:$B$21</c:f>
              <c:numCache>
                <c:formatCode>General</c:formatCode>
                <c:ptCount val="15"/>
                <c:pt idx="0">
                  <c:v>1</c:v>
                </c:pt>
                <c:pt idx="1">
                  <c:v>1</c:v>
                </c:pt>
                <c:pt idx="2">
                  <c:v>1</c:v>
                </c:pt>
                <c:pt idx="3">
                  <c:v>3</c:v>
                </c:pt>
                <c:pt idx="4">
                  <c:v>1</c:v>
                </c:pt>
                <c:pt idx="5">
                  <c:v>1</c:v>
                </c:pt>
                <c:pt idx="6">
                  <c:v>1</c:v>
                </c:pt>
                <c:pt idx="7">
                  <c:v>3</c:v>
                </c:pt>
                <c:pt idx="8">
                  <c:v>3</c:v>
                </c:pt>
                <c:pt idx="9">
                  <c:v>4</c:v>
                </c:pt>
                <c:pt idx="10">
                  <c:v>2</c:v>
                </c:pt>
                <c:pt idx="11">
                  <c:v>2</c:v>
                </c:pt>
                <c:pt idx="12">
                  <c:v>4</c:v>
                </c:pt>
                <c:pt idx="13">
                  <c:v>2</c:v>
                </c:pt>
                <c:pt idx="14">
                  <c:v>2</c:v>
                </c:pt>
              </c:numCache>
            </c:numRef>
          </c:val>
          <c:smooth val="0"/>
          <c:extLst>
            <c:ext xmlns:c16="http://schemas.microsoft.com/office/drawing/2014/chart" uri="{C3380CC4-5D6E-409C-BE32-E72D297353CC}">
              <c16:uniqueId val="{00000000-0A23-41C5-BA46-DDFFD8C6A8DD}"/>
            </c:ext>
          </c:extLst>
        </c:ser>
        <c:dLbls>
          <c:showLegendKey val="0"/>
          <c:showVal val="0"/>
          <c:showCatName val="0"/>
          <c:showSerName val="0"/>
          <c:showPercent val="0"/>
          <c:showBubbleSize val="0"/>
        </c:dLbls>
        <c:marker val="1"/>
        <c:smooth val="0"/>
        <c:axId val="909444064"/>
        <c:axId val="909427744"/>
      </c:lineChart>
      <c:catAx>
        <c:axId val="9094440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27744"/>
        <c:crosses val="autoZero"/>
        <c:auto val="1"/>
        <c:lblAlgn val="ctr"/>
        <c:lblOffset val="100"/>
        <c:noMultiLvlLbl val="0"/>
      </c:catAx>
      <c:valAx>
        <c:axId val="9094277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44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[HR.xlsx]AGE_GROUP;PERFORMANCE!PivotTable27</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5"/>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7"/>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s>
    <c:plotArea>
      <c:layout/>
      <c:pieChart>
        <c:varyColors val="1"/>
        <c:ser>
          <c:idx val="0"/>
          <c:order val="0"/>
          <c:tx>
            <c:strRef>
              <c:f>'AGE_GROUP;PERFORMANCE'!$B$3:$B$4</c:f>
              <c:strCache>
                <c:ptCount val="1"/>
                <c:pt idx="0">
                  <c:v>Satisfactory</c:v>
                </c:pt>
              </c:strCache>
            </c:strRef>
          </c:tx>
          <c:dPt>
            <c:idx val="0"/>
            <c:bubble3D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1-3D45-47E3-892B-0418223F11EE}"/>
              </c:ext>
            </c:extLst>
          </c:dPt>
          <c:dPt>
            <c:idx val="1"/>
            <c:bubble3D val="0"/>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3-3D45-47E3-892B-0418223F11EE}"/>
              </c:ext>
            </c:extLst>
          </c:dPt>
          <c:dPt>
            <c:idx val="2"/>
            <c:bubble3D val="0"/>
            <c:spPr>
              <a:gradFill rotWithShape="1">
                <a:gsLst>
                  <a:gs pos="0">
                    <a:schemeClr val="accent3">
                      <a:tint val="98000"/>
                      <a:hueMod val="94000"/>
                      <a:satMod val="130000"/>
                      <a:lumMod val="128000"/>
                    </a:schemeClr>
                  </a:gs>
                  <a:gs pos="100000">
                    <a:schemeClr val="accent3">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5-3D45-47E3-892B-0418223F11EE}"/>
              </c:ext>
            </c:extLst>
          </c:dPt>
          <c:dPt>
            <c:idx val="3"/>
            <c:bubble3D val="0"/>
            <c:spPr>
              <a:gradFill rotWithShape="1">
                <a:gsLst>
                  <a:gs pos="0">
                    <a:schemeClr val="accent4">
                      <a:tint val="98000"/>
                      <a:hueMod val="94000"/>
                      <a:satMod val="130000"/>
                      <a:lumMod val="128000"/>
                    </a:schemeClr>
                  </a:gs>
                  <a:gs pos="100000">
                    <a:schemeClr val="accent4">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7-3D45-47E3-892B-0418223F11EE}"/>
              </c:ext>
            </c:extLst>
          </c:dPt>
          <c:cat>
            <c:strRef>
              <c:f>'AGE_GROUP;PERFORMANCE'!$A$5:$A$9</c:f>
              <c:strCache>
                <c:ptCount val="4"/>
                <c:pt idx="0">
                  <c:v>20-29</c:v>
                </c:pt>
                <c:pt idx="1">
                  <c:v>30-39</c:v>
                </c:pt>
                <c:pt idx="2">
                  <c:v>40-49</c:v>
                </c:pt>
                <c:pt idx="3">
                  <c:v>50-59</c:v>
                </c:pt>
              </c:strCache>
            </c:strRef>
          </c:cat>
          <c:val>
            <c:numRef>
              <c:f>'AGE_GROUP;PERFORMANCE'!$B$5:$B$9</c:f>
              <c:numCache>
                <c:formatCode>General</c:formatCode>
                <c:ptCount val="4"/>
                <c:pt idx="0">
                  <c:v>9</c:v>
                </c:pt>
                <c:pt idx="1">
                  <c:v>8</c:v>
                </c:pt>
                <c:pt idx="2">
                  <c:v>3</c:v>
                </c:pt>
                <c:pt idx="3">
                  <c:v>4</c:v>
                </c:pt>
              </c:numCache>
            </c:numRef>
          </c:val>
          <c:extLst>
            <c:ext xmlns:c16="http://schemas.microsoft.com/office/drawing/2014/chart" uri="{C3380CC4-5D6E-409C-BE32-E72D297353CC}">
              <c16:uniqueId val="{00000000-F724-4AB8-B465-20DDDA4987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[HR.xlsx]DEPARTURE-COUNT!PivotTable1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Total Employees by Department</a:t>
            </a:r>
            <a:endParaRPr lang="en-US"/>
          </a:p>
        </c:rich>
      </c:tx>
      <c:layout>
        <c:manualLayout>
          <c:xMode val="edge"/>
          <c:yMode val="edge"/>
          <c:x val="0.15185654392210873"/>
          <c:y val="1.5031442184096489E-2"/>
        </c:manualLayout>
      </c:layout>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diamond"/>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'DEPARTURE-COUNT'!$B$3</c:f>
              <c:strCache>
                <c:ptCount val="1"/>
                <c:pt idx="0">
                  <c:v>Total</c:v>
                </c:pt>
              </c:strCache>
            </c:strRef>
          </c:tx>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'DEPARTURE-COUNT'!$A$4:$A$8</c:f>
              <c:strCache>
                <c:ptCount val="4"/>
                <c:pt idx="0">
                  <c:v>Customer Service</c:v>
                </c:pt>
                <c:pt idx="1">
                  <c:v>HR</c:v>
                </c:pt>
                <c:pt idx="2">
                  <c:v>IT</c:v>
                </c:pt>
                <c:pt idx="3">
                  <c:v>Operations</c:v>
                </c:pt>
              </c:strCache>
            </c:strRef>
          </c:cat>
          <c:val>
            <c:numRef>
              <c:f>'DEPARTURE-COUNT'!$B$4:$B$8</c:f>
              <c:numCache>
                <c:formatCode>General</c:formatCode>
                <c:ptCount val="4"/>
                <c:pt idx="0">
                  <c:v>1017</c:v>
                </c:pt>
                <c:pt idx="1">
                  <c:v>518</c:v>
                </c:pt>
                <c:pt idx="2">
                  <c:v>557</c:v>
                </c:pt>
                <c:pt idx="3">
                  <c:v>709</c:v>
                </c:pt>
              </c:numCache>
            </c:numRef>
          </c:val>
          <c:extLst>
            <c:ext xmlns:c16="http://schemas.microsoft.com/office/drawing/2014/chart" uri="{C3380CC4-5D6E-409C-BE32-E72D297353CC}">
              <c16:uniqueId val="{00000000-8508-4DBB-BC13-C858B45989FE}"/>
            </c:ext>
          </c:extLst>
        </c:ser>
        <c:dLbls>
          <c:showLegendKey val="0"/>
          <c:showVal val="1"/>
          <c:showCatName val="0"/>
          <c:showSerName val="0"/>
          <c:showPercent val="0"/>
          <c:showBubbleSize val="0"/>
        </c:dLbls>
        <c:gapWidth val="75"/>
        <c:axId val="909485344"/>
        <c:axId val="909424864"/>
      </c:barChart>
      <c:catAx>
        <c:axId val="90948534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24864"/>
        <c:crosses val="autoZero"/>
        <c:auto val="1"/>
        <c:lblAlgn val="ctr"/>
        <c:lblOffset val="100"/>
        <c:noMultiLvlLbl val="0"/>
      </c:catAx>
      <c:valAx>
        <c:axId val="909424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85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[HR.xlsx]Gender_Balance!PivotTable3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Department &amp; Gender</a:t>
            </a:r>
            <a:endParaRPr lang="en-US"/>
          </a:p>
        </c:rich>
      </c:tx>
      <c:layout>
        <c:manualLayout>
          <c:xMode val="edge"/>
          <c:yMode val="edge"/>
          <c:x val="0.24590924395656102"/>
          <c:y val="1.4925373134328358E-2"/>
        </c:manualLayout>
      </c:layout>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Gender_Balance!$B$3:$B$4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invertIfNegative val="0"/>
          <c:cat>
            <c:strRef>
              <c:f>Gender_Balance!$A$5:$A$12</c:f>
              <c:strCache>
                <c:ptCount val="7"/>
                <c:pt idx="0">
                  <c:v>Customer Service</c:v>
                </c:pt>
                <c:pt idx="1">
                  <c:v>Finance</c:v>
                </c:pt>
                <c:pt idx="2">
                  <c:v>HR</c:v>
                </c:pt>
                <c:pt idx="3">
                  <c:v>IT</c:v>
                </c:pt>
                <c:pt idx="4">
                  <c:v>Marketing</c:v>
                </c:pt>
                <c:pt idx="5">
                  <c:v>Operations</c:v>
                </c:pt>
                <c:pt idx="6">
                  <c:v>Sales</c:v>
                </c:pt>
              </c:strCache>
            </c:strRef>
          </c:cat>
          <c:val>
            <c:numRef>
              <c:f>Gender_Balance!$B$5:$B$12</c:f>
              <c:numCache>
                <c:formatCode>General</c:formatCode>
                <c:ptCount val="7"/>
                <c:pt idx="0">
                  <c:v>11</c:v>
                </c:pt>
                <c:pt idx="1">
                  <c:v>4</c:v>
                </c:pt>
                <c:pt idx="2">
                  <c:v>6</c:v>
                </c:pt>
                <c:pt idx="3">
                  <c:v>3</c:v>
                </c:pt>
                <c:pt idx="4">
                  <c:v>9</c:v>
                </c:pt>
                <c:pt idx="5">
                  <c:v>12</c:v>
                </c:pt>
                <c:pt idx="6">
                  <c:v>6</c:v>
                </c:pt>
              </c:numCache>
            </c:numRef>
          </c:val>
          <c:extLst>
            <c:ext xmlns:c16="http://schemas.microsoft.com/office/drawing/2014/chart" uri="{C3380CC4-5D6E-409C-BE32-E72D297353CC}">
              <c16:uniqueId val="{00000000-0075-4EBB-B026-1FC492ACE80A}"/>
            </c:ext>
          </c:extLst>
        </c:ser>
        <c:ser>
          <c:idx val="1"/>
          <c:order val="1"/>
          <c:tx>
            <c:strRef>
              <c:f>Gender_Balance!$C$3:$C$4</c:f>
              <c:strCache>
                <c:ptCount val="1"/>
                <c:pt idx="0">
                  <c:v>Male</c:v>
                </c:pt>
              </c:strCache>
            </c:strRef>
          </c:tx>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cat>
            <c:strRef>
              <c:f>Gender_Balance!$A$5:$A$12</c:f>
              <c:strCache>
                <c:ptCount val="7"/>
                <c:pt idx="0">
                  <c:v>Customer Service</c:v>
                </c:pt>
                <c:pt idx="1">
                  <c:v>Finance</c:v>
                </c:pt>
                <c:pt idx="2">
                  <c:v>HR</c:v>
                </c:pt>
                <c:pt idx="3">
                  <c:v>IT</c:v>
                </c:pt>
                <c:pt idx="4">
                  <c:v>Marketing</c:v>
                </c:pt>
                <c:pt idx="5">
                  <c:v>Operations</c:v>
                </c:pt>
                <c:pt idx="6">
                  <c:v>Sales</c:v>
                </c:pt>
              </c:strCache>
            </c:strRef>
          </c:cat>
          <c:val>
            <c:numRef>
              <c:f>Gender_Balance!$C$5:$C$12</c:f>
              <c:numCache>
                <c:formatCode>General</c:formatCode>
                <c:ptCount val="7"/>
                <c:pt idx="0">
                  <c:v>11</c:v>
                </c:pt>
                <c:pt idx="1">
                  <c:v>10</c:v>
                </c:pt>
                <c:pt idx="2">
                  <c:v>5</c:v>
                </c:pt>
                <c:pt idx="3">
                  <c:v>6</c:v>
                </c:pt>
                <c:pt idx="4">
                  <c:v>7</c:v>
                </c:pt>
                <c:pt idx="5">
                  <c:v>2</c:v>
                </c:pt>
                <c:pt idx="6">
                  <c:v>8</c:v>
                </c:pt>
              </c:numCache>
            </c:numRef>
          </c:val>
          <c:extLst>
            <c:ext xmlns:c16="http://schemas.microsoft.com/office/drawing/2014/chart" uri="{C3380CC4-5D6E-409C-BE32-E72D297353CC}">
              <c16:uniqueId val="{00000000-F1B1-4679-BD2F-F2D43A729FFB}"/>
            </c:ext>
          </c:extLst>
        </c:ser>
        <c:dLbls>
          <c:showLegendKey val="0"/>
          <c:showVal val="0"/>
          <c:showCatName val="0"/>
          <c:showSerName val="0"/>
          <c:showPercent val="0"/>
          <c:showBubbleSize val="0"/>
        </c:dLbls>
        <c:gapWidth val="150"/>
        <c:axId val="909442144"/>
        <c:axId val="909441184"/>
      </c:barChart>
      <c:catAx>
        <c:axId val="909442144"/>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41184"/>
        <c:crosses val="autoZero"/>
        <c:auto val="1"/>
        <c:lblAlgn val="ctr"/>
        <c:lblOffset val="100"/>
        <c:noMultiLvlLbl val="0"/>
      </c:catAx>
      <c:valAx>
        <c:axId val="9094411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4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[HR.xlsx]HIRE-DATE!PivotTable4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Monthly Hires by Year</a:t>
            </a:r>
            <a:endParaRPr lang="en-US"/>
          </a:p>
        </c:rich>
      </c:tx>
      <c:layout>
        <c:manualLayout>
          <c:xMode val="edge"/>
          <c:yMode val="edge"/>
          <c:x val="0.2629797584202499"/>
          <c:y val="5.301647076724105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0800" dist="38100" dir="5400000" rotWithShape="0">
              <a:srgbClr val="000000">
                <a:alpha val="46000"/>
              </a:srgbClr>
            </a:out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'HIRE-DATE'!$B$3</c:f>
              <c:strCache>
                <c:ptCount val="1"/>
                <c:pt idx="0">
                  <c:v>Total</c:v>
                </c:pt>
              </c:strCache>
            </c:strRef>
          </c:tx>
          <c:spPr>
            <a:ln w="34925" cap="rnd">
              <a:solidFill>
                <a:schemeClr val="accent1"/>
              </a:solidFill>
              <a:round/>
            </a:ln>
            <a:effectLst>
              <a:outerShdw blurRad="50800" dist="38100" dir="5400000" rotWithShape="0">
                <a:srgbClr val="000000">
                  <a:alpha val="46000"/>
                </a:srgbClr>
              </a:out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cat>
            <c:multiLvlStrRef>
              <c:f>'HIRE-DATE'!$A$4:$A$21</c:f>
              <c:multiLvlStrCache>
                <c:ptCount val="15"/>
                <c:lvl>
                  <c:pt idx="0">
                    <c:v>Feb</c:v>
                  </c:pt>
                  <c:pt idx="1">
                    <c:v>Mar</c:v>
                  </c:pt>
                  <c:pt idx="2">
                    <c:v>May</c:v>
                  </c:pt>
                  <c:pt idx="3">
                    <c:v>Jul</c:v>
                  </c:pt>
                  <c:pt idx="4">
                    <c:v>Nov</c:v>
                  </c:pt>
                  <c:pt idx="5">
                    <c:v>Dec</c:v>
                  </c:pt>
                  <c:pt idx="6">
                    <c:v>Jan</c:v>
                  </c:pt>
                  <c:pt idx="7">
                    <c:v>Feb</c:v>
                  </c:pt>
                  <c:pt idx="8">
                    <c:v>Mar</c:v>
                  </c:pt>
                  <c:pt idx="9">
                    <c:v>May</c:v>
                  </c:pt>
                  <c:pt idx="10">
                    <c:v>Aug</c:v>
                  </c:pt>
                  <c:pt idx="11">
                    <c:v>Sep</c:v>
                  </c:pt>
                  <c:pt idx="12">
                    <c:v>Oct</c:v>
                  </c:pt>
                  <c:pt idx="13">
                    <c:v>Nov</c:v>
                  </c:pt>
                  <c:pt idx="14">
                    <c:v>Dec</c:v>
                  </c:pt>
                </c:lvl>
                <c:lvl>
                  <c:pt idx="0">
                    <c:v>2018</c:v>
                  </c:pt>
                  <c:pt idx="6">
                    <c:v>2020</c:v>
                  </c:pt>
                </c:lvl>
              </c:multiLvlStrCache>
            </c:multiLvlStrRef>
          </c:cat>
          <c:val>
            <c:numRef>
              <c:f>'HIRE-DATE'!$B$4:$B$21</c:f>
              <c:numCache>
                <c:formatCode>General</c:formatCode>
                <c:ptCount val="15"/>
                <c:pt idx="0">
                  <c:v>1</c:v>
                </c:pt>
                <c:pt idx="1">
                  <c:v>1</c:v>
                </c:pt>
                <c:pt idx="2">
                  <c:v>1</c:v>
                </c:pt>
                <c:pt idx="3">
                  <c:v>3</c:v>
                </c:pt>
                <c:pt idx="4">
                  <c:v>1</c:v>
                </c:pt>
                <c:pt idx="5">
                  <c:v>1</c:v>
                </c:pt>
                <c:pt idx="6">
                  <c:v>1</c:v>
                </c:pt>
                <c:pt idx="7">
                  <c:v>3</c:v>
                </c:pt>
                <c:pt idx="8">
                  <c:v>3</c:v>
                </c:pt>
                <c:pt idx="9">
                  <c:v>4</c:v>
                </c:pt>
                <c:pt idx="10">
                  <c:v>2</c:v>
                </c:pt>
                <c:pt idx="11">
                  <c:v>2</c:v>
                </c:pt>
                <c:pt idx="12">
                  <c:v>4</c:v>
                </c:pt>
                <c:pt idx="13">
                  <c:v>2</c:v>
                </c:pt>
                <c:pt idx="14">
                  <c:v>2</c:v>
                </c:pt>
              </c:numCache>
            </c:numRef>
          </c:val>
          <c:smooth val="0"/>
          <c:extLst>
            <c:ext xmlns:c16="http://schemas.microsoft.com/office/drawing/2014/chart" uri="{C3380CC4-5D6E-409C-BE32-E72D297353CC}">
              <c16:uniqueId val="{00000000-7DE1-437F-A985-E545E173E8A0}"/>
            </c:ext>
          </c:extLst>
        </c:ser>
        <c:dLbls>
          <c:showLegendKey val="0"/>
          <c:showVal val="0"/>
          <c:showCatName val="0"/>
          <c:showSerName val="0"/>
          <c:showPercent val="0"/>
          <c:showBubbleSize val="0"/>
        </c:dLbls>
        <c:marker val="1"/>
        <c:smooth val="0"/>
        <c:axId val="909444064"/>
        <c:axId val="909427744"/>
      </c:lineChart>
      <c:catAx>
        <c:axId val="9094440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27744"/>
        <c:crosses val="autoZero"/>
        <c:auto val="1"/>
        <c:lblAlgn val="ctr"/>
        <c:lblOffset val="100"/>
        <c:noMultiLvlLbl val="0"/>
      </c:catAx>
      <c:valAx>
        <c:axId val="9094277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crossAx val="909444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[HR.xlsx]AGE_GROUP;PERFORMANCE!PivotTable27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Performance Rating Distribution</a:t>
            </a:r>
            <a:endParaRPr lang="en-US"/>
          </a:p>
        </c:rich>
      </c:tx>
      <c:layout>
        <c:manualLayout>
          <c:xMode val="edge"/>
          <c:yMode val="edge"/>
          <c:x val="0.48121967362775303"/>
          <c:y val="3.1267064771266051E-3"/>
        </c:manualLayout>
      </c:layout>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circle"/>
          <c:size val="6"/>
        </c:marker>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2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21"/>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
        <c:idx val="22"/>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pivotFmt>
    </c:pivotFmts>
    <c:plotArea>
      <c:layout/>
      <c:pieChart>
        <c:varyColors val="1"/>
        <c:ser>
          <c:idx val="0"/>
          <c:order val="0"/>
          <c:tx>
            <c:strRef>
              <c:f>'AGE_GROUP;PERFORMANCE'!$B$3:$B$4</c:f>
              <c:strCache>
                <c:ptCount val="1"/>
                <c:pt idx="0">
                  <c:v>Satisfactory</c:v>
                </c:pt>
              </c:strCache>
            </c:strRef>
          </c:tx>
          <c:dPt>
            <c:idx val="0"/>
            <c:bubble3D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1-99CB-47FF-BD13-BE99B9AB7A42}"/>
              </c:ext>
            </c:extLst>
          </c:dPt>
          <c:dPt>
            <c:idx val="1"/>
            <c:bubble3D val="0"/>
            <c:spPr>
              <a:gradFill rotWithShape="1">
                <a:gsLst>
                  <a:gs pos="0">
                    <a:schemeClr val="accent2">
                      <a:tint val="98000"/>
                      <a:hueMod val="94000"/>
                      <a:satMod val="130000"/>
                      <a:lumMod val="128000"/>
                    </a:schemeClr>
                  </a:gs>
                  <a:gs pos="100000">
                    <a:schemeClr val="accent2">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3-99CB-47FF-BD13-BE99B9AB7A42}"/>
              </c:ext>
            </c:extLst>
          </c:dPt>
          <c:dPt>
            <c:idx val="2"/>
            <c:bubble3D val="0"/>
            <c:spPr>
              <a:gradFill rotWithShape="1">
                <a:gsLst>
                  <a:gs pos="0">
                    <a:schemeClr val="accent3">
                      <a:tint val="98000"/>
                      <a:hueMod val="94000"/>
                      <a:satMod val="130000"/>
                      <a:lumMod val="128000"/>
                    </a:schemeClr>
                  </a:gs>
                  <a:gs pos="100000">
                    <a:schemeClr val="accent3">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5-99CB-47FF-BD13-BE99B9AB7A42}"/>
              </c:ext>
            </c:extLst>
          </c:dPt>
          <c:dPt>
            <c:idx val="3"/>
            <c:bubble3D val="0"/>
            <c:spPr>
              <a:gradFill rotWithShape="1">
                <a:gsLst>
                  <a:gs pos="0">
                    <a:schemeClr val="accent4">
                      <a:tint val="98000"/>
                      <a:hueMod val="94000"/>
                      <a:satMod val="130000"/>
                      <a:lumMod val="128000"/>
                    </a:schemeClr>
                  </a:gs>
                  <a:gs pos="100000">
                    <a:schemeClr val="accent4">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7-99CB-47FF-BD13-BE99B9AB7A42}"/>
              </c:ext>
            </c:extLst>
          </c:dPt>
          <c:dPt>
            <c:idx val="4"/>
            <c:bubble3D val="0"/>
            <c:spPr>
              <a:gradFill rotWithShape="1">
                <a:gsLst>
                  <a:gs pos="0">
                    <a:schemeClr val="accent5">
                      <a:tint val="98000"/>
                      <a:hueMod val="94000"/>
                      <a:satMod val="130000"/>
                      <a:lumMod val="128000"/>
                    </a:schemeClr>
                  </a:gs>
                  <a:gs pos="100000">
                    <a:schemeClr val="accent5">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extLst>
              <c:ext xmlns:c16="http://schemas.microsoft.com/office/drawing/2014/chart" uri="{C3380CC4-5D6E-409C-BE32-E72D297353CC}">
                <c16:uniqueId val="{00000009-99CB-47FF-BD13-BE99B9AB7A42}"/>
              </c:ext>
            </c:extLst>
          </c:dPt>
          <c:cat>
            <c:strRef>
              <c:f>'AGE_GROUP;PERFORMANCE'!$A$5:$A$9</c:f>
              <c:strCache>
                <c:ptCount val="4"/>
                <c:pt idx="0">
                  <c:v>20-29</c:v>
                </c:pt>
                <c:pt idx="1">
                  <c:v>30-39</c:v>
                </c:pt>
                <c:pt idx="2">
                  <c:v>40-49</c:v>
                </c:pt>
                <c:pt idx="3">
                  <c:v>50-59</c:v>
                </c:pt>
              </c:strCache>
            </c:strRef>
          </c:cat>
          <c:val>
            <c:numRef>
              <c:f>'AGE_GROUP;PERFORMANCE'!$B$5:$B$9</c:f>
              <c:numCache>
                <c:formatCode>General</c:formatCode>
                <c:ptCount val="4"/>
                <c:pt idx="0">
                  <c:v>9</c:v>
                </c:pt>
                <c:pt idx="1">
                  <c:v>8</c:v>
                </c:pt>
                <c:pt idx="2">
                  <c:v>3</c:v>
                </c:pt>
                <c:pt idx="3">
                  <c:v>4</c:v>
                </c:pt>
              </c:numCache>
            </c:numRef>
          </c:val>
          <c:extLst>
            <c:ext xmlns:c16="http://schemas.microsoft.com/office/drawing/2014/chart" uri="{C3380CC4-5D6E-409C-BE32-E72D297353CC}">
              <c16:uniqueId val="{0000000A-99CB-47FF-BD13-BE99B9AB7A4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205740</xdr:colOff>
      <xdr:row>2</xdr:row>
      <xdr:rowOff>53340</xdr:rowOff>
    </xdr:from>
    <xdr:to>
      <xdr:col>11</xdr:col>
      <xdr:colOff>510540</xdr:colOff>
      <xdr:row>17</xdr:row>
      <xdr:rowOff>45720</xdr:rowOff>
    </xdr:to>
    <xdr:graphicFrame macro="">
      <xdr:nvGraphicFramePr>
        <xdr:cNvPr id="2" name="Chart 1">
          <a:extLst>
            <a:ext uri="{FF2B5EF4-FFF2-40B4-BE49-F238E27FC236}">
              <a16:creationId xmlns:a16="http://schemas.microsoft.com/office/drawing/2014/main" id="{8551C6DE-1ED0-5AD7-F2E7-5642C83C3F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0</xdr:colOff>
      <xdr:row>2</xdr:row>
      <xdr:rowOff>154305</xdr:rowOff>
    </xdr:from>
    <xdr:to>
      <xdr:col>14</xdr:col>
      <xdr:colOff>487680</xdr:colOff>
      <xdr:row>16</xdr:row>
      <xdr:rowOff>99060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2656D63-A764-8A68-6085-3A0D872D4F6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741920" y="520065"/>
              <a:ext cx="1828800" cy="2413635"/>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xdr:row>
      <xdr:rowOff>64770</xdr:rowOff>
    </xdr:from>
    <xdr:to>
      <xdr:col>12</xdr:col>
      <xdr:colOff>495300</xdr:colOff>
      <xdr:row>16</xdr:row>
      <xdr:rowOff>64770</xdr:rowOff>
    </xdr:to>
    <xdr:graphicFrame macro="">
      <xdr:nvGraphicFramePr>
        <xdr:cNvPr id="2" name="Chart 1">
          <a:extLst>
            <a:ext uri="{FF2B5EF4-FFF2-40B4-BE49-F238E27FC236}">
              <a16:creationId xmlns:a16="http://schemas.microsoft.com/office/drawing/2014/main" id="{76CB78B4-4F0E-31F4-3D4F-F83EA8C32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434340</xdr:colOff>
      <xdr:row>6</xdr:row>
      <xdr:rowOff>30481</xdr:rowOff>
    </xdr:from>
    <xdr:to>
      <xdr:col>16</xdr:col>
      <xdr:colOff>251460</xdr:colOff>
      <xdr:row>11</xdr:row>
      <xdr:rowOff>121921</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65A25B7B-2A27-6873-8190-0B433243D7C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79280" y="1127761"/>
              <a:ext cx="1828800" cy="967740"/>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160020</xdr:colOff>
      <xdr:row>2</xdr:row>
      <xdr:rowOff>87630</xdr:rowOff>
    </xdr:from>
    <xdr:to>
      <xdr:col>10</xdr:col>
      <xdr:colOff>464820</xdr:colOff>
      <xdr:row>17</xdr:row>
      <xdr:rowOff>87630</xdr:rowOff>
    </xdr:to>
    <xdr:graphicFrame macro="">
      <xdr:nvGraphicFramePr>
        <xdr:cNvPr id="2" name="Chart 1">
          <a:extLst>
            <a:ext uri="{FF2B5EF4-FFF2-40B4-BE49-F238E27FC236}">
              <a16:creationId xmlns:a16="http://schemas.microsoft.com/office/drawing/2014/main" id="{E4202BC3-2FE3-896D-9477-E94423847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0</xdr:colOff>
      <xdr:row>3</xdr:row>
      <xdr:rowOff>161925</xdr:rowOff>
    </xdr:from>
    <xdr:to>
      <xdr:col>14</xdr:col>
      <xdr:colOff>487680</xdr:colOff>
      <xdr:row>16</xdr:row>
      <xdr:rowOff>99060</xdr:rowOff>
    </xdr:to>
    <mc:AlternateContent xmlns:mc="http://schemas.openxmlformats.org/markup-compatibility/2006" xmlns:a14="http://schemas.microsoft.com/office/drawing/2010/main">
      <mc:Choice Requires="a14">
        <xdr:graphicFrame macro="">
          <xdr:nvGraphicFramePr>
            <xdr:cNvPr id="4" name="Years ">
              <a:extLst>
                <a:ext uri="{FF2B5EF4-FFF2-40B4-BE49-F238E27FC236}">
                  <a16:creationId xmlns:a16="http://schemas.microsoft.com/office/drawing/2014/main" id="{2E8E2CE6-67C5-8593-EF1D-FEA50E3E97E4}"/>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7856220" y="710565"/>
              <a:ext cx="1828800" cy="2215515"/>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762000</xdr:colOff>
      <xdr:row>1</xdr:row>
      <xdr:rowOff>26670</xdr:rowOff>
    </xdr:from>
    <xdr:to>
      <xdr:col>10</xdr:col>
      <xdr:colOff>175260</xdr:colOff>
      <xdr:row>16</xdr:row>
      <xdr:rowOff>26670</xdr:rowOff>
    </xdr:to>
    <xdr:graphicFrame macro="">
      <xdr:nvGraphicFramePr>
        <xdr:cNvPr id="2" name="Chart 1">
          <a:extLst>
            <a:ext uri="{FF2B5EF4-FFF2-40B4-BE49-F238E27FC236}">
              <a16:creationId xmlns:a16="http://schemas.microsoft.com/office/drawing/2014/main" id="{528CD462-904C-AF05-0B42-B82EE531F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3</xdr:row>
      <xdr:rowOff>68580</xdr:rowOff>
    </xdr:from>
    <xdr:to>
      <xdr:col>13</xdr:col>
      <xdr:colOff>487680</xdr:colOff>
      <xdr:row>11</xdr:row>
      <xdr:rowOff>150495</xdr:rowOff>
    </xdr:to>
    <mc:AlternateContent xmlns:mc="http://schemas.openxmlformats.org/markup-compatibility/2006" xmlns:a14="http://schemas.microsoft.com/office/drawing/2010/main">
      <mc:Choice Requires="a14">
        <xdr:graphicFrame macro="">
          <xdr:nvGraphicFramePr>
            <xdr:cNvPr id="3" name="Performance">
              <a:extLst>
                <a:ext uri="{FF2B5EF4-FFF2-40B4-BE49-F238E27FC236}">
                  <a16:creationId xmlns:a16="http://schemas.microsoft.com/office/drawing/2014/main" id="{45558EA4-A4C8-F28D-536C-C940EC4F1EF6}"/>
                </a:ext>
              </a:extLst>
            </xdr:cNvPr>
            <xdr:cNvGraphicFramePr/>
          </xdr:nvGraphicFramePr>
          <xdr:xfrm>
            <a:off x="0" y="0"/>
            <a:ext cx="0" cy="0"/>
          </xdr:xfrm>
          <a:graphic>
            <a:graphicData uri="http://schemas.microsoft.com/office/drawing/2010/slicer">
              <sle:slicer xmlns:sle="http://schemas.microsoft.com/office/drawing/2010/slicer" name="Performance"/>
            </a:graphicData>
          </a:graphic>
        </xdr:graphicFrame>
      </mc:Choice>
      <mc:Fallback xmlns="">
        <xdr:sp macro="" textlink="">
          <xdr:nvSpPr>
            <xdr:cNvPr id="0" name=""/>
            <xdr:cNvSpPr>
              <a:spLocks noTextEdit="1"/>
            </xdr:cNvSpPr>
          </xdr:nvSpPr>
          <xdr:spPr>
            <a:xfrm>
              <a:off x="7947660" y="617220"/>
              <a:ext cx="1828800" cy="1483995"/>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373380</xdr:colOff>
      <xdr:row>2</xdr:row>
      <xdr:rowOff>121920</xdr:rowOff>
    </xdr:from>
    <xdr:to>
      <xdr:col>11</xdr:col>
      <xdr:colOff>213360</xdr:colOff>
      <xdr:row>17</xdr:row>
      <xdr:rowOff>0</xdr:rowOff>
    </xdr:to>
    <xdr:graphicFrame macro="">
      <xdr:nvGraphicFramePr>
        <xdr:cNvPr id="3" name="Chart 2">
          <a:extLst>
            <a:ext uri="{FF2B5EF4-FFF2-40B4-BE49-F238E27FC236}">
              <a16:creationId xmlns:a16="http://schemas.microsoft.com/office/drawing/2014/main" id="{7D5C6763-7B44-43B8-B8CE-46F60EC8DD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198120</xdr:colOff>
      <xdr:row>2</xdr:row>
      <xdr:rowOff>213360</xdr:rowOff>
    </xdr:from>
    <xdr:to>
      <xdr:col>3</xdr:col>
      <xdr:colOff>228600</xdr:colOff>
      <xdr:row>16</xdr:row>
      <xdr:rowOff>0</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F4CC3421-4743-46E3-8180-382A2F3F507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98120" y="822960"/>
              <a:ext cx="2087880" cy="2312126"/>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335280</xdr:colOff>
      <xdr:row>2</xdr:row>
      <xdr:rowOff>129540</xdr:rowOff>
    </xdr:from>
    <xdr:to>
      <xdr:col>23</xdr:col>
      <xdr:colOff>327660</xdr:colOff>
      <xdr:row>16</xdr:row>
      <xdr:rowOff>137160</xdr:rowOff>
    </xdr:to>
    <xdr:graphicFrame macro="">
      <xdr:nvGraphicFramePr>
        <xdr:cNvPr id="5" name="Chart 4">
          <a:extLst>
            <a:ext uri="{FF2B5EF4-FFF2-40B4-BE49-F238E27FC236}">
              <a16:creationId xmlns:a16="http://schemas.microsoft.com/office/drawing/2014/main" id="{DFD56944-D7A2-4692-82E8-8AD4877D8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24</xdr:col>
      <xdr:colOff>68580</xdr:colOff>
      <xdr:row>5</xdr:row>
      <xdr:rowOff>147320</xdr:rowOff>
    </xdr:from>
    <xdr:to>
      <xdr:col>28</xdr:col>
      <xdr:colOff>246380</xdr:colOff>
      <xdr:row>11</xdr:row>
      <xdr:rowOff>63500</xdr:rowOff>
    </xdr:to>
    <mc:AlternateContent xmlns:mc="http://schemas.openxmlformats.org/markup-compatibility/2006" xmlns:a14="http://schemas.microsoft.com/office/drawing/2010/main">
      <mc:Choice Requires="a14">
        <xdr:graphicFrame macro="">
          <xdr:nvGraphicFramePr>
            <xdr:cNvPr id="6" name="Gender 1">
              <a:extLst>
                <a:ext uri="{FF2B5EF4-FFF2-40B4-BE49-F238E27FC236}">
                  <a16:creationId xmlns:a16="http://schemas.microsoft.com/office/drawing/2014/main" id="{772E09B0-DE2B-4B0C-85EE-42E136811D5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293237" y="1366520"/>
              <a:ext cx="1832429" cy="961209"/>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45720</xdr:colOff>
      <xdr:row>17</xdr:row>
      <xdr:rowOff>78105</xdr:rowOff>
    </xdr:from>
    <xdr:to>
      <xdr:col>11</xdr:col>
      <xdr:colOff>0</xdr:colOff>
      <xdr:row>31</xdr:row>
      <xdr:rowOff>7621</xdr:rowOff>
    </xdr:to>
    <xdr:graphicFrame macro="">
      <xdr:nvGraphicFramePr>
        <xdr:cNvPr id="7" name="Chart 6">
          <a:extLst>
            <a:ext uri="{FF2B5EF4-FFF2-40B4-BE49-F238E27FC236}">
              <a16:creationId xmlns:a16="http://schemas.microsoft.com/office/drawing/2014/main" id="{21DF41F8-EF87-4294-82DC-D5AFD4EF7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144780</xdr:colOff>
      <xdr:row>17</xdr:row>
      <xdr:rowOff>30480</xdr:rowOff>
    </xdr:from>
    <xdr:to>
      <xdr:col>1</xdr:col>
      <xdr:colOff>975360</xdr:colOff>
      <xdr:row>28</xdr:row>
      <xdr:rowOff>114300</xdr:rowOff>
    </xdr:to>
    <mc:AlternateContent xmlns:mc="http://schemas.openxmlformats.org/markup-compatibility/2006" xmlns:a14="http://schemas.microsoft.com/office/drawing/2010/main">
      <mc:Choice Requires="a14">
        <xdr:graphicFrame macro="">
          <xdr:nvGraphicFramePr>
            <xdr:cNvPr id="8" name="Years  1">
              <a:extLst>
                <a:ext uri="{FF2B5EF4-FFF2-40B4-BE49-F238E27FC236}">
                  <a16:creationId xmlns:a16="http://schemas.microsoft.com/office/drawing/2014/main" id="{B7407092-FA8A-40A6-B8AF-BE6D2B9A0C1F}"/>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44780" y="3339737"/>
              <a:ext cx="1832066" cy="1999706"/>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99060</xdr:colOff>
      <xdr:row>17</xdr:row>
      <xdr:rowOff>83820</xdr:rowOff>
    </xdr:from>
    <xdr:to>
      <xdr:col>21</xdr:col>
      <xdr:colOff>365760</xdr:colOff>
      <xdr:row>31</xdr:row>
      <xdr:rowOff>7620</xdr:rowOff>
    </xdr:to>
    <xdr:graphicFrame macro="">
      <xdr:nvGraphicFramePr>
        <xdr:cNvPr id="9" name="Chart 8">
          <a:extLst>
            <a:ext uri="{FF2B5EF4-FFF2-40B4-BE49-F238E27FC236}">
              <a16:creationId xmlns:a16="http://schemas.microsoft.com/office/drawing/2014/main" id="{B41EB4FA-275A-47AE-89F1-B047841D74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101600</xdr:colOff>
      <xdr:row>19</xdr:row>
      <xdr:rowOff>100965</xdr:rowOff>
    </xdr:from>
    <xdr:to>
      <xdr:col>28</xdr:col>
      <xdr:colOff>276860</xdr:colOff>
      <xdr:row>27</xdr:row>
      <xdr:rowOff>175260</xdr:rowOff>
    </xdr:to>
    <mc:AlternateContent xmlns:mc="http://schemas.openxmlformats.org/markup-compatibility/2006" xmlns:a14="http://schemas.microsoft.com/office/drawing/2010/main">
      <mc:Choice Requires="a14">
        <xdr:graphicFrame macro="">
          <xdr:nvGraphicFramePr>
            <xdr:cNvPr id="10" name="Performance 1">
              <a:extLst>
                <a:ext uri="{FF2B5EF4-FFF2-40B4-BE49-F238E27FC236}">
                  <a16:creationId xmlns:a16="http://schemas.microsoft.com/office/drawing/2014/main" id="{BAA25625-D25C-445C-9077-A3C197167274}"/>
                </a:ext>
              </a:extLst>
            </xdr:cNvPr>
            <xdr:cNvGraphicFramePr/>
          </xdr:nvGraphicFramePr>
          <xdr:xfrm>
            <a:off x="0" y="0"/>
            <a:ext cx="0" cy="0"/>
          </xdr:xfrm>
          <a:graphic>
            <a:graphicData uri="http://schemas.microsoft.com/office/drawing/2010/slicer">
              <sle:slicer xmlns:sle="http://schemas.microsoft.com/office/drawing/2010/slicer" name="Performance 1"/>
            </a:graphicData>
          </a:graphic>
        </xdr:graphicFrame>
      </mc:Choice>
      <mc:Fallback xmlns="">
        <xdr:sp macro="" textlink="">
          <xdr:nvSpPr>
            <xdr:cNvPr id="0" name=""/>
            <xdr:cNvSpPr>
              <a:spLocks noTextEdit="1"/>
            </xdr:cNvSpPr>
          </xdr:nvSpPr>
          <xdr:spPr>
            <a:xfrm>
              <a:off x="11498943" y="3758565"/>
              <a:ext cx="2657203" cy="1467666"/>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38.051590162038" createdVersion="8" refreshedVersion="8" minRefreshableVersion="3" recordCount="100" xr:uid="{FB18E047-27FE-4EA7-958E-910406F31FEC}">
  <cacheSource type="worksheet">
    <worksheetSource name="Table2"/>
  </cacheSource>
  <cacheFields count="16">
    <cacheField name="ID" numFmtId="0">
      <sharedItems containsSemiMixedTypes="0" containsString="0" containsNumber="1" containsInteger="1" minValue="1" maxValue="100"/>
    </cacheField>
    <cacheField name="Name" numFmtId="0">
      <sharedItems count="100">
        <s v="Employee_1"/>
        <s v="Employee_2"/>
        <s v="Employee_3"/>
        <s v="Employee_4"/>
        <s v="Employee_5"/>
        <s v="Employee_6"/>
        <s v="Employee_7"/>
        <s v="Employee_8"/>
        <s v="Employee_9"/>
        <s v="Employee_10"/>
        <s v="Employee_11"/>
        <s v="Employee_12"/>
        <s v="Employee_13"/>
        <s v="Employee_14"/>
        <s v="Employee_15"/>
        <s v="Employee_16"/>
        <s v="Employee_17"/>
        <s v="Employee_18"/>
        <s v="Employee_19"/>
        <s v="Employee_20"/>
        <s v="Employee_21"/>
        <s v="Employee_22"/>
        <s v="Employee_23"/>
        <s v="Employee_24"/>
        <s v="Employee_25"/>
        <s v="Employee_26"/>
        <s v="Employee_27"/>
        <s v="Employee_28"/>
        <s v="Employee_29"/>
        <s v="Employee_30"/>
        <s v="Employee_31"/>
        <s v="Employee_32"/>
        <s v="Employee_33"/>
        <s v="Employee_34"/>
        <s v="Employee_35"/>
        <s v="Employee_36"/>
        <s v="Employee_37"/>
        <s v="Employee_38"/>
        <s v="Employee_39"/>
        <s v="Employee_40"/>
        <s v="Employee_41"/>
        <s v="Employee_42"/>
        <s v="Employee_43"/>
        <s v="Employee_44"/>
        <s v="Employee_45"/>
        <s v="Employee_46"/>
        <s v="Employee_47"/>
        <s v="Employee_48"/>
        <s v="Employee_49"/>
        <s v="Employee_50"/>
        <s v="Employee_51"/>
        <s v="Employee_52"/>
        <s v="Employee_53"/>
        <s v="Employee_54"/>
        <s v="Employee_55"/>
        <s v="Employee_56"/>
        <s v="Employee_57"/>
        <s v="Employee_58"/>
        <s v="Employee_59"/>
        <s v="Employee_60"/>
        <s v="Employee_61"/>
        <s v="Employee_62"/>
        <s v="Employee_63"/>
        <s v="Employee_64"/>
        <s v="Employee_65"/>
        <s v="Employee_66"/>
        <s v="Employee_67"/>
        <s v="Employee_68"/>
        <s v="Employee_69"/>
        <s v="Employee_70"/>
        <s v="Employee_71"/>
        <s v="Employee_72"/>
        <s v="Employee_73"/>
        <s v="Employee_74"/>
        <s v="Employee_75"/>
        <s v="Employee_76"/>
        <s v="Employee_77"/>
        <s v="Employee_78"/>
        <s v="Employee_79"/>
        <s v="Employee_80"/>
        <s v="Employee_81"/>
        <s v="Employee_82"/>
        <s v="Employee_83"/>
        <s v="Employee_84"/>
        <s v="Employee_85"/>
        <s v="Employee_86"/>
        <s v="Employee_87"/>
        <s v="Employee_88"/>
        <s v="Employee_89"/>
        <s v="Employee_90"/>
        <s v="Employee_91"/>
        <s v="Employee_92"/>
        <s v="Employee_93"/>
        <s v="Employee_94"/>
        <s v="Employee_95"/>
        <s v="Employee_96"/>
        <s v="Employee_97"/>
        <s v="Employee_98"/>
        <s v="Employee_99"/>
        <s v="Employee_100"/>
      </sharedItems>
    </cacheField>
    <cacheField name="Hire Date" numFmtId="0">
      <sharedItems/>
    </cacheField>
    <cacheField name="Termination Date" numFmtId="0">
      <sharedItems containsBlank="1"/>
    </cacheField>
    <cacheField name="Department" numFmtId="0">
      <sharedItems count="7">
        <s v="Sales"/>
        <s v="Finance"/>
        <s v="Marketing"/>
        <s v="Customer Service"/>
        <s v="HR"/>
        <s v="Operations"/>
        <s v="IT"/>
      </sharedItems>
    </cacheField>
    <cacheField name="Gender" numFmtId="0">
      <sharedItems count="2">
        <s v="Female"/>
        <s v="Male"/>
      </sharedItems>
    </cacheField>
    <cacheField name="GROUP AGE" numFmtId="0">
      <sharedItems count="5">
        <s v="30-39"/>
        <s v="20-29"/>
        <s v="50-59"/>
        <s v="40-49"/>
        <s v="60+"/>
      </sharedItems>
    </cacheField>
    <cacheField name="Age" numFmtId="0">
      <sharedItems containsSemiMixedTypes="0" containsString="0" containsNumber="1" containsInteger="1" minValue="23" maxValue="60"/>
    </cacheField>
    <cacheField name="Education" numFmtId="0">
      <sharedItems count="4">
        <s v="Bachelor"/>
        <s v="High School"/>
        <s v="PhD"/>
        <s v="Master"/>
      </sharedItems>
    </cacheField>
    <cacheField name="Performance" numFmtId="0">
      <sharedItems count="4">
        <s v="Good"/>
        <s v="Satisfactory"/>
        <s v="Needs Improvement"/>
        <s v="Excellent"/>
      </sharedItems>
    </cacheField>
    <cacheField name="Salary" numFmtId="0">
      <sharedItems containsSemiMixedTypes="0" containsString="0" containsNumber="1" containsInteger="1" minValue="15610" maxValue="49794" count="100">
        <n v="21717"/>
        <n v="30247"/>
        <n v="44439"/>
        <n v="33210"/>
        <n v="21338"/>
        <n v="39807"/>
        <n v="18003"/>
        <n v="44714"/>
        <n v="31043"/>
        <n v="17103"/>
        <n v="47717"/>
        <n v="31162"/>
        <n v="29373"/>
        <n v="42666"/>
        <n v="22507"/>
        <n v="25365"/>
        <n v="34558"/>
        <n v="47021"/>
        <n v="20161"/>
        <n v="46148"/>
        <n v="41148"/>
        <n v="19196"/>
        <n v="19652"/>
        <n v="46812"/>
        <n v="27478"/>
        <n v="18550"/>
        <n v="27465"/>
        <n v="19940"/>
        <n v="30491"/>
        <n v="39836"/>
        <n v="25144"/>
        <n v="46246"/>
        <n v="19490"/>
        <n v="17604"/>
        <n v="30642"/>
        <n v="15610"/>
        <n v="23680"/>
        <n v="34825"/>
        <n v="23800"/>
        <n v="37471"/>
        <n v="18329"/>
        <n v="23573"/>
        <n v="19931"/>
        <n v="23352"/>
        <n v="21736"/>
        <n v="26603"/>
        <n v="25433"/>
        <n v="37915"/>
        <n v="41113"/>
        <n v="16808"/>
        <n v="22104"/>
        <n v="27457"/>
        <n v="43265"/>
        <n v="41764"/>
        <n v="26405"/>
        <n v="43173"/>
        <n v="48500"/>
        <n v="21120"/>
        <n v="31046"/>
        <n v="40164"/>
        <n v="26526"/>
        <n v="45450"/>
        <n v="25430"/>
        <n v="32996"/>
        <n v="20280"/>
        <n v="41712"/>
        <n v="16280"/>
        <n v="29453"/>
        <n v="41497"/>
        <n v="43089"/>
        <n v="28871"/>
        <n v="20367"/>
        <n v="17638"/>
        <n v="46035"/>
        <n v="22506"/>
        <n v="27997"/>
        <n v="17691"/>
        <n v="42528"/>
        <n v="49193"/>
        <n v="36122"/>
        <n v="39837"/>
        <n v="38253"/>
        <n v="20610"/>
        <n v="16130"/>
        <n v="49794"/>
        <n v="35094"/>
        <n v="27552"/>
        <n v="29908"/>
        <n v="34145"/>
        <n v="45762"/>
        <n v="19282"/>
        <n v="20582"/>
        <n v="44524"/>
        <n v="28617"/>
        <n v="25258"/>
        <n v="33881"/>
        <n v="42861"/>
        <n v="18908"/>
        <n v="34928"/>
        <n v="43313"/>
      </sharedItems>
    </cacheField>
    <cacheField name="Location" numFmtId="0">
      <sharedItems/>
    </cacheField>
    <cacheField name="Clear Hire Date" numFmtId="14">
      <sharedItems containsSemiMixedTypes="0" containsNonDate="0" containsDate="1" containsString="0" minDate="2018-02-01T00:00:00" maxDate="2023-12-02T00:00:00" count="50">
        <d v="2020-05-01T00:00:00"/>
        <d v="2021-07-01T00:00:00"/>
        <d v="2020-12-01T00:00:00"/>
        <d v="2022-06-01T00:00:00"/>
        <d v="2019-04-01T00:00:00"/>
        <d v="2018-11-01T00:00:00"/>
        <d v="2022-01-01T00:00:00"/>
        <d v="2023-11-01T00:00:00"/>
        <d v="2018-05-01T00:00:00"/>
        <d v="2020-02-01T00:00:00"/>
        <d v="2022-02-01T00:00:00"/>
        <d v="2021-04-01T00:00:00"/>
        <d v="2020-08-01T00:00:00"/>
        <d v="2021-03-01T00:00:00"/>
        <d v="2020-01-01T00:00:00"/>
        <d v="2023-08-01T00:00:00"/>
        <d v="2020-09-01T00:00:00"/>
        <d v="2019-07-01T00:00:00"/>
        <d v="2023-03-01T00:00:00"/>
        <d v="2021-06-01T00:00:00"/>
        <d v="2022-03-01T00:00:00"/>
        <d v="2019-08-01T00:00:00"/>
        <d v="2021-09-01T00:00:00"/>
        <d v="2021-10-01T00:00:00"/>
        <d v="2018-02-01T00:00:00"/>
        <d v="2023-05-01T00:00:00"/>
        <d v="2020-10-01T00:00:00"/>
        <d v="2021-02-01T00:00:00"/>
        <d v="2019-12-01T00:00:00"/>
        <d v="2022-04-01T00:00:00"/>
        <d v="2018-07-01T00:00:00"/>
        <d v="2023-06-01T00:00:00"/>
        <d v="2020-03-01T00:00:00"/>
        <d v="2018-12-01T00:00:00"/>
        <d v="2019-01-01T00:00:00"/>
        <d v="2019-05-01T00:00:00"/>
        <d v="2018-03-01T00:00:00"/>
        <d v="2023-07-01T00:00:00"/>
        <d v="2022-08-01T00:00:00"/>
        <d v="2019-02-01T00:00:00"/>
        <d v="2023-09-01T00:00:00"/>
        <d v="2023-12-01T00:00:00"/>
        <d v="2023-02-01T00:00:00"/>
        <d v="2022-10-01T00:00:00"/>
        <d v="2023-04-01T00:00:00"/>
        <d v="2019-06-01T00:00:00"/>
        <d v="2020-11-01T00:00:00"/>
        <d v="2022-12-01T00:00:00"/>
        <d v="2022-05-01T00:00:00"/>
        <d v="2022-07-01T00:00:00"/>
      </sharedItems>
      <fieldGroup par="15"/>
    </cacheField>
    <cacheField name="Clear Termination Date" numFmtId="14">
      <sharedItems containsDate="1" containsMixedTypes="1" minDate="2019-04-01T00:00:00" maxDate="2024-12-02T00:00:00"/>
    </cacheField>
    <cacheField name="Months (Clear Hire Date)" numFmtId="0" databaseField="0">
      <fieldGroup base="12">
        <rangePr groupBy="months" startDate="2018-02-01T00:00:00" endDate="2023-12-02T00:00:00"/>
        <groupItems count="14">
          <s v="&lt;2/1/2018"/>
          <s v="Jan"/>
          <s v="Feb"/>
          <s v="Mar"/>
          <s v="Apr"/>
          <s v="May"/>
          <s v="Jun"/>
          <s v="Jul"/>
          <s v="Aug"/>
          <s v="Sep"/>
          <s v="Oct"/>
          <s v="Nov"/>
          <s v="Dec"/>
          <s v="&gt;12/2/2023"/>
        </groupItems>
      </fieldGroup>
    </cacheField>
    <cacheField name="Years (Clear Hire Date)" numFmtId="0" databaseField="0">
      <fieldGroup base="12">
        <rangePr groupBy="years" startDate="2018-02-01T00:00:00" endDate="2023-12-02T00:00:00"/>
        <groupItems count="8">
          <s v="&lt;2/1/2018"/>
          <s v="2018"/>
          <s v="2019"/>
          <s v="2020"/>
          <s v="2021"/>
          <s v="2022"/>
          <s v="2023"/>
          <s v="&gt;12/2/2023"/>
        </groupItems>
      </fieldGroup>
    </cacheField>
  </cacheFields>
  <extLst>
    <ext xmlns:x14="http://schemas.microsoft.com/office/spreadsheetml/2009/9/main" uri="{725AE2AE-9491-48be-B2B4-4EB974FC3084}">
      <x14:pivotCacheDefinition pivotCacheId="13158002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s v="2020-05"/>
    <m/>
    <x v="0"/>
    <x v="0"/>
    <x v="0"/>
    <n v="37"/>
    <x v="0"/>
    <x v="0"/>
    <x v="0"/>
    <s v="Larisa"/>
    <x v="0"/>
    <s v=""/>
  </r>
  <r>
    <n v="2"/>
    <x v="1"/>
    <s v="2021-07"/>
    <s v="2024-08"/>
    <x v="1"/>
    <x v="1"/>
    <x v="1"/>
    <n v="23"/>
    <x v="1"/>
    <x v="0"/>
    <x v="1"/>
    <s v="Larisa"/>
    <x v="1"/>
    <d v="2024-08-01T00:00:00"/>
  </r>
  <r>
    <n v="3"/>
    <x v="2"/>
    <s v="2020-12"/>
    <m/>
    <x v="2"/>
    <x v="1"/>
    <x v="2"/>
    <n v="56"/>
    <x v="2"/>
    <x v="0"/>
    <x v="2"/>
    <s v="Larisa"/>
    <x v="2"/>
    <s v=""/>
  </r>
  <r>
    <n v="4"/>
    <x v="3"/>
    <s v="2022-06"/>
    <s v="2022-09"/>
    <x v="3"/>
    <x v="1"/>
    <x v="0"/>
    <n v="32"/>
    <x v="2"/>
    <x v="1"/>
    <x v="3"/>
    <s v="Thessaloniki"/>
    <x v="3"/>
    <d v="2022-09-01T00:00:00"/>
  </r>
  <r>
    <n v="5"/>
    <x v="4"/>
    <s v="2019-04"/>
    <s v="2022-08"/>
    <x v="3"/>
    <x v="0"/>
    <x v="1"/>
    <n v="28"/>
    <x v="1"/>
    <x v="2"/>
    <x v="4"/>
    <s v="Patra"/>
    <x v="4"/>
    <d v="2022-08-01T00:00:00"/>
  </r>
  <r>
    <n v="6"/>
    <x v="5"/>
    <s v="2018-11"/>
    <m/>
    <x v="2"/>
    <x v="0"/>
    <x v="1"/>
    <n v="24"/>
    <x v="2"/>
    <x v="3"/>
    <x v="5"/>
    <s v="Athens"/>
    <x v="5"/>
    <s v=""/>
  </r>
  <r>
    <n v="7"/>
    <x v="6"/>
    <s v="2022-01"/>
    <m/>
    <x v="3"/>
    <x v="0"/>
    <x v="2"/>
    <n v="58"/>
    <x v="0"/>
    <x v="3"/>
    <x v="6"/>
    <s v="Thessaloniki"/>
    <x v="6"/>
    <s v=""/>
  </r>
  <r>
    <n v="8"/>
    <x v="7"/>
    <s v="2023-11"/>
    <m/>
    <x v="0"/>
    <x v="1"/>
    <x v="1"/>
    <n v="28"/>
    <x v="2"/>
    <x v="1"/>
    <x v="7"/>
    <s v="Patra"/>
    <x v="7"/>
    <s v=""/>
  </r>
  <r>
    <n v="9"/>
    <x v="8"/>
    <s v="2018-05"/>
    <s v="2022-12"/>
    <x v="4"/>
    <x v="1"/>
    <x v="0"/>
    <n v="39"/>
    <x v="1"/>
    <x v="0"/>
    <x v="8"/>
    <s v="Thessaloniki"/>
    <x v="8"/>
    <d v="2022-12-01T00:00:00"/>
  </r>
  <r>
    <n v="10"/>
    <x v="9"/>
    <s v="2020-02"/>
    <m/>
    <x v="4"/>
    <x v="1"/>
    <x v="3"/>
    <n v="42"/>
    <x v="1"/>
    <x v="0"/>
    <x v="9"/>
    <s v="Patra"/>
    <x v="9"/>
    <s v=""/>
  </r>
  <r>
    <n v="11"/>
    <x v="10"/>
    <s v="2022-02"/>
    <m/>
    <x v="0"/>
    <x v="1"/>
    <x v="2"/>
    <n v="58"/>
    <x v="3"/>
    <x v="0"/>
    <x v="10"/>
    <s v="Heraklion"/>
    <x v="10"/>
    <s v=""/>
  </r>
  <r>
    <n v="12"/>
    <x v="11"/>
    <s v="2021-04"/>
    <m/>
    <x v="5"/>
    <x v="0"/>
    <x v="0"/>
    <n v="31"/>
    <x v="3"/>
    <x v="0"/>
    <x v="11"/>
    <s v="Larisa"/>
    <x v="11"/>
    <s v=""/>
  </r>
  <r>
    <n v="13"/>
    <x v="12"/>
    <s v="2020-08"/>
    <m/>
    <x v="5"/>
    <x v="0"/>
    <x v="2"/>
    <n v="59"/>
    <x v="2"/>
    <x v="1"/>
    <x v="12"/>
    <s v="Thessaloniki"/>
    <x v="12"/>
    <s v=""/>
  </r>
  <r>
    <n v="14"/>
    <x v="13"/>
    <s v="2021-03"/>
    <m/>
    <x v="0"/>
    <x v="1"/>
    <x v="1"/>
    <n v="29"/>
    <x v="0"/>
    <x v="0"/>
    <x v="13"/>
    <s v="Larisa"/>
    <x v="13"/>
    <s v=""/>
  </r>
  <r>
    <n v="15"/>
    <x v="14"/>
    <s v="2019-04"/>
    <s v="2019-04"/>
    <x v="1"/>
    <x v="0"/>
    <x v="2"/>
    <n v="55"/>
    <x v="3"/>
    <x v="3"/>
    <x v="14"/>
    <s v="Larisa"/>
    <x v="4"/>
    <d v="2019-04-01T00:00:00"/>
  </r>
  <r>
    <n v="16"/>
    <x v="15"/>
    <s v="2020-01"/>
    <m/>
    <x v="3"/>
    <x v="0"/>
    <x v="1"/>
    <n v="29"/>
    <x v="3"/>
    <x v="2"/>
    <x v="15"/>
    <s v="Heraklion"/>
    <x v="14"/>
    <s v=""/>
  </r>
  <r>
    <n v="17"/>
    <x v="16"/>
    <s v="2019-04"/>
    <s v="2022-03"/>
    <x v="5"/>
    <x v="0"/>
    <x v="2"/>
    <n v="54"/>
    <x v="0"/>
    <x v="3"/>
    <x v="16"/>
    <s v="Larisa"/>
    <x v="4"/>
    <d v="2022-03-01T00:00:00"/>
  </r>
  <r>
    <n v="18"/>
    <x v="17"/>
    <s v="2023-08"/>
    <m/>
    <x v="6"/>
    <x v="0"/>
    <x v="0"/>
    <n v="32"/>
    <x v="1"/>
    <x v="1"/>
    <x v="17"/>
    <s v="Athens"/>
    <x v="15"/>
    <s v=""/>
  </r>
  <r>
    <n v="19"/>
    <x v="18"/>
    <s v="2020-09"/>
    <s v="2021-03"/>
    <x v="4"/>
    <x v="0"/>
    <x v="0"/>
    <n v="37"/>
    <x v="1"/>
    <x v="0"/>
    <x v="18"/>
    <s v="Athens"/>
    <x v="16"/>
    <d v="2021-03-01T00:00:00"/>
  </r>
  <r>
    <n v="20"/>
    <x v="19"/>
    <s v="2019-07"/>
    <m/>
    <x v="3"/>
    <x v="1"/>
    <x v="2"/>
    <n v="56"/>
    <x v="0"/>
    <x v="0"/>
    <x v="19"/>
    <s v="Larisa"/>
    <x v="17"/>
    <s v=""/>
  </r>
  <r>
    <n v="21"/>
    <x v="20"/>
    <s v="2023-03"/>
    <s v="2024-09"/>
    <x v="2"/>
    <x v="0"/>
    <x v="0"/>
    <n v="35"/>
    <x v="0"/>
    <x v="1"/>
    <x v="20"/>
    <s v="Patra"/>
    <x v="18"/>
    <d v="2024-09-01T00:00:00"/>
  </r>
  <r>
    <n v="22"/>
    <x v="21"/>
    <s v="2021-06"/>
    <m/>
    <x v="2"/>
    <x v="0"/>
    <x v="1"/>
    <n v="29"/>
    <x v="0"/>
    <x v="0"/>
    <x v="21"/>
    <s v="Patra"/>
    <x v="19"/>
    <s v=""/>
  </r>
  <r>
    <n v="23"/>
    <x v="22"/>
    <s v="2022-03"/>
    <s v="2023-12"/>
    <x v="2"/>
    <x v="1"/>
    <x v="2"/>
    <n v="59"/>
    <x v="0"/>
    <x v="3"/>
    <x v="22"/>
    <s v="Athens"/>
    <x v="20"/>
    <d v="2023-12-01T00:00:00"/>
  </r>
  <r>
    <n v="24"/>
    <x v="23"/>
    <s v="2023-08"/>
    <s v="2024-01"/>
    <x v="0"/>
    <x v="0"/>
    <x v="1"/>
    <n v="26"/>
    <x v="0"/>
    <x v="1"/>
    <x v="23"/>
    <s v="Thessaloniki"/>
    <x v="15"/>
    <d v="2024-01-01T00:00:00"/>
  </r>
  <r>
    <n v="25"/>
    <x v="24"/>
    <s v="2021-07"/>
    <m/>
    <x v="5"/>
    <x v="0"/>
    <x v="0"/>
    <n v="37"/>
    <x v="2"/>
    <x v="2"/>
    <x v="24"/>
    <s v="Athens"/>
    <x v="1"/>
    <s v=""/>
  </r>
  <r>
    <n v="26"/>
    <x v="25"/>
    <s v="2019-08"/>
    <s v="2020-06"/>
    <x v="1"/>
    <x v="0"/>
    <x v="3"/>
    <n v="49"/>
    <x v="2"/>
    <x v="2"/>
    <x v="25"/>
    <s v="Athens"/>
    <x v="21"/>
    <d v="2020-06-01T00:00:00"/>
  </r>
  <r>
    <n v="27"/>
    <x v="26"/>
    <s v="2023-08"/>
    <s v="2024-03"/>
    <x v="5"/>
    <x v="0"/>
    <x v="1"/>
    <n v="28"/>
    <x v="0"/>
    <x v="0"/>
    <x v="26"/>
    <s v="Larisa"/>
    <x v="15"/>
    <d v="2024-03-01T00:00:00"/>
  </r>
  <r>
    <n v="28"/>
    <x v="27"/>
    <s v="2023-08"/>
    <m/>
    <x v="1"/>
    <x v="1"/>
    <x v="0"/>
    <n v="39"/>
    <x v="2"/>
    <x v="0"/>
    <x v="27"/>
    <s v="Heraklion"/>
    <x v="15"/>
    <s v=""/>
  </r>
  <r>
    <n v="29"/>
    <x v="28"/>
    <s v="2021-09"/>
    <m/>
    <x v="3"/>
    <x v="1"/>
    <x v="1"/>
    <n v="25"/>
    <x v="1"/>
    <x v="3"/>
    <x v="28"/>
    <s v="Thessaloniki"/>
    <x v="22"/>
    <s v=""/>
  </r>
  <r>
    <n v="30"/>
    <x v="29"/>
    <s v="2023-11"/>
    <m/>
    <x v="1"/>
    <x v="1"/>
    <x v="3"/>
    <n v="47"/>
    <x v="1"/>
    <x v="0"/>
    <x v="29"/>
    <s v="Athens"/>
    <x v="7"/>
    <s v=""/>
  </r>
  <r>
    <n v="31"/>
    <x v="30"/>
    <s v="2021-10"/>
    <m/>
    <x v="4"/>
    <x v="0"/>
    <x v="3"/>
    <n v="40"/>
    <x v="2"/>
    <x v="2"/>
    <x v="30"/>
    <s v="Thessaloniki"/>
    <x v="23"/>
    <s v=""/>
  </r>
  <r>
    <n v="32"/>
    <x v="31"/>
    <s v="2022-01"/>
    <s v="2023-05"/>
    <x v="0"/>
    <x v="1"/>
    <x v="3"/>
    <n v="42"/>
    <x v="1"/>
    <x v="3"/>
    <x v="31"/>
    <s v="Larisa"/>
    <x v="6"/>
    <d v="2023-05-01T00:00:00"/>
  </r>
  <r>
    <n v="33"/>
    <x v="32"/>
    <s v="2020-02"/>
    <m/>
    <x v="2"/>
    <x v="1"/>
    <x v="1"/>
    <n v="25"/>
    <x v="1"/>
    <x v="0"/>
    <x v="32"/>
    <s v="Larisa"/>
    <x v="9"/>
    <s v=""/>
  </r>
  <r>
    <n v="34"/>
    <x v="33"/>
    <s v="2018-02"/>
    <s v="2024-04"/>
    <x v="3"/>
    <x v="1"/>
    <x v="3"/>
    <n v="47"/>
    <x v="1"/>
    <x v="0"/>
    <x v="33"/>
    <s v="Larisa"/>
    <x v="24"/>
    <d v="2024-04-01T00:00:00"/>
  </r>
  <r>
    <n v="35"/>
    <x v="34"/>
    <s v="2023-05"/>
    <s v="2024-11"/>
    <x v="5"/>
    <x v="0"/>
    <x v="0"/>
    <n v="38"/>
    <x v="0"/>
    <x v="1"/>
    <x v="34"/>
    <s v="Patra"/>
    <x v="25"/>
    <d v="2024-11-01T00:00:00"/>
  </r>
  <r>
    <n v="36"/>
    <x v="35"/>
    <s v="2020-10"/>
    <m/>
    <x v="5"/>
    <x v="0"/>
    <x v="2"/>
    <n v="51"/>
    <x v="3"/>
    <x v="3"/>
    <x v="35"/>
    <s v="Heraklion"/>
    <x v="26"/>
    <s v=""/>
  </r>
  <r>
    <n v="37"/>
    <x v="36"/>
    <s v="2021-02"/>
    <m/>
    <x v="2"/>
    <x v="1"/>
    <x v="1"/>
    <n v="26"/>
    <x v="0"/>
    <x v="1"/>
    <x v="36"/>
    <s v="Patra"/>
    <x v="27"/>
    <s v=""/>
  </r>
  <r>
    <n v="38"/>
    <x v="37"/>
    <s v="2022-02"/>
    <m/>
    <x v="6"/>
    <x v="0"/>
    <x v="3"/>
    <n v="40"/>
    <x v="0"/>
    <x v="2"/>
    <x v="37"/>
    <s v="Larisa"/>
    <x v="10"/>
    <s v=""/>
  </r>
  <r>
    <n v="39"/>
    <x v="38"/>
    <s v="2019-12"/>
    <m/>
    <x v="3"/>
    <x v="1"/>
    <x v="2"/>
    <n v="57"/>
    <x v="3"/>
    <x v="3"/>
    <x v="38"/>
    <s v="Patra"/>
    <x v="28"/>
    <s v=""/>
  </r>
  <r>
    <n v="40"/>
    <x v="39"/>
    <s v="2022-04"/>
    <s v="2022-09"/>
    <x v="0"/>
    <x v="1"/>
    <x v="0"/>
    <n v="39"/>
    <x v="3"/>
    <x v="0"/>
    <x v="39"/>
    <s v="Thessaloniki"/>
    <x v="29"/>
    <d v="2022-09-01T00:00:00"/>
  </r>
  <r>
    <n v="41"/>
    <x v="40"/>
    <s v="2018-07"/>
    <m/>
    <x v="3"/>
    <x v="0"/>
    <x v="2"/>
    <n v="54"/>
    <x v="2"/>
    <x v="1"/>
    <x v="40"/>
    <s v="Athens"/>
    <x v="30"/>
    <s v=""/>
  </r>
  <r>
    <n v="42"/>
    <x v="41"/>
    <s v="2023-06"/>
    <m/>
    <x v="3"/>
    <x v="0"/>
    <x v="1"/>
    <n v="24"/>
    <x v="1"/>
    <x v="1"/>
    <x v="41"/>
    <s v="Patra"/>
    <x v="31"/>
    <s v=""/>
  </r>
  <r>
    <n v="43"/>
    <x v="42"/>
    <s v="2020-09"/>
    <s v="2021-05"/>
    <x v="1"/>
    <x v="0"/>
    <x v="2"/>
    <n v="57"/>
    <x v="1"/>
    <x v="3"/>
    <x v="42"/>
    <s v="Thessaloniki"/>
    <x v="16"/>
    <d v="2021-05-01T00:00:00"/>
  </r>
  <r>
    <n v="44"/>
    <x v="43"/>
    <s v="2020-03"/>
    <m/>
    <x v="3"/>
    <x v="0"/>
    <x v="2"/>
    <n v="59"/>
    <x v="0"/>
    <x v="2"/>
    <x v="43"/>
    <s v="Athens"/>
    <x v="32"/>
    <s v=""/>
  </r>
  <r>
    <n v="45"/>
    <x v="44"/>
    <s v="2019-04"/>
    <m/>
    <x v="3"/>
    <x v="1"/>
    <x v="3"/>
    <n v="44"/>
    <x v="0"/>
    <x v="0"/>
    <x v="44"/>
    <s v="Patra"/>
    <x v="4"/>
    <s v=""/>
  </r>
  <r>
    <n v="46"/>
    <x v="45"/>
    <s v="2021-06"/>
    <m/>
    <x v="3"/>
    <x v="0"/>
    <x v="0"/>
    <n v="31"/>
    <x v="0"/>
    <x v="0"/>
    <x v="45"/>
    <s v="Heraklion"/>
    <x v="19"/>
    <s v=""/>
  </r>
  <r>
    <n v="47"/>
    <x v="46"/>
    <s v="2020-10"/>
    <s v="2021-07"/>
    <x v="5"/>
    <x v="0"/>
    <x v="3"/>
    <n v="48"/>
    <x v="0"/>
    <x v="1"/>
    <x v="46"/>
    <s v="Athens"/>
    <x v="26"/>
    <d v="2021-07-01T00:00:00"/>
  </r>
  <r>
    <n v="48"/>
    <x v="47"/>
    <s v="2018-12"/>
    <m/>
    <x v="0"/>
    <x v="0"/>
    <x v="0"/>
    <n v="36"/>
    <x v="0"/>
    <x v="2"/>
    <x v="47"/>
    <s v="Patra"/>
    <x v="33"/>
    <s v=""/>
  </r>
  <r>
    <n v="49"/>
    <x v="48"/>
    <s v="2020-05"/>
    <m/>
    <x v="3"/>
    <x v="1"/>
    <x v="0"/>
    <n v="36"/>
    <x v="1"/>
    <x v="0"/>
    <x v="48"/>
    <s v="Patra"/>
    <x v="0"/>
    <s v=""/>
  </r>
  <r>
    <n v="50"/>
    <x v="49"/>
    <s v="2020-12"/>
    <s v="2023-01"/>
    <x v="0"/>
    <x v="0"/>
    <x v="3"/>
    <n v="44"/>
    <x v="2"/>
    <x v="1"/>
    <x v="49"/>
    <s v="Athens"/>
    <x v="2"/>
    <d v="2023-01-01T00:00:00"/>
  </r>
  <r>
    <n v="51"/>
    <x v="50"/>
    <s v="2020-02"/>
    <m/>
    <x v="4"/>
    <x v="1"/>
    <x v="2"/>
    <n v="59"/>
    <x v="3"/>
    <x v="3"/>
    <x v="50"/>
    <s v="Larisa"/>
    <x v="9"/>
    <s v=""/>
  </r>
  <r>
    <n v="52"/>
    <x v="51"/>
    <s v="2019-01"/>
    <m/>
    <x v="5"/>
    <x v="0"/>
    <x v="3"/>
    <n v="49"/>
    <x v="1"/>
    <x v="2"/>
    <x v="51"/>
    <s v="Patra"/>
    <x v="34"/>
    <s v=""/>
  </r>
  <r>
    <n v="53"/>
    <x v="52"/>
    <s v="2019-05"/>
    <s v="2022-07"/>
    <x v="1"/>
    <x v="1"/>
    <x v="2"/>
    <n v="55"/>
    <x v="0"/>
    <x v="1"/>
    <x v="52"/>
    <s v="Athens"/>
    <x v="35"/>
    <d v="2022-07-01T00:00:00"/>
  </r>
  <r>
    <n v="54"/>
    <x v="53"/>
    <s v="2023-08"/>
    <m/>
    <x v="4"/>
    <x v="0"/>
    <x v="1"/>
    <n v="29"/>
    <x v="3"/>
    <x v="1"/>
    <x v="53"/>
    <s v="Patra"/>
    <x v="15"/>
    <s v=""/>
  </r>
  <r>
    <n v="55"/>
    <x v="54"/>
    <s v="2018-03"/>
    <m/>
    <x v="4"/>
    <x v="1"/>
    <x v="0"/>
    <n v="34"/>
    <x v="2"/>
    <x v="2"/>
    <x v="54"/>
    <s v="Larisa"/>
    <x v="36"/>
    <s v=""/>
  </r>
  <r>
    <n v="56"/>
    <x v="55"/>
    <s v="2021-09"/>
    <m/>
    <x v="1"/>
    <x v="1"/>
    <x v="3"/>
    <n v="41"/>
    <x v="3"/>
    <x v="0"/>
    <x v="55"/>
    <s v="Larisa"/>
    <x v="22"/>
    <s v=""/>
  </r>
  <r>
    <n v="57"/>
    <x v="56"/>
    <s v="2021-02"/>
    <m/>
    <x v="4"/>
    <x v="0"/>
    <x v="2"/>
    <n v="50"/>
    <x v="2"/>
    <x v="0"/>
    <x v="56"/>
    <s v="Heraklion"/>
    <x v="27"/>
    <s v=""/>
  </r>
  <r>
    <n v="58"/>
    <x v="57"/>
    <s v="2023-07"/>
    <m/>
    <x v="3"/>
    <x v="1"/>
    <x v="1"/>
    <n v="27"/>
    <x v="3"/>
    <x v="1"/>
    <x v="57"/>
    <s v="Thessaloniki"/>
    <x v="37"/>
    <s v=""/>
  </r>
  <r>
    <n v="59"/>
    <x v="58"/>
    <s v="2022-02"/>
    <m/>
    <x v="6"/>
    <x v="1"/>
    <x v="0"/>
    <n v="31"/>
    <x v="1"/>
    <x v="3"/>
    <x v="58"/>
    <s v="Heraklion"/>
    <x v="10"/>
    <s v=""/>
  </r>
  <r>
    <n v="60"/>
    <x v="59"/>
    <s v="2021-03"/>
    <m/>
    <x v="3"/>
    <x v="1"/>
    <x v="2"/>
    <n v="51"/>
    <x v="2"/>
    <x v="0"/>
    <x v="59"/>
    <s v="Heraklion"/>
    <x v="13"/>
    <s v=""/>
  </r>
  <r>
    <n v="61"/>
    <x v="60"/>
    <s v="2022-03"/>
    <m/>
    <x v="6"/>
    <x v="1"/>
    <x v="1"/>
    <n v="28"/>
    <x v="2"/>
    <x v="0"/>
    <x v="60"/>
    <s v="Larisa"/>
    <x v="20"/>
    <s v=""/>
  </r>
  <r>
    <n v="62"/>
    <x v="61"/>
    <s v="2019-01"/>
    <m/>
    <x v="2"/>
    <x v="1"/>
    <x v="1"/>
    <n v="29"/>
    <x v="2"/>
    <x v="0"/>
    <x v="61"/>
    <s v="Larisa"/>
    <x v="34"/>
    <s v=""/>
  </r>
  <r>
    <n v="63"/>
    <x v="62"/>
    <s v="2022-08"/>
    <m/>
    <x v="2"/>
    <x v="0"/>
    <x v="2"/>
    <n v="50"/>
    <x v="2"/>
    <x v="2"/>
    <x v="62"/>
    <s v="Heraklion"/>
    <x v="38"/>
    <s v=""/>
  </r>
  <r>
    <n v="64"/>
    <x v="63"/>
    <s v="2019-02"/>
    <m/>
    <x v="3"/>
    <x v="1"/>
    <x v="0"/>
    <n v="39"/>
    <x v="2"/>
    <x v="0"/>
    <x v="63"/>
    <s v="Heraklion"/>
    <x v="39"/>
    <s v=""/>
  </r>
  <r>
    <n v="65"/>
    <x v="64"/>
    <s v="2019-01"/>
    <s v="2023-12"/>
    <x v="4"/>
    <x v="1"/>
    <x v="0"/>
    <n v="39"/>
    <x v="3"/>
    <x v="1"/>
    <x v="64"/>
    <s v="Thessaloniki"/>
    <x v="34"/>
    <d v="2023-12-01T00:00:00"/>
  </r>
  <r>
    <n v="66"/>
    <x v="65"/>
    <s v="2023-09"/>
    <s v="2023-09"/>
    <x v="1"/>
    <x v="1"/>
    <x v="0"/>
    <n v="35"/>
    <x v="1"/>
    <x v="2"/>
    <x v="65"/>
    <s v="Patra"/>
    <x v="40"/>
    <d v="2023-09-01T00:00:00"/>
  </r>
  <r>
    <n v="67"/>
    <x v="66"/>
    <s v="2023-12"/>
    <m/>
    <x v="1"/>
    <x v="1"/>
    <x v="0"/>
    <n v="35"/>
    <x v="2"/>
    <x v="2"/>
    <x v="66"/>
    <s v="Larisa"/>
    <x v="41"/>
    <s v=""/>
  </r>
  <r>
    <n v="68"/>
    <x v="67"/>
    <s v="2018-07"/>
    <m/>
    <x v="0"/>
    <x v="0"/>
    <x v="3"/>
    <n v="41"/>
    <x v="2"/>
    <x v="2"/>
    <x v="67"/>
    <s v="Heraklion"/>
    <x v="30"/>
    <s v=""/>
  </r>
  <r>
    <n v="69"/>
    <x v="68"/>
    <s v="2023-02"/>
    <s v="2023-03"/>
    <x v="1"/>
    <x v="0"/>
    <x v="1"/>
    <n v="23"/>
    <x v="2"/>
    <x v="1"/>
    <x v="68"/>
    <s v="Thessaloniki"/>
    <x v="42"/>
    <d v="2023-03-01T00:00:00"/>
  </r>
  <r>
    <n v="70"/>
    <x v="69"/>
    <s v="2019-05"/>
    <m/>
    <x v="6"/>
    <x v="1"/>
    <x v="3"/>
    <n v="47"/>
    <x v="1"/>
    <x v="3"/>
    <x v="69"/>
    <s v="Thessaloniki"/>
    <x v="35"/>
    <s v=""/>
  </r>
  <r>
    <n v="71"/>
    <x v="70"/>
    <s v="2022-10"/>
    <m/>
    <x v="6"/>
    <x v="1"/>
    <x v="0"/>
    <n v="38"/>
    <x v="2"/>
    <x v="1"/>
    <x v="70"/>
    <s v="Heraklion"/>
    <x v="43"/>
    <s v=""/>
  </r>
  <r>
    <n v="72"/>
    <x v="71"/>
    <s v="2020-03"/>
    <m/>
    <x v="3"/>
    <x v="0"/>
    <x v="0"/>
    <n v="39"/>
    <x v="2"/>
    <x v="1"/>
    <x v="71"/>
    <s v="Heraklion"/>
    <x v="32"/>
    <s v=""/>
  </r>
  <r>
    <n v="73"/>
    <x v="72"/>
    <s v="2023-11"/>
    <s v="2024-04"/>
    <x v="2"/>
    <x v="1"/>
    <x v="3"/>
    <n v="44"/>
    <x v="0"/>
    <x v="3"/>
    <x v="72"/>
    <s v="Athens"/>
    <x v="7"/>
    <d v="2024-04-01T00:00:00"/>
  </r>
  <r>
    <n v="74"/>
    <x v="73"/>
    <s v="2023-03"/>
    <m/>
    <x v="6"/>
    <x v="1"/>
    <x v="0"/>
    <n v="31"/>
    <x v="0"/>
    <x v="0"/>
    <x v="73"/>
    <s v="Athens"/>
    <x v="18"/>
    <s v=""/>
  </r>
  <r>
    <n v="75"/>
    <x v="74"/>
    <s v="2022-04"/>
    <m/>
    <x v="6"/>
    <x v="0"/>
    <x v="0"/>
    <n v="38"/>
    <x v="3"/>
    <x v="0"/>
    <x v="74"/>
    <s v="Thessaloniki"/>
    <x v="29"/>
    <s v=""/>
  </r>
  <r>
    <n v="76"/>
    <x v="75"/>
    <s v="2020-08"/>
    <m/>
    <x v="0"/>
    <x v="1"/>
    <x v="3"/>
    <n v="41"/>
    <x v="2"/>
    <x v="2"/>
    <x v="75"/>
    <s v="Athens"/>
    <x v="12"/>
    <s v=""/>
  </r>
  <r>
    <n v="77"/>
    <x v="76"/>
    <s v="2022-01"/>
    <m/>
    <x v="3"/>
    <x v="1"/>
    <x v="1"/>
    <n v="28"/>
    <x v="3"/>
    <x v="3"/>
    <x v="76"/>
    <s v="Patra"/>
    <x v="6"/>
    <s v=""/>
  </r>
  <r>
    <n v="78"/>
    <x v="77"/>
    <s v="2020-10"/>
    <m/>
    <x v="5"/>
    <x v="0"/>
    <x v="1"/>
    <n v="26"/>
    <x v="3"/>
    <x v="3"/>
    <x v="77"/>
    <s v="Heraklion"/>
    <x v="26"/>
    <s v=""/>
  </r>
  <r>
    <n v="79"/>
    <x v="78"/>
    <s v="2019-05"/>
    <s v="2020-06"/>
    <x v="4"/>
    <x v="0"/>
    <x v="0"/>
    <n v="31"/>
    <x v="2"/>
    <x v="0"/>
    <x v="78"/>
    <s v="Patra"/>
    <x v="35"/>
    <d v="2020-06-01T00:00:00"/>
  </r>
  <r>
    <n v="80"/>
    <x v="79"/>
    <s v="2020-05"/>
    <m/>
    <x v="2"/>
    <x v="0"/>
    <x v="2"/>
    <n v="51"/>
    <x v="2"/>
    <x v="1"/>
    <x v="79"/>
    <s v="Thessaloniki"/>
    <x v="0"/>
    <s v=""/>
  </r>
  <r>
    <n v="81"/>
    <x v="80"/>
    <s v="2019-01"/>
    <m/>
    <x v="0"/>
    <x v="0"/>
    <x v="2"/>
    <n v="50"/>
    <x v="0"/>
    <x v="2"/>
    <x v="80"/>
    <s v="Patra"/>
    <x v="34"/>
    <s v=""/>
  </r>
  <r>
    <n v="82"/>
    <x v="81"/>
    <s v="2018-07"/>
    <s v="2021-05"/>
    <x v="3"/>
    <x v="0"/>
    <x v="0"/>
    <n v="33"/>
    <x v="2"/>
    <x v="0"/>
    <x v="81"/>
    <s v="Patra"/>
    <x v="30"/>
    <d v="2021-05-01T00:00:00"/>
  </r>
  <r>
    <n v="83"/>
    <x v="82"/>
    <s v="2023-02"/>
    <m/>
    <x v="2"/>
    <x v="0"/>
    <x v="2"/>
    <n v="57"/>
    <x v="1"/>
    <x v="0"/>
    <x v="82"/>
    <s v="Thessaloniki"/>
    <x v="42"/>
    <s v=""/>
  </r>
  <r>
    <n v="84"/>
    <x v="83"/>
    <s v="2022-01"/>
    <m/>
    <x v="1"/>
    <x v="1"/>
    <x v="2"/>
    <n v="52"/>
    <x v="2"/>
    <x v="2"/>
    <x v="83"/>
    <s v="Athens"/>
    <x v="6"/>
    <s v=""/>
  </r>
  <r>
    <n v="85"/>
    <x v="84"/>
    <s v="2020-05"/>
    <s v="2022-05"/>
    <x v="1"/>
    <x v="1"/>
    <x v="3"/>
    <n v="41"/>
    <x v="3"/>
    <x v="2"/>
    <x v="84"/>
    <s v="Patra"/>
    <x v="0"/>
    <d v="2022-05-01T00:00:00"/>
  </r>
  <r>
    <n v="86"/>
    <x v="85"/>
    <s v="2019-07"/>
    <m/>
    <x v="5"/>
    <x v="0"/>
    <x v="3"/>
    <n v="44"/>
    <x v="2"/>
    <x v="1"/>
    <x v="85"/>
    <s v="Patra"/>
    <x v="17"/>
    <s v=""/>
  </r>
  <r>
    <n v="87"/>
    <x v="86"/>
    <s v="2020-10"/>
    <s v="2021-01"/>
    <x v="5"/>
    <x v="1"/>
    <x v="3"/>
    <n v="42"/>
    <x v="1"/>
    <x v="0"/>
    <x v="86"/>
    <s v="Thessaloniki"/>
    <x v="26"/>
    <d v="2021-01-01T00:00:00"/>
  </r>
  <r>
    <n v="88"/>
    <x v="87"/>
    <s v="2023-04"/>
    <m/>
    <x v="4"/>
    <x v="0"/>
    <x v="1"/>
    <n v="28"/>
    <x v="0"/>
    <x v="1"/>
    <x v="87"/>
    <s v="Patra"/>
    <x v="44"/>
    <s v=""/>
  </r>
  <r>
    <n v="89"/>
    <x v="88"/>
    <s v="2022-10"/>
    <s v="2024-01"/>
    <x v="0"/>
    <x v="1"/>
    <x v="0"/>
    <n v="39"/>
    <x v="1"/>
    <x v="3"/>
    <x v="88"/>
    <s v="Thessaloniki"/>
    <x v="43"/>
    <d v="2024-01-01T00:00:00"/>
  </r>
  <r>
    <n v="90"/>
    <x v="89"/>
    <s v="2022-08"/>
    <m/>
    <x v="3"/>
    <x v="0"/>
    <x v="1"/>
    <n v="28"/>
    <x v="1"/>
    <x v="1"/>
    <x v="89"/>
    <s v="Heraklion"/>
    <x v="38"/>
    <s v=""/>
  </r>
  <r>
    <n v="91"/>
    <x v="90"/>
    <s v="2019-06"/>
    <m/>
    <x v="6"/>
    <x v="1"/>
    <x v="0"/>
    <n v="38"/>
    <x v="2"/>
    <x v="3"/>
    <x v="90"/>
    <s v="Heraklion"/>
    <x v="45"/>
    <s v=""/>
  </r>
  <r>
    <n v="92"/>
    <x v="91"/>
    <s v="2020-11"/>
    <m/>
    <x v="2"/>
    <x v="1"/>
    <x v="0"/>
    <n v="31"/>
    <x v="0"/>
    <x v="1"/>
    <x v="91"/>
    <s v="Thessaloniki"/>
    <x v="46"/>
    <s v=""/>
  </r>
  <r>
    <n v="93"/>
    <x v="92"/>
    <s v="2021-03"/>
    <s v="2024-08"/>
    <x v="3"/>
    <x v="0"/>
    <x v="4"/>
    <n v="60"/>
    <x v="0"/>
    <x v="2"/>
    <x v="92"/>
    <s v="Heraklion"/>
    <x v="13"/>
    <d v="2024-08-01T00:00:00"/>
  </r>
  <r>
    <n v="94"/>
    <x v="93"/>
    <s v="2022-12"/>
    <s v="2024-06"/>
    <x v="2"/>
    <x v="0"/>
    <x v="3"/>
    <n v="41"/>
    <x v="1"/>
    <x v="3"/>
    <x v="93"/>
    <s v="Thessaloniki"/>
    <x v="47"/>
    <d v="2024-06-01T00:00:00"/>
  </r>
  <r>
    <n v="95"/>
    <x v="94"/>
    <s v="2022-05"/>
    <s v="2024-12"/>
    <x v="0"/>
    <x v="1"/>
    <x v="0"/>
    <n v="37"/>
    <x v="0"/>
    <x v="3"/>
    <x v="94"/>
    <s v="Athens"/>
    <x v="48"/>
    <d v="2024-12-01T00:00:00"/>
  </r>
  <r>
    <n v="96"/>
    <x v="95"/>
    <s v="2020-03"/>
    <m/>
    <x v="5"/>
    <x v="0"/>
    <x v="3"/>
    <n v="40"/>
    <x v="1"/>
    <x v="0"/>
    <x v="95"/>
    <s v="Patra"/>
    <x v="32"/>
    <s v=""/>
  </r>
  <r>
    <n v="97"/>
    <x v="96"/>
    <s v="2020-11"/>
    <m/>
    <x v="1"/>
    <x v="1"/>
    <x v="0"/>
    <n v="36"/>
    <x v="3"/>
    <x v="0"/>
    <x v="96"/>
    <s v="Athens"/>
    <x v="46"/>
    <s v=""/>
  </r>
  <r>
    <n v="98"/>
    <x v="97"/>
    <s v="2022-07"/>
    <m/>
    <x v="5"/>
    <x v="1"/>
    <x v="0"/>
    <n v="39"/>
    <x v="0"/>
    <x v="3"/>
    <x v="97"/>
    <s v="Thessaloniki"/>
    <x v="49"/>
    <s v=""/>
  </r>
  <r>
    <n v="99"/>
    <x v="98"/>
    <s v="2021-09"/>
    <m/>
    <x v="2"/>
    <x v="0"/>
    <x v="2"/>
    <n v="50"/>
    <x v="1"/>
    <x v="2"/>
    <x v="98"/>
    <s v="Heraklion"/>
    <x v="22"/>
    <s v=""/>
  </r>
  <r>
    <n v="100"/>
    <x v="99"/>
    <s v="2023-06"/>
    <m/>
    <x v="2"/>
    <x v="0"/>
    <x v="2"/>
    <n v="50"/>
    <x v="1"/>
    <x v="3"/>
    <x v="99"/>
    <s v="Patra"/>
    <x v="31"/>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47BC90-EAF0-4EED-9891-9B1BE968E6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16">
    <pivotField dataField="1" showAll="0"/>
    <pivotField showAll="0"/>
    <pivotField showAll="0"/>
    <pivotField showAll="0"/>
    <pivotField axis="axisRow" showAll="0">
      <items count="8">
        <item x="3"/>
        <item h="1" x="1"/>
        <item x="4"/>
        <item x="6"/>
        <item h="1" x="2"/>
        <item x="5"/>
        <item h="1" x="0"/>
        <item t="default"/>
      </items>
    </pivotField>
    <pivotField showAll="0"/>
    <pivotField showAll="0"/>
    <pivotField showAll="0"/>
    <pivotField showAll="0"/>
    <pivotField showAll="0"/>
    <pivotField showAll="0"/>
    <pivotField showAll="0"/>
    <pivotField numFmtId="14" showAll="0">
      <items count="51">
        <item x="24"/>
        <item x="36"/>
        <item x="8"/>
        <item x="30"/>
        <item x="5"/>
        <item x="33"/>
        <item x="34"/>
        <item x="39"/>
        <item x="4"/>
        <item x="35"/>
        <item x="45"/>
        <item x="17"/>
        <item x="21"/>
        <item x="28"/>
        <item x="14"/>
        <item x="9"/>
        <item x="32"/>
        <item x="0"/>
        <item x="12"/>
        <item x="16"/>
        <item x="26"/>
        <item x="46"/>
        <item x="2"/>
        <item x="27"/>
        <item x="13"/>
        <item x="11"/>
        <item x="19"/>
        <item x="1"/>
        <item x="22"/>
        <item x="23"/>
        <item x="6"/>
        <item x="10"/>
        <item x="20"/>
        <item x="29"/>
        <item x="48"/>
        <item x="3"/>
        <item x="49"/>
        <item x="38"/>
        <item x="43"/>
        <item x="47"/>
        <item x="42"/>
        <item x="18"/>
        <item x="44"/>
        <item x="25"/>
        <item x="31"/>
        <item x="37"/>
        <item x="15"/>
        <item x="40"/>
        <item x="7"/>
        <item x="41"/>
        <item t="default"/>
      </items>
    </pivotField>
    <pivotField showAll="0"/>
    <pivotField showAll="0">
      <items count="15">
        <item x="0"/>
        <item x="1"/>
        <item x="2"/>
        <item x="3"/>
        <item x="4"/>
        <item x="5"/>
        <item x="6"/>
        <item x="7"/>
        <item x="8"/>
        <item x="9"/>
        <item x="10"/>
        <item x="11"/>
        <item x="12"/>
        <item x="13"/>
        <item t="default"/>
      </items>
    </pivotField>
    <pivotField showAll="0">
      <items count="9">
        <item x="0"/>
        <item x="1"/>
        <item x="2"/>
        <item x="3"/>
        <item x="4"/>
        <item x="5"/>
        <item x="6"/>
        <item x="7"/>
        <item t="default"/>
      </items>
    </pivotField>
  </pivotFields>
  <rowFields count="1">
    <field x="4"/>
  </rowFields>
  <rowItems count="5">
    <i>
      <x/>
    </i>
    <i>
      <x v="2"/>
    </i>
    <i>
      <x v="3"/>
    </i>
    <i>
      <x v="5"/>
    </i>
    <i t="grand">
      <x/>
    </i>
  </rowItems>
  <colItems count="1">
    <i/>
  </colItems>
  <dataFields count="1">
    <dataField name="Sum of ID" fld="0" baseField="0" baseItem="0"/>
  </dataFields>
  <chartFormats count="2">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C4A305-63B7-4BFC-9EDB-69F269528CC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2" firstHeaderRow="1" firstDataRow="2" firstDataCol="1"/>
  <pivotFields count="16">
    <pivotField showAll="0"/>
    <pivotField dataField="1" showAll="0"/>
    <pivotField showAll="0"/>
    <pivotField showAll="0"/>
    <pivotField axis="axisRow" showAll="0">
      <items count="8">
        <item x="3"/>
        <item x="1"/>
        <item x="4"/>
        <item x="6"/>
        <item x="2"/>
        <item x="5"/>
        <item x="0"/>
        <item t="default"/>
      </items>
    </pivotField>
    <pivotField axis="axisCol" showAll="0">
      <items count="3">
        <item x="0"/>
        <item x="1"/>
        <item t="default"/>
      </items>
    </pivotField>
    <pivotField showAll="0"/>
    <pivotField showAll="0"/>
    <pivotField showAll="0"/>
    <pivotField showAll="0"/>
    <pivotField showAll="0"/>
    <pivotField showAll="0"/>
    <pivotField numFmtId="14" showAll="0">
      <items count="51">
        <item x="24"/>
        <item x="36"/>
        <item x="8"/>
        <item x="30"/>
        <item x="5"/>
        <item x="33"/>
        <item x="34"/>
        <item x="39"/>
        <item x="4"/>
        <item x="35"/>
        <item x="45"/>
        <item x="17"/>
        <item x="21"/>
        <item x="28"/>
        <item x="14"/>
        <item x="9"/>
        <item x="32"/>
        <item x="0"/>
        <item x="12"/>
        <item x="16"/>
        <item x="26"/>
        <item x="46"/>
        <item x="2"/>
        <item x="27"/>
        <item x="13"/>
        <item x="11"/>
        <item x="19"/>
        <item x="1"/>
        <item x="22"/>
        <item x="23"/>
        <item x="6"/>
        <item x="10"/>
        <item x="20"/>
        <item x="29"/>
        <item x="48"/>
        <item x="3"/>
        <item x="49"/>
        <item x="38"/>
        <item x="43"/>
        <item x="47"/>
        <item x="42"/>
        <item x="18"/>
        <item x="44"/>
        <item x="25"/>
        <item x="31"/>
        <item x="37"/>
        <item x="15"/>
        <item x="40"/>
        <item x="7"/>
        <item x="41"/>
        <item t="default"/>
      </items>
    </pivotField>
    <pivotField showAll="0"/>
    <pivotField showAll="0">
      <items count="15">
        <item x="0"/>
        <item x="1"/>
        <item x="2"/>
        <item x="3"/>
        <item x="4"/>
        <item x="5"/>
        <item x="6"/>
        <item x="7"/>
        <item x="8"/>
        <item x="9"/>
        <item x="10"/>
        <item x="11"/>
        <item x="12"/>
        <item x="13"/>
        <item t="default"/>
      </items>
    </pivotField>
    <pivotField showAll="0">
      <items count="9">
        <item x="0"/>
        <item x="1"/>
        <item x="2"/>
        <item x="3"/>
        <item x="4"/>
        <item x="5"/>
        <item x="6"/>
        <item x="7"/>
        <item t="default"/>
      </items>
    </pivotField>
  </pivotFields>
  <rowFields count="1">
    <field x="4"/>
  </rowFields>
  <rowItems count="8">
    <i>
      <x/>
    </i>
    <i>
      <x v="1"/>
    </i>
    <i>
      <x v="2"/>
    </i>
    <i>
      <x v="3"/>
    </i>
    <i>
      <x v="4"/>
    </i>
    <i>
      <x v="5"/>
    </i>
    <i>
      <x v="6"/>
    </i>
    <i t="grand">
      <x/>
    </i>
  </rowItems>
  <colFields count="1">
    <field x="5"/>
  </colFields>
  <colItems count="3">
    <i>
      <x/>
    </i>
    <i>
      <x v="1"/>
    </i>
    <i t="grand">
      <x/>
    </i>
  </colItems>
  <dataFields count="1">
    <dataField name="Count of Name" fld="1"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5" format="4" series="1">
      <pivotArea type="data" outline="0" fieldPosition="0">
        <references count="2">
          <reference field="4294967294" count="1" selected="0">
            <x v="0"/>
          </reference>
          <reference field="5" count="1" selected="0">
            <x v="0"/>
          </reference>
        </references>
      </pivotArea>
    </chartFormat>
    <chartFormat chart="5"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40EDF1-24FE-4BF8-9662-61C788C732C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1" firstHeaderRow="1" firstDataRow="1" firstDataCol="1"/>
  <pivotFields count="16">
    <pivotField showAll="0"/>
    <pivotField dataField="1" showAll="0"/>
    <pivotField showAll="0"/>
    <pivotField showAll="0"/>
    <pivotField showAll="0"/>
    <pivotField showAll="0"/>
    <pivotField showAll="0"/>
    <pivotField showAll="0"/>
    <pivotField showAll="0"/>
    <pivotField showAll="0"/>
    <pivotField showAll="0"/>
    <pivotField showAll="0"/>
    <pivotField numFmtId="14" showAll="0">
      <items count="51">
        <item x="24"/>
        <item x="36"/>
        <item x="8"/>
        <item x="30"/>
        <item x="5"/>
        <item x="33"/>
        <item x="34"/>
        <item x="39"/>
        <item x="4"/>
        <item x="35"/>
        <item x="45"/>
        <item x="17"/>
        <item x="21"/>
        <item x="28"/>
        <item x="14"/>
        <item x="9"/>
        <item x="32"/>
        <item x="0"/>
        <item x="12"/>
        <item x="16"/>
        <item x="26"/>
        <item x="46"/>
        <item x="2"/>
        <item x="27"/>
        <item x="13"/>
        <item x="11"/>
        <item x="19"/>
        <item x="1"/>
        <item x="22"/>
        <item x="23"/>
        <item x="6"/>
        <item x="10"/>
        <item x="20"/>
        <item x="29"/>
        <item x="48"/>
        <item x="3"/>
        <item x="49"/>
        <item x="38"/>
        <item x="43"/>
        <item x="47"/>
        <item x="42"/>
        <item x="18"/>
        <item x="44"/>
        <item x="25"/>
        <item x="31"/>
        <item x="37"/>
        <item x="15"/>
        <item x="40"/>
        <item x="7"/>
        <item x="41"/>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9">
        <item h="1" x="0"/>
        <item x="1"/>
        <item h="1" x="2"/>
        <item x="3"/>
        <item h="1" x="4"/>
        <item h="1" x="5"/>
        <item h="1" x="6"/>
        <item h="1" x="7"/>
        <item t="default"/>
      </items>
    </pivotField>
  </pivotFields>
  <rowFields count="2">
    <field x="15"/>
    <field x="14"/>
  </rowFields>
  <rowItems count="18">
    <i>
      <x v="1"/>
    </i>
    <i r="1">
      <x v="2"/>
    </i>
    <i r="1">
      <x v="3"/>
    </i>
    <i r="1">
      <x v="5"/>
    </i>
    <i r="1">
      <x v="7"/>
    </i>
    <i r="1">
      <x v="11"/>
    </i>
    <i r="1">
      <x v="12"/>
    </i>
    <i>
      <x v="3"/>
    </i>
    <i r="1">
      <x v="1"/>
    </i>
    <i r="1">
      <x v="2"/>
    </i>
    <i r="1">
      <x v="3"/>
    </i>
    <i r="1">
      <x v="5"/>
    </i>
    <i r="1">
      <x v="8"/>
    </i>
    <i r="1">
      <x v="9"/>
    </i>
    <i r="1">
      <x v="10"/>
    </i>
    <i r="1">
      <x v="11"/>
    </i>
    <i r="1">
      <x v="12"/>
    </i>
    <i t="grand">
      <x/>
    </i>
  </rowItems>
  <colItems count="1">
    <i/>
  </colItem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77B7D5-ACEF-4788-94B7-C440A13ED432}"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9" firstHeaderRow="1" firstDataRow="2" firstDataCol="1"/>
  <pivotFields count="16">
    <pivotField showAll="0"/>
    <pivotField dataField="1" showAll="0"/>
    <pivotField showAll="0"/>
    <pivotField showAll="0"/>
    <pivotField showAll="0"/>
    <pivotField showAll="0"/>
    <pivotField axis="axisRow" showAll="0">
      <items count="6">
        <item x="1"/>
        <item x="0"/>
        <item x="3"/>
        <item x="2"/>
        <item x="4"/>
        <item t="default"/>
      </items>
    </pivotField>
    <pivotField showAll="0"/>
    <pivotField showAll="0"/>
    <pivotField axis="axisCol" showAll="0">
      <items count="5">
        <item h="1" x="3"/>
        <item h="1" x="0"/>
        <item h="1" x="2"/>
        <item x="1"/>
        <item t="default"/>
      </items>
    </pivotField>
    <pivotField showAll="0"/>
    <pivotField showAll="0"/>
    <pivotField numFmtId="14" showAll="0">
      <items count="51">
        <item x="24"/>
        <item x="36"/>
        <item x="8"/>
        <item x="30"/>
        <item x="5"/>
        <item x="33"/>
        <item x="34"/>
        <item x="39"/>
        <item x="4"/>
        <item x="35"/>
        <item x="45"/>
        <item x="17"/>
        <item x="21"/>
        <item x="28"/>
        <item x="14"/>
        <item x="9"/>
        <item x="32"/>
        <item x="0"/>
        <item x="12"/>
        <item x="16"/>
        <item x="26"/>
        <item x="46"/>
        <item x="2"/>
        <item x="27"/>
        <item x="13"/>
        <item x="11"/>
        <item x="19"/>
        <item x="1"/>
        <item x="22"/>
        <item x="23"/>
        <item x="6"/>
        <item x="10"/>
        <item x="20"/>
        <item x="29"/>
        <item x="48"/>
        <item x="3"/>
        <item x="49"/>
        <item x="38"/>
        <item x="43"/>
        <item x="47"/>
        <item x="42"/>
        <item x="18"/>
        <item x="44"/>
        <item x="25"/>
        <item x="31"/>
        <item x="37"/>
        <item x="15"/>
        <item x="40"/>
        <item x="7"/>
        <item x="41"/>
        <item t="default"/>
      </items>
    </pivotField>
    <pivotField showAll="0"/>
    <pivotField showAll="0" defaultSubtotal="0"/>
    <pivotField showAll="0" defaultSubtotal="0">
      <items count="8">
        <item x="0"/>
        <item x="1"/>
        <item x="2"/>
        <item x="3"/>
        <item x="4"/>
        <item x="5"/>
        <item x="6"/>
        <item x="7"/>
      </items>
    </pivotField>
  </pivotFields>
  <rowFields count="1">
    <field x="6"/>
  </rowFields>
  <rowItems count="5">
    <i>
      <x/>
    </i>
    <i>
      <x v="1"/>
    </i>
    <i>
      <x v="2"/>
    </i>
    <i>
      <x v="3"/>
    </i>
    <i t="grand">
      <x/>
    </i>
  </rowItems>
  <colFields count="1">
    <field x="9"/>
  </colFields>
  <colItems count="2">
    <i>
      <x v="3"/>
    </i>
    <i t="grand">
      <x/>
    </i>
  </colItems>
  <dataFields count="1">
    <dataField name="Count of Name" fld="1" subtotal="count" baseField="0" baseItem="0"/>
  </dataFields>
  <chartFormats count="21">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3" format="11">
      <pivotArea type="data" outline="0" fieldPosition="0">
        <references count="3">
          <reference field="4294967294" count="1" selected="0">
            <x v="0"/>
          </reference>
          <reference field="6" count="1" selected="0">
            <x v="0"/>
          </reference>
          <reference field="9" count="1" selected="0">
            <x v="2"/>
          </reference>
        </references>
      </pivotArea>
    </chartFormat>
    <chartFormat chart="3" format="12">
      <pivotArea type="data" outline="0" fieldPosition="0">
        <references count="3">
          <reference field="4294967294" count="1" selected="0">
            <x v="0"/>
          </reference>
          <reference field="6" count="1" selected="0">
            <x v="1"/>
          </reference>
          <reference field="9" count="1" selected="0">
            <x v="2"/>
          </reference>
        </references>
      </pivotArea>
    </chartFormat>
    <chartFormat chart="3" format="13">
      <pivotArea type="data" outline="0" fieldPosition="0">
        <references count="3">
          <reference field="4294967294" count="1" selected="0">
            <x v="0"/>
          </reference>
          <reference field="6" count="1" selected="0">
            <x v="2"/>
          </reference>
          <reference field="9" count="1" selected="0">
            <x v="2"/>
          </reference>
        </references>
      </pivotArea>
    </chartFormat>
    <chartFormat chart="3" format="14">
      <pivotArea type="data" outline="0" fieldPosition="0">
        <references count="3">
          <reference field="4294967294" count="1" selected="0">
            <x v="0"/>
          </reference>
          <reference field="6" count="1" selected="0">
            <x v="3"/>
          </reference>
          <reference field="9" count="1" selected="0">
            <x v="2"/>
          </reference>
        </references>
      </pivotArea>
    </chartFormat>
    <chartFormat chart="3" format="15">
      <pivotArea type="data" outline="0" fieldPosition="0">
        <references count="3">
          <reference field="4294967294" count="1" selected="0">
            <x v="0"/>
          </reference>
          <reference field="6" count="1" selected="0">
            <x v="4"/>
          </reference>
          <reference field="9" count="1" selected="0">
            <x v="2"/>
          </reference>
        </references>
      </pivotArea>
    </chartFormat>
    <chartFormat chart="3" format="16" series="1">
      <pivotArea type="data" outline="0" fieldPosition="0">
        <references count="2">
          <reference field="4294967294" count="1" selected="0">
            <x v="0"/>
          </reference>
          <reference field="9" count="1" selected="0">
            <x v="1"/>
          </reference>
        </references>
      </pivotArea>
    </chartFormat>
    <chartFormat chart="3" format="17" series="1">
      <pivotArea type="data" outline="0" fieldPosition="0">
        <references count="2">
          <reference field="4294967294" count="1" selected="0">
            <x v="0"/>
          </reference>
          <reference field="9" count="1" selected="0">
            <x v="0"/>
          </reference>
        </references>
      </pivotArea>
    </chartFormat>
    <chartFormat chart="3" format="18" series="1">
      <pivotArea type="data" outline="0" fieldPosition="0">
        <references count="2">
          <reference field="4294967294" count="1" selected="0">
            <x v="0"/>
          </reference>
          <reference field="9" count="1" selected="0">
            <x v="3"/>
          </reference>
        </references>
      </pivotArea>
    </chartFormat>
    <chartFormat chart="3" format="19">
      <pivotArea type="data" outline="0" fieldPosition="0">
        <references count="3">
          <reference field="4294967294" count="1" selected="0">
            <x v="0"/>
          </reference>
          <reference field="6" count="1" selected="0">
            <x v="0"/>
          </reference>
          <reference field="9" count="1" selected="0">
            <x v="3"/>
          </reference>
        </references>
      </pivotArea>
    </chartFormat>
    <chartFormat chart="3" format="20">
      <pivotArea type="data" outline="0" fieldPosition="0">
        <references count="3">
          <reference field="4294967294" count="1" selected="0">
            <x v="0"/>
          </reference>
          <reference field="6" count="1" selected="0">
            <x v="1"/>
          </reference>
          <reference field="9" count="1" selected="0">
            <x v="3"/>
          </reference>
        </references>
      </pivotArea>
    </chartFormat>
    <chartFormat chart="3" format="21">
      <pivotArea type="data" outline="0" fieldPosition="0">
        <references count="3">
          <reference field="4294967294" count="1" selected="0">
            <x v="0"/>
          </reference>
          <reference field="6" count="1" selected="0">
            <x v="2"/>
          </reference>
          <reference field="9" count="1" selected="0">
            <x v="3"/>
          </reference>
        </references>
      </pivotArea>
    </chartFormat>
    <chartFormat chart="3" format="22">
      <pivotArea type="data" outline="0" fieldPosition="0">
        <references count="3">
          <reference field="4294967294" count="1" selected="0">
            <x v="0"/>
          </reference>
          <reference field="6" count="1" selected="0">
            <x v="3"/>
          </reference>
          <reference field="9" count="1" selected="0">
            <x v="3"/>
          </reference>
        </references>
      </pivotArea>
    </chartFormat>
    <chartFormat chart="0" format="4">
      <pivotArea type="data" outline="0" fieldPosition="0">
        <references count="3">
          <reference field="4294967294" count="1" selected="0">
            <x v="0"/>
          </reference>
          <reference field="6" count="1" selected="0">
            <x v="0"/>
          </reference>
          <reference field="9" count="1" selected="0">
            <x v="3"/>
          </reference>
        </references>
      </pivotArea>
    </chartFormat>
    <chartFormat chart="0" format="5">
      <pivotArea type="data" outline="0" fieldPosition="0">
        <references count="3">
          <reference field="4294967294" count="1" selected="0">
            <x v="0"/>
          </reference>
          <reference field="6" count="1" selected="0">
            <x v="1"/>
          </reference>
          <reference field="9" count="1" selected="0">
            <x v="3"/>
          </reference>
        </references>
      </pivotArea>
    </chartFormat>
    <chartFormat chart="0" format="6">
      <pivotArea type="data" outline="0" fieldPosition="0">
        <references count="3">
          <reference field="4294967294" count="1" selected="0">
            <x v="0"/>
          </reference>
          <reference field="6" count="1" selected="0">
            <x v="2"/>
          </reference>
          <reference field="9" count="1" selected="0">
            <x v="3"/>
          </reference>
        </references>
      </pivotArea>
    </chartFormat>
    <chartFormat chart="0" format="7">
      <pivotArea type="data" outline="0" fieldPosition="0">
        <references count="3">
          <reference field="4294967294" count="1" selected="0">
            <x v="0"/>
          </reference>
          <reference field="6" count="1" selected="0">
            <x v="3"/>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2B05E97-A67F-4572-BEE4-55B908B0FA6B}" sourceName="Gender">
  <pivotTables>
    <pivotTable tabId="4" name="PivotTable3"/>
  </pivotTables>
  <data>
    <tabular pivotCacheId="13158002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Clear_Hire_Date" xr10:uid="{8FB3075B-D691-4072-817F-E7CC421905A3}" sourceName="Years (Clear Hire Date)">
  <pivotTables>
    <pivotTable tabId="5" name="PivotTable4"/>
  </pivotTables>
  <data>
    <tabular pivotCacheId="1315800211">
      <items count="8">
        <i x="1" s="1"/>
        <i x="2"/>
        <i x="3" s="1"/>
        <i x="4"/>
        <i x="5"/>
        <i x="6"/>
        <i x="0" nd="1"/>
        <i x="7"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 xr10:uid="{F877D3CE-EC1F-4247-9D8B-A29CE9F5E299}" sourceName="Performance">
  <pivotTables>
    <pivotTable tabId="12" name="PivotTable27"/>
  </pivotTables>
  <data>
    <tabular pivotCacheId="1315800211">
      <items count="4">
        <i x="3"/>
        <i x="0"/>
        <i x="2"/>
        <i x="1"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BE3552B-76C4-4D41-9384-A392A8ABE55D}" sourceName="Department">
  <pivotTables>
    <pivotTable tabId="2" name="PivotTable1"/>
  </pivotTables>
  <data>
    <tabular pivotCacheId="1315800211">
      <items count="7">
        <i x="3" s="1"/>
        <i x="1"/>
        <i x="4" s="1"/>
        <i x="6" s="1"/>
        <i x="2"/>
        <i x="5" s="1"/>
        <i x="0"/>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05FA8A0-6FFF-40DF-85AF-51F1F07C1FF5}" cache="Slicer_Department" caption="Departmen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C217DA6-8671-41CF-9CC2-293E22F387E4}" cache="Slicer_Gender" caption="Gender" style="SlicerStyleDark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 xr10:uid="{853D81FF-E3B5-457B-8B9B-C93D7E27C971}" cache="Slicer_Years__Clear_Hire_Date" caption="Years" style="SlicerStyleDark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 xr10:uid="{B1A229F6-0D8F-4896-82A6-6C869DDF1A00}" cache="Slicer_Performance" caption="Performance By Age" style="SlicerStyleDark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E8B626C-489F-4EDC-8F2A-3C3A87AAA478}" cache="Slicer_Gender" caption="Filter by Gender" style="SlicerStyleDark1" rowHeight="247650"/>
  <slicer name="Years  1" xr10:uid="{9E9CAECB-C82A-4D21-95A2-1535240072CC}" cache="Slicer_Years__Clear_Hire_Date" caption="Select Year" style="SlicerStyleDark1" rowHeight="247650"/>
  <slicer name="Performance 1" xr10:uid="{74E8139C-27B8-4CAE-B5A4-145F6AB7FEED}" cache="Slicer_Performance" caption="Filter by Performance Rating&quot;" style="SlicerStyleDark1" rowHeight="247650"/>
  <slicer name="Department 1" xr10:uid="{18F52496-2105-4839-9068-7B0BA8B3D068}" cache="Slicer_Department" caption="Filter by Departmen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35F916-92E9-4560-AF0B-1418890AFE3D}" name="Table2" displayName="Table2" ref="A1:N101" totalsRowShown="0" headerRowCellStyle="20% - Accent3" dataCellStyle="20% - Accent3">
  <autoFilter ref="A1:N101" xr:uid="{7F35F916-92E9-4560-AF0B-1418890AFE3D}"/>
  <tableColumns count="14">
    <tableColumn id="1" xr3:uid="{6D9FB393-7658-4964-A415-1C28F033E574}" name="ID" dataCellStyle="20% - Accent3"/>
    <tableColumn id="2" xr3:uid="{0B9C4DE5-1B1A-45AC-AFE6-D0484148E0F6}" name="Name" dataCellStyle="20% - Accent3"/>
    <tableColumn id="3" xr3:uid="{7D26F2A8-4B75-46C5-8AD7-9E73339300DB}" name="Hire Date" dataCellStyle="20% - Accent3"/>
    <tableColumn id="4" xr3:uid="{41A08F6E-17F5-4EFE-8D29-C46FE2E61C10}" name="Termination Date" dataCellStyle="20% - Accent3"/>
    <tableColumn id="5" xr3:uid="{5B5B4F95-FC63-453D-B025-ECFCB92BA626}" name="Department" dataCellStyle="20% - Accent3"/>
    <tableColumn id="6" xr3:uid="{37FC0B03-E27D-4564-8617-AD8C4F759B92}" name="Gender" dataCellStyle="20% - Accent3"/>
    <tableColumn id="15" xr3:uid="{D2453C1F-53BD-4696-BD2E-34E822F0CE4B}" name="GROUP AGE" dataDxfId="2" dataCellStyle="20% - Accent3">
      <calculatedColumnFormula>IF(H2&lt;30,"20-29",IF(H2&lt;40,"30-39",IF(H2&lt;50,"40-49",IF(H2&lt;60,"50-59","60+"))))</calculatedColumnFormula>
    </tableColumn>
    <tableColumn id="7" xr3:uid="{1CB985DE-7F57-460E-AA6F-C743E82B4C36}" name="Age" dataCellStyle="20% - Accent3"/>
    <tableColumn id="8" xr3:uid="{5081B643-116F-4446-9990-FD0B8C07DD5F}" name="Education" dataCellStyle="20% - Accent3"/>
    <tableColumn id="9" xr3:uid="{E62D0AA5-4451-4E5B-8D3C-9DE14B4C158C}" name="Performance" dataCellStyle="20% - Accent3"/>
    <tableColumn id="10" xr3:uid="{FA9206E8-4E9F-4672-8E56-AD33EE5E054B}" name="Salary" dataCellStyle="20% - Accent3"/>
    <tableColumn id="11" xr3:uid="{BFD03886-54D4-4B17-B2D0-5918C5234C1E}" name="Location" dataCellStyle="20% - Accent3"/>
    <tableColumn id="12" xr3:uid="{896FD74B-FB77-4496-A314-BAEEA4FB14F8}" name="Clear Hire Date" dataDxfId="1" dataCellStyle="20% - Accent3">
      <calculatedColumnFormula>DATE(LEFT(C2,4), RIGHT(C2,2), 1)</calculatedColumnFormula>
    </tableColumn>
    <tableColumn id="13" xr3:uid="{63D993ED-50AC-40DB-B71C-CF897E95B208}" name="Clear Termination Date" dataDxfId="0" dataCellStyle="20% - Accent3">
      <calculatedColumnFormula>IF(D2="", "", DATE(LEFT(D2,4), RIGHT(D2,2), 1))</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89202-ACEE-41B1-AC95-C75DA3F27381}">
  <dimension ref="A3:D8"/>
  <sheetViews>
    <sheetView workbookViewId="0">
      <selection activeCell="C14" sqref="C14"/>
    </sheetView>
  </sheetViews>
  <sheetFormatPr defaultRowHeight="13.8" x14ac:dyDescent="0.25"/>
  <cols>
    <col min="1" max="1" width="17" bestFit="1" customWidth="1"/>
    <col min="2" max="2" width="9.09765625" bestFit="1" customWidth="1"/>
  </cols>
  <sheetData>
    <row r="3" spans="1:4" ht="15" x14ac:dyDescent="0.25">
      <c r="A3" s="1" t="s">
        <v>199</v>
      </c>
      <c r="B3" t="s">
        <v>198</v>
      </c>
      <c r="D3" s="6"/>
    </row>
    <row r="4" spans="1:4" x14ac:dyDescent="0.25">
      <c r="A4" s="2" t="s">
        <v>31</v>
      </c>
      <c r="B4">
        <v>1017</v>
      </c>
    </row>
    <row r="5" spans="1:4" x14ac:dyDescent="0.25">
      <c r="A5" s="2" t="s">
        <v>50</v>
      </c>
      <c r="B5">
        <v>518</v>
      </c>
    </row>
    <row r="6" spans="1:4" x14ac:dyDescent="0.25">
      <c r="A6" s="2" t="s">
        <v>71</v>
      </c>
      <c r="B6">
        <v>557</v>
      </c>
    </row>
    <row r="7" spans="1:4" x14ac:dyDescent="0.25">
      <c r="A7" s="2" t="s">
        <v>59</v>
      </c>
      <c r="B7">
        <v>709</v>
      </c>
    </row>
    <row r="8" spans="1:4" x14ac:dyDescent="0.25">
      <c r="A8" s="2" t="s">
        <v>200</v>
      </c>
      <c r="B8">
        <v>2801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9E5E8-2DD4-4CD1-A4B2-C73A182FBB52}">
  <dimension ref="A3:D12"/>
  <sheetViews>
    <sheetView workbookViewId="0">
      <selection activeCell="O19" sqref="O19"/>
    </sheetView>
  </sheetViews>
  <sheetFormatPr defaultRowHeight="13.8" x14ac:dyDescent="0.25"/>
  <cols>
    <col min="1" max="1" width="17" bestFit="1" customWidth="1"/>
    <col min="2" max="2" width="16" bestFit="1" customWidth="1"/>
    <col min="3" max="3" width="5.296875" bestFit="1" customWidth="1"/>
    <col min="4" max="4" width="11.09765625" bestFit="1" customWidth="1"/>
  </cols>
  <sheetData>
    <row r="3" spans="1:4" x14ac:dyDescent="0.25">
      <c r="A3" s="1" t="s">
        <v>202</v>
      </c>
      <c r="B3" s="1" t="s">
        <v>201</v>
      </c>
    </row>
    <row r="4" spans="1:4" x14ac:dyDescent="0.25">
      <c r="A4" s="1" t="s">
        <v>199</v>
      </c>
      <c r="B4" t="s">
        <v>14</v>
      </c>
      <c r="C4" t="s">
        <v>22</v>
      </c>
      <c r="D4" t="s">
        <v>200</v>
      </c>
    </row>
    <row r="5" spans="1:4" x14ac:dyDescent="0.25">
      <c r="A5" s="2" t="s">
        <v>31</v>
      </c>
      <c r="B5">
        <v>11</v>
      </c>
      <c r="C5">
        <v>11</v>
      </c>
      <c r="D5">
        <v>22</v>
      </c>
    </row>
    <row r="6" spans="1:4" x14ac:dyDescent="0.25">
      <c r="A6" s="2" t="s">
        <v>21</v>
      </c>
      <c r="B6">
        <v>4</v>
      </c>
      <c r="C6">
        <v>10</v>
      </c>
      <c r="D6">
        <v>14</v>
      </c>
    </row>
    <row r="7" spans="1:4" x14ac:dyDescent="0.25">
      <c r="A7" s="2" t="s">
        <v>50</v>
      </c>
      <c r="B7">
        <v>6</v>
      </c>
      <c r="C7">
        <v>5</v>
      </c>
      <c r="D7">
        <v>11</v>
      </c>
    </row>
    <row r="8" spans="1:4" x14ac:dyDescent="0.25">
      <c r="A8" s="2" t="s">
        <v>71</v>
      </c>
      <c r="B8">
        <v>3</v>
      </c>
      <c r="C8">
        <v>6</v>
      </c>
      <c r="D8">
        <v>9</v>
      </c>
    </row>
    <row r="9" spans="1:4" x14ac:dyDescent="0.25">
      <c r="A9" s="2" t="s">
        <v>26</v>
      </c>
      <c r="B9">
        <v>9</v>
      </c>
      <c r="C9">
        <v>7</v>
      </c>
      <c r="D9">
        <v>16</v>
      </c>
    </row>
    <row r="10" spans="1:4" x14ac:dyDescent="0.25">
      <c r="A10" s="2" t="s">
        <v>59</v>
      </c>
      <c r="B10">
        <v>12</v>
      </c>
      <c r="C10">
        <v>2</v>
      </c>
      <c r="D10">
        <v>14</v>
      </c>
    </row>
    <row r="11" spans="1:4" x14ac:dyDescent="0.25">
      <c r="A11" s="2" t="s">
        <v>13</v>
      </c>
      <c r="B11">
        <v>6</v>
      </c>
      <c r="C11">
        <v>8</v>
      </c>
      <c r="D11">
        <v>14</v>
      </c>
    </row>
    <row r="12" spans="1:4" x14ac:dyDescent="0.25">
      <c r="A12" s="2" t="s">
        <v>200</v>
      </c>
      <c r="B12">
        <v>51</v>
      </c>
      <c r="C12">
        <v>49</v>
      </c>
      <c r="D12">
        <v>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BF837-155C-4DCD-9636-F8065E1A27B7}">
  <dimension ref="A3:B21"/>
  <sheetViews>
    <sheetView workbookViewId="0">
      <selection activeCell="M20" sqref="M20"/>
    </sheetView>
  </sheetViews>
  <sheetFormatPr defaultRowHeight="13.8" x14ac:dyDescent="0.25"/>
  <cols>
    <col min="1" max="1" width="12.59765625" bestFit="1" customWidth="1"/>
    <col min="2" max="2" width="14.3984375" bestFit="1" customWidth="1"/>
  </cols>
  <sheetData>
    <row r="3" spans="1:2" x14ac:dyDescent="0.25">
      <c r="A3" s="1" t="s">
        <v>199</v>
      </c>
      <c r="B3" t="s">
        <v>202</v>
      </c>
    </row>
    <row r="4" spans="1:2" x14ac:dyDescent="0.25">
      <c r="A4" s="2" t="s">
        <v>219</v>
      </c>
      <c r="B4">
        <v>8</v>
      </c>
    </row>
    <row r="5" spans="1:2" x14ac:dyDescent="0.25">
      <c r="A5" s="3" t="s">
        <v>204</v>
      </c>
      <c r="B5">
        <v>1</v>
      </c>
    </row>
    <row r="6" spans="1:2" x14ac:dyDescent="0.25">
      <c r="A6" s="3" t="s">
        <v>205</v>
      </c>
      <c r="B6">
        <v>1</v>
      </c>
    </row>
    <row r="7" spans="1:2" x14ac:dyDescent="0.25">
      <c r="A7" s="3" t="s">
        <v>206</v>
      </c>
      <c r="B7">
        <v>1</v>
      </c>
    </row>
    <row r="8" spans="1:2" x14ac:dyDescent="0.25">
      <c r="A8" s="3" t="s">
        <v>220</v>
      </c>
      <c r="B8">
        <v>3</v>
      </c>
    </row>
    <row r="9" spans="1:2" x14ac:dyDescent="0.25">
      <c r="A9" s="3" t="s">
        <v>207</v>
      </c>
      <c r="B9">
        <v>1</v>
      </c>
    </row>
    <row r="10" spans="1:2" x14ac:dyDescent="0.25">
      <c r="A10" s="3" t="s">
        <v>208</v>
      </c>
      <c r="B10">
        <v>1</v>
      </c>
    </row>
    <row r="11" spans="1:2" x14ac:dyDescent="0.25">
      <c r="A11" s="2" t="s">
        <v>203</v>
      </c>
      <c r="B11">
        <v>23</v>
      </c>
    </row>
    <row r="12" spans="1:2" x14ac:dyDescent="0.25">
      <c r="A12" s="3" t="s">
        <v>209</v>
      </c>
      <c r="B12">
        <v>1</v>
      </c>
    </row>
    <row r="13" spans="1:2" x14ac:dyDescent="0.25">
      <c r="A13" s="3" t="s">
        <v>204</v>
      </c>
      <c r="B13">
        <v>3</v>
      </c>
    </row>
    <row r="14" spans="1:2" x14ac:dyDescent="0.25">
      <c r="A14" s="3" t="s">
        <v>205</v>
      </c>
      <c r="B14">
        <v>3</v>
      </c>
    </row>
    <row r="15" spans="1:2" x14ac:dyDescent="0.25">
      <c r="A15" s="3" t="s">
        <v>206</v>
      </c>
      <c r="B15">
        <v>4</v>
      </c>
    </row>
    <row r="16" spans="1:2" x14ac:dyDescent="0.25">
      <c r="A16" s="3" t="s">
        <v>210</v>
      </c>
      <c r="B16">
        <v>2</v>
      </c>
    </row>
    <row r="17" spans="1:2" x14ac:dyDescent="0.25">
      <c r="A17" s="3" t="s">
        <v>211</v>
      </c>
      <c r="B17">
        <v>2</v>
      </c>
    </row>
    <row r="18" spans="1:2" x14ac:dyDescent="0.25">
      <c r="A18" s="3" t="s">
        <v>212</v>
      </c>
      <c r="B18">
        <v>4</v>
      </c>
    </row>
    <row r="19" spans="1:2" x14ac:dyDescent="0.25">
      <c r="A19" s="3" t="s">
        <v>207</v>
      </c>
      <c r="B19">
        <v>2</v>
      </c>
    </row>
    <row r="20" spans="1:2" x14ac:dyDescent="0.25">
      <c r="A20" s="3" t="s">
        <v>208</v>
      </c>
      <c r="B20">
        <v>2</v>
      </c>
    </row>
    <row r="21" spans="1:2" x14ac:dyDescent="0.25">
      <c r="A21" s="2" t="s">
        <v>200</v>
      </c>
      <c r="B21">
        <v>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D4A84-19ED-4DC6-99B4-824F68899285}">
  <dimension ref="A3:C9"/>
  <sheetViews>
    <sheetView workbookViewId="0">
      <selection activeCell="K21" sqref="K21"/>
    </sheetView>
  </sheetViews>
  <sheetFormatPr defaultRowHeight="13.8" x14ac:dyDescent="0.25"/>
  <cols>
    <col min="1" max="1" width="13.09765625" customWidth="1"/>
    <col min="2" max="2" width="15.5" customWidth="1"/>
    <col min="3" max="3" width="10.5" customWidth="1"/>
    <col min="4" max="4" width="10.8984375" customWidth="1"/>
    <col min="5" max="6" width="9.5" bestFit="1" customWidth="1"/>
  </cols>
  <sheetData>
    <row r="3" spans="1:3" x14ac:dyDescent="0.25">
      <c r="A3" s="1" t="s">
        <v>202</v>
      </c>
      <c r="B3" s="1" t="s">
        <v>201</v>
      </c>
    </row>
    <row r="4" spans="1:3" x14ac:dyDescent="0.25">
      <c r="A4" s="1" t="s">
        <v>199</v>
      </c>
      <c r="B4" t="s">
        <v>32</v>
      </c>
      <c r="C4" t="s">
        <v>200</v>
      </c>
    </row>
    <row r="5" spans="1:3" x14ac:dyDescent="0.25">
      <c r="A5" s="2" t="s">
        <v>213</v>
      </c>
      <c r="B5">
        <v>9</v>
      </c>
      <c r="C5">
        <v>9</v>
      </c>
    </row>
    <row r="6" spans="1:3" x14ac:dyDescent="0.25">
      <c r="A6" s="2" t="s">
        <v>214</v>
      </c>
      <c r="B6">
        <v>8</v>
      </c>
      <c r="C6">
        <v>8</v>
      </c>
    </row>
    <row r="7" spans="1:3" x14ac:dyDescent="0.25">
      <c r="A7" s="2" t="s">
        <v>215</v>
      </c>
      <c r="B7">
        <v>3</v>
      </c>
      <c r="C7">
        <v>3</v>
      </c>
    </row>
    <row r="8" spans="1:3" x14ac:dyDescent="0.25">
      <c r="A8" s="2" t="s">
        <v>216</v>
      </c>
      <c r="B8">
        <v>4</v>
      </c>
      <c r="C8">
        <v>4</v>
      </c>
    </row>
    <row r="9" spans="1:3" x14ac:dyDescent="0.25">
      <c r="A9" s="2" t="s">
        <v>200</v>
      </c>
      <c r="B9">
        <v>24</v>
      </c>
      <c r="C9">
        <v>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30E0-4973-41B4-9B1B-5F548723DB3F}">
  <dimension ref="A1:AC32"/>
  <sheetViews>
    <sheetView showGridLines="0" zoomScale="70" zoomScaleNormal="70" workbookViewId="0">
      <selection activeCell="T1" sqref="T1"/>
    </sheetView>
  </sheetViews>
  <sheetFormatPr defaultRowHeight="13.8" x14ac:dyDescent="0.25"/>
  <cols>
    <col min="1" max="1" width="13.09765625" customWidth="1"/>
    <col min="2" max="2" width="13.8984375" customWidth="1"/>
    <col min="3" max="3" width="4.8984375" hidden="1" customWidth="1"/>
    <col min="4" max="4" width="16.296875" bestFit="1" customWidth="1"/>
    <col min="5" max="5" width="9.8984375" bestFit="1" customWidth="1"/>
    <col min="6" max="6" width="9.5" bestFit="1" customWidth="1"/>
    <col min="7" max="101" width="5.3984375" bestFit="1" customWidth="1"/>
    <col min="102" max="102" width="9.5" bestFit="1" customWidth="1"/>
  </cols>
  <sheetData>
    <row r="1" spans="1:29" ht="17.399999999999999" x14ac:dyDescent="0.3">
      <c r="A1" s="7" t="s">
        <v>218</v>
      </c>
      <c r="B1" s="8"/>
      <c r="C1" s="8"/>
      <c r="D1" s="8"/>
      <c r="E1" s="8"/>
      <c r="F1" s="8"/>
      <c r="G1" s="8"/>
      <c r="H1" s="8"/>
      <c r="I1" s="8"/>
      <c r="J1" s="8"/>
      <c r="K1" s="8"/>
      <c r="L1" s="8"/>
      <c r="M1" s="8"/>
      <c r="N1" s="8"/>
      <c r="O1" s="8"/>
      <c r="P1" s="8"/>
      <c r="Q1" s="8"/>
      <c r="R1" s="8"/>
      <c r="S1" s="8"/>
      <c r="T1" s="8"/>
      <c r="U1" s="8"/>
      <c r="V1" s="8"/>
      <c r="W1" s="8"/>
      <c r="X1" s="8"/>
      <c r="Y1" s="8"/>
      <c r="Z1" s="8"/>
      <c r="AA1" s="8"/>
      <c r="AB1" s="8"/>
      <c r="AC1" s="8"/>
    </row>
    <row r="2" spans="1:29" ht="31.2" x14ac:dyDescent="0.6">
      <c r="A2" s="7"/>
      <c r="B2" s="8"/>
      <c r="C2" s="8"/>
      <c r="D2" s="8"/>
      <c r="E2" s="8"/>
      <c r="F2" s="8"/>
      <c r="G2" s="8"/>
      <c r="H2" s="9"/>
      <c r="I2" s="10" t="s">
        <v>221</v>
      </c>
      <c r="J2" s="8"/>
      <c r="K2" s="8"/>
      <c r="L2" s="8"/>
      <c r="M2" s="8"/>
      <c r="N2" s="8"/>
      <c r="O2" s="8"/>
      <c r="P2" s="8"/>
      <c r="Q2" s="8"/>
      <c r="R2" s="8"/>
      <c r="S2" s="8"/>
      <c r="T2" s="8"/>
      <c r="U2" s="8"/>
      <c r="V2" s="8"/>
      <c r="W2" s="8"/>
      <c r="X2" s="8"/>
      <c r="Y2" s="8"/>
      <c r="Z2" s="8"/>
      <c r="AA2" s="8"/>
      <c r="AB2" s="8"/>
      <c r="AC2" s="8"/>
    </row>
    <row r="3" spans="1:29" ht="17.399999999999999" x14ac:dyDescent="0.3">
      <c r="A3" s="8"/>
      <c r="B3" s="8"/>
      <c r="C3" s="8"/>
      <c r="D3" s="7" t="s">
        <v>218</v>
      </c>
      <c r="E3" s="8"/>
      <c r="F3" s="8"/>
      <c r="G3" s="8"/>
      <c r="H3" s="7"/>
      <c r="I3" s="8"/>
      <c r="J3" s="8"/>
      <c r="K3" s="8"/>
      <c r="L3" s="8"/>
      <c r="M3" s="8"/>
      <c r="N3" s="8"/>
      <c r="O3" s="8"/>
      <c r="P3" s="8"/>
      <c r="Q3" s="8"/>
      <c r="R3" s="8"/>
      <c r="S3" s="8"/>
      <c r="T3" s="8"/>
      <c r="U3" s="8"/>
      <c r="V3" s="8"/>
      <c r="W3" s="8"/>
      <c r="X3" s="8"/>
      <c r="Y3" s="8"/>
      <c r="Z3" s="8"/>
      <c r="AA3" s="8"/>
      <c r="AB3" s="8"/>
      <c r="AC3" s="8"/>
    </row>
    <row r="4" spans="1:29" ht="17.399999999999999" x14ac:dyDescent="0.3">
      <c r="A4" s="8"/>
      <c r="B4" s="8"/>
      <c r="C4" s="8"/>
      <c r="D4" s="7"/>
      <c r="E4" s="8"/>
      <c r="F4" s="8"/>
      <c r="G4" s="7"/>
      <c r="H4" s="8"/>
      <c r="I4" s="8"/>
      <c r="J4" s="8"/>
      <c r="K4" s="8"/>
      <c r="L4" s="8"/>
      <c r="M4" s="8"/>
      <c r="N4" s="8"/>
      <c r="O4" s="8"/>
      <c r="P4" s="8"/>
      <c r="Q4" s="8"/>
      <c r="R4" s="8"/>
      <c r="S4" s="8"/>
      <c r="T4" s="8"/>
      <c r="U4" s="8"/>
      <c r="V4" s="8"/>
      <c r="W4" s="8"/>
      <c r="X4" s="8"/>
      <c r="Y4" s="8"/>
      <c r="Z4" s="8"/>
      <c r="AA4" s="8"/>
      <c r="AB4" s="8"/>
      <c r="AC4" s="8"/>
    </row>
    <row r="5" spans="1:2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row>
    <row r="6" spans="1:29"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row>
    <row r="7" spans="1:29"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row>
    <row r="8" spans="1:29"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row>
    <row r="9" spans="1:29"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row>
    <row r="10" spans="1:29" x14ac:dyDescent="0.2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row>
    <row r="11" spans="1:29" x14ac:dyDescent="0.2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row>
    <row r="12" spans="1:29" x14ac:dyDescent="0.2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row>
    <row r="13" spans="1:29" x14ac:dyDescent="0.2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row>
    <row r="14" spans="1:29" x14ac:dyDescent="0.2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row>
    <row r="15" spans="1:29"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row>
    <row r="16" spans="1:29"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row>
    <row r="17" spans="1:29"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row>
    <row r="18" spans="1:29"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row>
    <row r="19" spans="1:29"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row>
    <row r="20" spans="1:29"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row>
    <row r="21" spans="1:29"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row>
    <row r="22" spans="1:29"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row>
    <row r="23" spans="1:29"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row>
    <row r="24" spans="1:29"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row>
    <row r="25" spans="1:29"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row>
    <row r="26" spans="1:29"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row>
    <row r="27" spans="1:29"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row>
    <row r="28" spans="1:29"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row>
    <row r="29" spans="1:29"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29"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row>
    <row r="31" spans="1:29"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row>
    <row r="32" spans="1:29"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F481-B1EE-4574-B8CA-DB55B5E3EFD7}">
  <dimension ref="A1:N101"/>
  <sheetViews>
    <sheetView tabSelected="1" workbookViewId="0">
      <selection activeCell="G11" sqref="G11"/>
    </sheetView>
  </sheetViews>
  <sheetFormatPr defaultRowHeight="13.8" x14ac:dyDescent="0.25"/>
  <cols>
    <col min="3" max="3" width="10.59765625" customWidth="1"/>
    <col min="4" max="4" width="17" customWidth="1"/>
    <col min="5" max="5" width="12.796875" customWidth="1"/>
    <col min="6" max="6" width="8.8984375" customWidth="1"/>
    <col min="7" max="7" width="19" customWidth="1"/>
    <col min="9" max="9" width="11.09765625" customWidth="1"/>
    <col min="10" max="10" width="13.5" customWidth="1"/>
    <col min="12" max="12" width="9.8984375" customWidth="1"/>
    <col min="13" max="13" width="20.69921875" customWidth="1"/>
    <col min="14" max="14" width="22.796875" customWidth="1"/>
  </cols>
  <sheetData>
    <row r="1" spans="1:14" x14ac:dyDescent="0.25">
      <c r="A1" s="4" t="s">
        <v>0</v>
      </c>
      <c r="B1" s="4" t="s">
        <v>1</v>
      </c>
      <c r="C1" s="4" t="s">
        <v>2</v>
      </c>
      <c r="D1" s="4" t="s">
        <v>3</v>
      </c>
      <c r="E1" s="4" t="s">
        <v>4</v>
      </c>
      <c r="F1" s="4" t="s">
        <v>5</v>
      </c>
      <c r="G1" s="4" t="s">
        <v>217</v>
      </c>
      <c r="H1" s="4" t="s">
        <v>6</v>
      </c>
      <c r="I1" s="4" t="s">
        <v>7</v>
      </c>
      <c r="J1" s="4" t="s">
        <v>8</v>
      </c>
      <c r="K1" s="4" t="s">
        <v>9</v>
      </c>
      <c r="L1" s="4" t="s">
        <v>10</v>
      </c>
      <c r="M1" s="4" t="s">
        <v>196</v>
      </c>
      <c r="N1" s="4" t="s">
        <v>197</v>
      </c>
    </row>
    <row r="2" spans="1:14" x14ac:dyDescent="0.25">
      <c r="A2" s="4">
        <v>1</v>
      </c>
      <c r="B2" s="4" t="s">
        <v>11</v>
      </c>
      <c r="C2" s="4" t="s">
        <v>12</v>
      </c>
      <c r="D2" s="4"/>
      <c r="E2" s="4" t="s">
        <v>13</v>
      </c>
      <c r="F2" s="4" t="s">
        <v>14</v>
      </c>
      <c r="G2" s="4" t="str">
        <f t="shared" ref="G2:G33" si="0">IF(H2&lt;30,"20-29",IF(H2&lt;40,"30-39",IF(H2&lt;50,"40-49",IF(H2&lt;60,"50-59","60+"))))</f>
        <v>30-39</v>
      </c>
      <c r="H2" s="4">
        <v>37</v>
      </c>
      <c r="I2" s="4" t="s">
        <v>15</v>
      </c>
      <c r="J2" s="4" t="s">
        <v>16</v>
      </c>
      <c r="K2" s="4">
        <v>21717</v>
      </c>
      <c r="L2" s="4" t="s">
        <v>17</v>
      </c>
      <c r="M2" s="5">
        <f>DATE(LEFT(C2,4), RIGHT(C2,2), 1)</f>
        <v>43952</v>
      </c>
      <c r="N2" s="5" t="str">
        <f>IF(D2="", "", DATE(LEFT(D2,4), RIGHT(D2,2), 1))</f>
        <v/>
      </c>
    </row>
    <row r="3" spans="1:14" x14ac:dyDescent="0.25">
      <c r="A3" s="4">
        <v>2</v>
      </c>
      <c r="B3" s="4" t="s">
        <v>18</v>
      </c>
      <c r="C3" s="4" t="s">
        <v>19</v>
      </c>
      <c r="D3" s="4" t="s">
        <v>20</v>
      </c>
      <c r="E3" s="4" t="s">
        <v>21</v>
      </c>
      <c r="F3" s="4" t="s">
        <v>22</v>
      </c>
      <c r="G3" s="4" t="str">
        <f t="shared" si="0"/>
        <v>20-29</v>
      </c>
      <c r="H3" s="4">
        <v>23</v>
      </c>
      <c r="I3" s="4" t="s">
        <v>23</v>
      </c>
      <c r="J3" s="4" t="s">
        <v>16</v>
      </c>
      <c r="K3" s="4">
        <v>30247</v>
      </c>
      <c r="L3" s="4" t="s">
        <v>17</v>
      </c>
      <c r="M3" s="5">
        <f t="shared" ref="M3:M66" si="1">DATE(LEFT(C3,4), RIGHT(C3,2), 1)</f>
        <v>44378</v>
      </c>
      <c r="N3" s="5">
        <f t="shared" ref="N3:N66" si="2">IF(D3="", "", DATE(LEFT(D3,4), RIGHT(D3,2), 1))</f>
        <v>45505</v>
      </c>
    </row>
    <row r="4" spans="1:14" x14ac:dyDescent="0.25">
      <c r="A4" s="4">
        <v>3</v>
      </c>
      <c r="B4" s="4" t="s">
        <v>24</v>
      </c>
      <c r="C4" s="4" t="s">
        <v>25</v>
      </c>
      <c r="D4" s="4"/>
      <c r="E4" s="4" t="s">
        <v>26</v>
      </c>
      <c r="F4" s="4" t="s">
        <v>22</v>
      </c>
      <c r="G4" s="4" t="str">
        <f>IF(H4&lt;30,"20-29",IF(H4&lt;40,"30-39",IF(H4&lt;50,"40-49",IF(H4&lt;60,"50-59","60+"))))</f>
        <v>50-59</v>
      </c>
      <c r="H4" s="4">
        <v>56</v>
      </c>
      <c r="I4" s="4" t="s">
        <v>27</v>
      </c>
      <c r="J4" s="4" t="s">
        <v>16</v>
      </c>
      <c r="K4" s="4">
        <v>44439</v>
      </c>
      <c r="L4" s="4" t="s">
        <v>17</v>
      </c>
      <c r="M4" s="5">
        <f t="shared" si="1"/>
        <v>44166</v>
      </c>
      <c r="N4" s="5" t="str">
        <f t="shared" si="2"/>
        <v/>
      </c>
    </row>
    <row r="5" spans="1:14" x14ac:dyDescent="0.25">
      <c r="A5" s="4">
        <v>4</v>
      </c>
      <c r="B5" s="4" t="s">
        <v>28</v>
      </c>
      <c r="C5" s="4" t="s">
        <v>29</v>
      </c>
      <c r="D5" s="4" t="s">
        <v>30</v>
      </c>
      <c r="E5" s="4" t="s">
        <v>31</v>
      </c>
      <c r="F5" s="4" t="s">
        <v>22</v>
      </c>
      <c r="G5" s="4" t="str">
        <f t="shared" si="0"/>
        <v>30-39</v>
      </c>
      <c r="H5" s="4">
        <v>32</v>
      </c>
      <c r="I5" s="4" t="s">
        <v>27</v>
      </c>
      <c r="J5" s="4" t="s">
        <v>32</v>
      </c>
      <c r="K5" s="4">
        <v>33210</v>
      </c>
      <c r="L5" s="4" t="s">
        <v>33</v>
      </c>
      <c r="M5" s="5">
        <f t="shared" si="1"/>
        <v>44713</v>
      </c>
      <c r="N5" s="5">
        <f t="shared" si="2"/>
        <v>44805</v>
      </c>
    </row>
    <row r="6" spans="1:14" x14ac:dyDescent="0.25">
      <c r="A6" s="4">
        <v>5</v>
      </c>
      <c r="B6" s="4" t="s">
        <v>34</v>
      </c>
      <c r="C6" s="4" t="s">
        <v>35</v>
      </c>
      <c r="D6" s="4" t="s">
        <v>36</v>
      </c>
      <c r="E6" s="4" t="s">
        <v>31</v>
      </c>
      <c r="F6" s="4" t="s">
        <v>14</v>
      </c>
      <c r="G6" s="4" t="str">
        <f t="shared" si="0"/>
        <v>20-29</v>
      </c>
      <c r="H6" s="4">
        <v>28</v>
      </c>
      <c r="I6" s="4" t="s">
        <v>23</v>
      </c>
      <c r="J6" s="4" t="s">
        <v>37</v>
      </c>
      <c r="K6" s="4">
        <v>21338</v>
      </c>
      <c r="L6" s="4" t="s">
        <v>38</v>
      </c>
      <c r="M6" s="5">
        <f t="shared" si="1"/>
        <v>43556</v>
      </c>
      <c r="N6" s="5">
        <f t="shared" si="2"/>
        <v>44774</v>
      </c>
    </row>
    <row r="7" spans="1:14" x14ac:dyDescent="0.25">
      <c r="A7" s="4">
        <v>6</v>
      </c>
      <c r="B7" s="4" t="s">
        <v>39</v>
      </c>
      <c r="C7" s="4" t="s">
        <v>40</v>
      </c>
      <c r="D7" s="4"/>
      <c r="E7" s="4" t="s">
        <v>26</v>
      </c>
      <c r="F7" s="4" t="s">
        <v>14</v>
      </c>
      <c r="G7" s="4" t="str">
        <f t="shared" si="0"/>
        <v>20-29</v>
      </c>
      <c r="H7" s="4">
        <v>24</v>
      </c>
      <c r="I7" s="4" t="s">
        <v>27</v>
      </c>
      <c r="J7" s="4" t="s">
        <v>41</v>
      </c>
      <c r="K7" s="4">
        <v>39807</v>
      </c>
      <c r="L7" s="4" t="s">
        <v>42</v>
      </c>
      <c r="M7" s="5">
        <f t="shared" si="1"/>
        <v>43405</v>
      </c>
      <c r="N7" s="5" t="str">
        <f t="shared" si="2"/>
        <v/>
      </c>
    </row>
    <row r="8" spans="1:14" x14ac:dyDescent="0.25">
      <c r="A8" s="4">
        <v>7</v>
      </c>
      <c r="B8" s="4" t="s">
        <v>43</v>
      </c>
      <c r="C8" s="4" t="s">
        <v>44</v>
      </c>
      <c r="D8" s="4"/>
      <c r="E8" s="4" t="s">
        <v>31</v>
      </c>
      <c r="F8" s="4" t="s">
        <v>14</v>
      </c>
      <c r="G8" s="4" t="str">
        <f t="shared" si="0"/>
        <v>50-59</v>
      </c>
      <c r="H8" s="4">
        <v>58</v>
      </c>
      <c r="I8" s="4" t="s">
        <v>15</v>
      </c>
      <c r="J8" s="4" t="s">
        <v>41</v>
      </c>
      <c r="K8" s="4">
        <v>18003</v>
      </c>
      <c r="L8" s="4" t="s">
        <v>33</v>
      </c>
      <c r="M8" s="5">
        <f t="shared" si="1"/>
        <v>44562</v>
      </c>
      <c r="N8" s="5" t="str">
        <f t="shared" si="2"/>
        <v/>
      </c>
    </row>
    <row r="9" spans="1:14" x14ac:dyDescent="0.25">
      <c r="A9" s="4">
        <v>8</v>
      </c>
      <c r="B9" s="4" t="s">
        <v>45</v>
      </c>
      <c r="C9" s="4" t="s">
        <v>46</v>
      </c>
      <c r="D9" s="4"/>
      <c r="E9" s="4" t="s">
        <v>13</v>
      </c>
      <c r="F9" s="4" t="s">
        <v>22</v>
      </c>
      <c r="G9" s="4" t="str">
        <f t="shared" si="0"/>
        <v>20-29</v>
      </c>
      <c r="H9" s="4">
        <v>28</v>
      </c>
      <c r="I9" s="4" t="s">
        <v>27</v>
      </c>
      <c r="J9" s="4" t="s">
        <v>32</v>
      </c>
      <c r="K9" s="4">
        <v>44714</v>
      </c>
      <c r="L9" s="4" t="s">
        <v>38</v>
      </c>
      <c r="M9" s="5">
        <f t="shared" si="1"/>
        <v>45231</v>
      </c>
      <c r="N9" s="5" t="str">
        <f t="shared" si="2"/>
        <v/>
      </c>
    </row>
    <row r="10" spans="1:14" x14ac:dyDescent="0.25">
      <c r="A10" s="4">
        <v>9</v>
      </c>
      <c r="B10" s="4" t="s">
        <v>47</v>
      </c>
      <c r="C10" s="4" t="s">
        <v>48</v>
      </c>
      <c r="D10" s="4" t="s">
        <v>49</v>
      </c>
      <c r="E10" s="4" t="s">
        <v>50</v>
      </c>
      <c r="F10" s="4" t="s">
        <v>22</v>
      </c>
      <c r="G10" s="4" t="str">
        <f t="shared" si="0"/>
        <v>30-39</v>
      </c>
      <c r="H10" s="4">
        <v>39</v>
      </c>
      <c r="I10" s="4" t="s">
        <v>23</v>
      </c>
      <c r="J10" s="4" t="s">
        <v>16</v>
      </c>
      <c r="K10" s="4">
        <v>31043</v>
      </c>
      <c r="L10" s="4" t="s">
        <v>33</v>
      </c>
      <c r="M10" s="5">
        <f t="shared" si="1"/>
        <v>43221</v>
      </c>
      <c r="N10" s="5">
        <f t="shared" si="2"/>
        <v>44896</v>
      </c>
    </row>
    <row r="11" spans="1:14" x14ac:dyDescent="0.25">
      <c r="A11" s="4">
        <v>10</v>
      </c>
      <c r="B11" s="4" t="s">
        <v>51</v>
      </c>
      <c r="C11" s="4" t="s">
        <v>52</v>
      </c>
      <c r="D11" s="4"/>
      <c r="E11" s="4" t="s">
        <v>50</v>
      </c>
      <c r="F11" s="4" t="s">
        <v>22</v>
      </c>
      <c r="G11" s="4" t="str">
        <f t="shared" si="0"/>
        <v>40-49</v>
      </c>
      <c r="H11" s="4">
        <v>42</v>
      </c>
      <c r="I11" s="4" t="s">
        <v>23</v>
      </c>
      <c r="J11" s="4" t="s">
        <v>16</v>
      </c>
      <c r="K11" s="4">
        <v>17103</v>
      </c>
      <c r="L11" s="4" t="s">
        <v>38</v>
      </c>
      <c r="M11" s="5">
        <f t="shared" si="1"/>
        <v>43862</v>
      </c>
      <c r="N11" s="5" t="str">
        <f t="shared" si="2"/>
        <v/>
      </c>
    </row>
    <row r="12" spans="1:14" x14ac:dyDescent="0.25">
      <c r="A12" s="4">
        <v>11</v>
      </c>
      <c r="B12" s="4" t="s">
        <v>53</v>
      </c>
      <c r="C12" s="4" t="s">
        <v>54</v>
      </c>
      <c r="D12" s="4"/>
      <c r="E12" s="4" t="s">
        <v>13</v>
      </c>
      <c r="F12" s="4" t="s">
        <v>22</v>
      </c>
      <c r="G12" s="4" t="str">
        <f t="shared" si="0"/>
        <v>50-59</v>
      </c>
      <c r="H12" s="4">
        <v>58</v>
      </c>
      <c r="I12" s="4" t="s">
        <v>55</v>
      </c>
      <c r="J12" s="4" t="s">
        <v>16</v>
      </c>
      <c r="K12" s="4">
        <v>47717</v>
      </c>
      <c r="L12" s="4" t="s">
        <v>56</v>
      </c>
      <c r="M12" s="5">
        <f t="shared" si="1"/>
        <v>44593</v>
      </c>
      <c r="N12" s="5" t="str">
        <f t="shared" si="2"/>
        <v/>
      </c>
    </row>
    <row r="13" spans="1:14" x14ac:dyDescent="0.25">
      <c r="A13" s="4">
        <v>12</v>
      </c>
      <c r="B13" s="4" t="s">
        <v>57</v>
      </c>
      <c r="C13" s="4" t="s">
        <v>58</v>
      </c>
      <c r="D13" s="4"/>
      <c r="E13" s="4" t="s">
        <v>59</v>
      </c>
      <c r="F13" s="4" t="s">
        <v>14</v>
      </c>
      <c r="G13" s="4" t="str">
        <f t="shared" si="0"/>
        <v>30-39</v>
      </c>
      <c r="H13" s="4">
        <v>31</v>
      </c>
      <c r="I13" s="4" t="s">
        <v>55</v>
      </c>
      <c r="J13" s="4" t="s">
        <v>16</v>
      </c>
      <c r="K13" s="4">
        <v>31162</v>
      </c>
      <c r="L13" s="4" t="s">
        <v>17</v>
      </c>
      <c r="M13" s="5">
        <f t="shared" si="1"/>
        <v>44287</v>
      </c>
      <c r="N13" s="5" t="str">
        <f t="shared" si="2"/>
        <v/>
      </c>
    </row>
    <row r="14" spans="1:14" x14ac:dyDescent="0.25">
      <c r="A14" s="4">
        <v>13</v>
      </c>
      <c r="B14" s="4" t="s">
        <v>60</v>
      </c>
      <c r="C14" s="4" t="s">
        <v>61</v>
      </c>
      <c r="D14" s="4"/>
      <c r="E14" s="4" t="s">
        <v>59</v>
      </c>
      <c r="F14" s="4" t="s">
        <v>14</v>
      </c>
      <c r="G14" s="4" t="str">
        <f t="shared" si="0"/>
        <v>50-59</v>
      </c>
      <c r="H14" s="4">
        <v>59</v>
      </c>
      <c r="I14" s="4" t="s">
        <v>27</v>
      </c>
      <c r="J14" s="4" t="s">
        <v>32</v>
      </c>
      <c r="K14" s="4">
        <v>29373</v>
      </c>
      <c r="L14" s="4" t="s">
        <v>33</v>
      </c>
      <c r="M14" s="5">
        <f t="shared" si="1"/>
        <v>44044</v>
      </c>
      <c r="N14" s="5" t="str">
        <f t="shared" si="2"/>
        <v/>
      </c>
    </row>
    <row r="15" spans="1:14" x14ac:dyDescent="0.25">
      <c r="A15" s="4">
        <v>14</v>
      </c>
      <c r="B15" s="4" t="s">
        <v>62</v>
      </c>
      <c r="C15" s="4" t="s">
        <v>63</v>
      </c>
      <c r="D15" s="4"/>
      <c r="E15" s="4" t="s">
        <v>13</v>
      </c>
      <c r="F15" s="4" t="s">
        <v>22</v>
      </c>
      <c r="G15" s="4" t="str">
        <f t="shared" si="0"/>
        <v>20-29</v>
      </c>
      <c r="H15" s="4">
        <v>29</v>
      </c>
      <c r="I15" s="4" t="s">
        <v>15</v>
      </c>
      <c r="J15" s="4" t="s">
        <v>16</v>
      </c>
      <c r="K15" s="4">
        <v>42666</v>
      </c>
      <c r="L15" s="4" t="s">
        <v>17</v>
      </c>
      <c r="M15" s="5">
        <f t="shared" si="1"/>
        <v>44256</v>
      </c>
      <c r="N15" s="5" t="str">
        <f t="shared" si="2"/>
        <v/>
      </c>
    </row>
    <row r="16" spans="1:14" x14ac:dyDescent="0.25">
      <c r="A16" s="4">
        <v>15</v>
      </c>
      <c r="B16" s="4" t="s">
        <v>64</v>
      </c>
      <c r="C16" s="4" t="s">
        <v>35</v>
      </c>
      <c r="D16" s="4" t="s">
        <v>35</v>
      </c>
      <c r="E16" s="4" t="s">
        <v>21</v>
      </c>
      <c r="F16" s="4" t="s">
        <v>14</v>
      </c>
      <c r="G16" s="4" t="str">
        <f t="shared" si="0"/>
        <v>50-59</v>
      </c>
      <c r="H16" s="4">
        <v>55</v>
      </c>
      <c r="I16" s="4" t="s">
        <v>55</v>
      </c>
      <c r="J16" s="4" t="s">
        <v>41</v>
      </c>
      <c r="K16" s="4">
        <v>22507</v>
      </c>
      <c r="L16" s="4" t="s">
        <v>17</v>
      </c>
      <c r="M16" s="5">
        <f t="shared" si="1"/>
        <v>43556</v>
      </c>
      <c r="N16" s="5">
        <f t="shared" si="2"/>
        <v>43556</v>
      </c>
    </row>
    <row r="17" spans="1:14" x14ac:dyDescent="0.25">
      <c r="A17" s="4">
        <v>16</v>
      </c>
      <c r="B17" s="4" t="s">
        <v>65</v>
      </c>
      <c r="C17" s="4" t="s">
        <v>66</v>
      </c>
      <c r="D17" s="4"/>
      <c r="E17" s="4" t="s">
        <v>31</v>
      </c>
      <c r="F17" s="4" t="s">
        <v>14</v>
      </c>
      <c r="G17" s="4" t="str">
        <f t="shared" si="0"/>
        <v>20-29</v>
      </c>
      <c r="H17" s="4">
        <v>29</v>
      </c>
      <c r="I17" s="4" t="s">
        <v>55</v>
      </c>
      <c r="J17" s="4" t="s">
        <v>37</v>
      </c>
      <c r="K17" s="4">
        <v>25365</v>
      </c>
      <c r="L17" s="4" t="s">
        <v>56</v>
      </c>
      <c r="M17" s="5">
        <f t="shared" si="1"/>
        <v>43831</v>
      </c>
      <c r="N17" s="5" t="str">
        <f t="shared" si="2"/>
        <v/>
      </c>
    </row>
    <row r="18" spans="1:14" x14ac:dyDescent="0.25">
      <c r="A18" s="4">
        <v>17</v>
      </c>
      <c r="B18" s="4" t="s">
        <v>67</v>
      </c>
      <c r="C18" s="4" t="s">
        <v>35</v>
      </c>
      <c r="D18" s="4" t="s">
        <v>68</v>
      </c>
      <c r="E18" s="4" t="s">
        <v>59</v>
      </c>
      <c r="F18" s="4" t="s">
        <v>14</v>
      </c>
      <c r="G18" s="4" t="str">
        <f t="shared" si="0"/>
        <v>50-59</v>
      </c>
      <c r="H18" s="4">
        <v>54</v>
      </c>
      <c r="I18" s="4" t="s">
        <v>15</v>
      </c>
      <c r="J18" s="4" t="s">
        <v>41</v>
      </c>
      <c r="K18" s="4">
        <v>34558</v>
      </c>
      <c r="L18" s="4" t="s">
        <v>17</v>
      </c>
      <c r="M18" s="5">
        <f t="shared" si="1"/>
        <v>43556</v>
      </c>
      <c r="N18" s="5">
        <f t="shared" si="2"/>
        <v>44621</v>
      </c>
    </row>
    <row r="19" spans="1:14" x14ac:dyDescent="0.25">
      <c r="A19" s="4">
        <v>18</v>
      </c>
      <c r="B19" s="4" t="s">
        <v>69</v>
      </c>
      <c r="C19" s="4" t="s">
        <v>70</v>
      </c>
      <c r="D19" s="4"/>
      <c r="E19" s="4" t="s">
        <v>71</v>
      </c>
      <c r="F19" s="4" t="s">
        <v>14</v>
      </c>
      <c r="G19" s="4" t="str">
        <f t="shared" si="0"/>
        <v>30-39</v>
      </c>
      <c r="H19" s="4">
        <v>32</v>
      </c>
      <c r="I19" s="4" t="s">
        <v>23</v>
      </c>
      <c r="J19" s="4" t="s">
        <v>32</v>
      </c>
      <c r="K19" s="4">
        <v>47021</v>
      </c>
      <c r="L19" s="4" t="s">
        <v>42</v>
      </c>
      <c r="M19" s="5">
        <f t="shared" si="1"/>
        <v>45139</v>
      </c>
      <c r="N19" s="5" t="str">
        <f t="shared" si="2"/>
        <v/>
      </c>
    </row>
    <row r="20" spans="1:14" x14ac:dyDescent="0.25">
      <c r="A20" s="4">
        <v>19</v>
      </c>
      <c r="B20" s="4" t="s">
        <v>72</v>
      </c>
      <c r="C20" s="4" t="s">
        <v>73</v>
      </c>
      <c r="D20" s="4" t="s">
        <v>63</v>
      </c>
      <c r="E20" s="4" t="s">
        <v>50</v>
      </c>
      <c r="F20" s="4" t="s">
        <v>14</v>
      </c>
      <c r="G20" s="4" t="str">
        <f t="shared" si="0"/>
        <v>30-39</v>
      </c>
      <c r="H20" s="4">
        <v>37</v>
      </c>
      <c r="I20" s="4" t="s">
        <v>23</v>
      </c>
      <c r="J20" s="4" t="s">
        <v>16</v>
      </c>
      <c r="K20" s="4">
        <v>20161</v>
      </c>
      <c r="L20" s="4" t="s">
        <v>42</v>
      </c>
      <c r="M20" s="5">
        <f t="shared" si="1"/>
        <v>44075</v>
      </c>
      <c r="N20" s="5">
        <f t="shared" si="2"/>
        <v>44256</v>
      </c>
    </row>
    <row r="21" spans="1:14" x14ac:dyDescent="0.25">
      <c r="A21" s="4">
        <v>20</v>
      </c>
      <c r="B21" s="4" t="s">
        <v>74</v>
      </c>
      <c r="C21" s="4" t="s">
        <v>75</v>
      </c>
      <c r="D21" s="4"/>
      <c r="E21" s="4" t="s">
        <v>31</v>
      </c>
      <c r="F21" s="4" t="s">
        <v>22</v>
      </c>
      <c r="G21" s="4" t="str">
        <f t="shared" si="0"/>
        <v>50-59</v>
      </c>
      <c r="H21" s="4">
        <v>56</v>
      </c>
      <c r="I21" s="4" t="s">
        <v>15</v>
      </c>
      <c r="J21" s="4" t="s">
        <v>16</v>
      </c>
      <c r="K21" s="4">
        <v>46148</v>
      </c>
      <c r="L21" s="4" t="s">
        <v>17</v>
      </c>
      <c r="M21" s="5">
        <f t="shared" si="1"/>
        <v>43647</v>
      </c>
      <c r="N21" s="5" t="str">
        <f t="shared" si="2"/>
        <v/>
      </c>
    </row>
    <row r="22" spans="1:14" x14ac:dyDescent="0.25">
      <c r="A22" s="4">
        <v>21</v>
      </c>
      <c r="B22" s="4" t="s">
        <v>76</v>
      </c>
      <c r="C22" s="4" t="s">
        <v>77</v>
      </c>
      <c r="D22" s="4" t="s">
        <v>78</v>
      </c>
      <c r="E22" s="4" t="s">
        <v>26</v>
      </c>
      <c r="F22" s="4" t="s">
        <v>14</v>
      </c>
      <c r="G22" s="4" t="str">
        <f t="shared" si="0"/>
        <v>30-39</v>
      </c>
      <c r="H22" s="4">
        <v>35</v>
      </c>
      <c r="I22" s="4" t="s">
        <v>15</v>
      </c>
      <c r="J22" s="4" t="s">
        <v>32</v>
      </c>
      <c r="K22" s="4">
        <v>41148</v>
      </c>
      <c r="L22" s="4" t="s">
        <v>38</v>
      </c>
      <c r="M22" s="5">
        <f t="shared" si="1"/>
        <v>44986</v>
      </c>
      <c r="N22" s="5">
        <f t="shared" si="2"/>
        <v>45536</v>
      </c>
    </row>
    <row r="23" spans="1:14" x14ac:dyDescent="0.25">
      <c r="A23" s="4">
        <v>22</v>
      </c>
      <c r="B23" s="4" t="s">
        <v>79</v>
      </c>
      <c r="C23" s="4" t="s">
        <v>80</v>
      </c>
      <c r="D23" s="4"/>
      <c r="E23" s="4" t="s">
        <v>26</v>
      </c>
      <c r="F23" s="4" t="s">
        <v>14</v>
      </c>
      <c r="G23" s="4" t="str">
        <f t="shared" si="0"/>
        <v>20-29</v>
      </c>
      <c r="H23" s="4">
        <v>29</v>
      </c>
      <c r="I23" s="4" t="s">
        <v>15</v>
      </c>
      <c r="J23" s="4" t="s">
        <v>16</v>
      </c>
      <c r="K23" s="4">
        <v>19196</v>
      </c>
      <c r="L23" s="4" t="s">
        <v>38</v>
      </c>
      <c r="M23" s="5">
        <f t="shared" si="1"/>
        <v>44348</v>
      </c>
      <c r="N23" s="5" t="str">
        <f t="shared" si="2"/>
        <v/>
      </c>
    </row>
    <row r="24" spans="1:14" x14ac:dyDescent="0.25">
      <c r="A24" s="4">
        <v>23</v>
      </c>
      <c r="B24" s="4" t="s">
        <v>81</v>
      </c>
      <c r="C24" s="4" t="s">
        <v>68</v>
      </c>
      <c r="D24" s="4" t="s">
        <v>82</v>
      </c>
      <c r="E24" s="4" t="s">
        <v>26</v>
      </c>
      <c r="F24" s="4" t="s">
        <v>22</v>
      </c>
      <c r="G24" s="4" t="str">
        <f t="shared" si="0"/>
        <v>50-59</v>
      </c>
      <c r="H24" s="4">
        <v>59</v>
      </c>
      <c r="I24" s="4" t="s">
        <v>15</v>
      </c>
      <c r="J24" s="4" t="s">
        <v>41</v>
      </c>
      <c r="K24" s="4">
        <v>19652</v>
      </c>
      <c r="L24" s="4" t="s">
        <v>42</v>
      </c>
      <c r="M24" s="5">
        <f t="shared" si="1"/>
        <v>44621</v>
      </c>
      <c r="N24" s="5">
        <f t="shared" si="2"/>
        <v>45261</v>
      </c>
    </row>
    <row r="25" spans="1:14" x14ac:dyDescent="0.25">
      <c r="A25" s="4">
        <v>24</v>
      </c>
      <c r="B25" s="4" t="s">
        <v>83</v>
      </c>
      <c r="C25" s="4" t="s">
        <v>70</v>
      </c>
      <c r="D25" s="4" t="s">
        <v>84</v>
      </c>
      <c r="E25" s="4" t="s">
        <v>13</v>
      </c>
      <c r="F25" s="4" t="s">
        <v>14</v>
      </c>
      <c r="G25" s="4" t="str">
        <f t="shared" si="0"/>
        <v>20-29</v>
      </c>
      <c r="H25" s="4">
        <v>26</v>
      </c>
      <c r="I25" s="4" t="s">
        <v>15</v>
      </c>
      <c r="J25" s="4" t="s">
        <v>32</v>
      </c>
      <c r="K25" s="4">
        <v>46812</v>
      </c>
      <c r="L25" s="4" t="s">
        <v>33</v>
      </c>
      <c r="M25" s="5">
        <f t="shared" si="1"/>
        <v>45139</v>
      </c>
      <c r="N25" s="5">
        <f t="shared" si="2"/>
        <v>45292</v>
      </c>
    </row>
    <row r="26" spans="1:14" x14ac:dyDescent="0.25">
      <c r="A26" s="4">
        <v>25</v>
      </c>
      <c r="B26" s="4" t="s">
        <v>85</v>
      </c>
      <c r="C26" s="4" t="s">
        <v>19</v>
      </c>
      <c r="D26" s="4"/>
      <c r="E26" s="4" t="s">
        <v>59</v>
      </c>
      <c r="F26" s="4" t="s">
        <v>14</v>
      </c>
      <c r="G26" s="4" t="str">
        <f t="shared" si="0"/>
        <v>30-39</v>
      </c>
      <c r="H26" s="4">
        <v>37</v>
      </c>
      <c r="I26" s="4" t="s">
        <v>27</v>
      </c>
      <c r="J26" s="4" t="s">
        <v>37</v>
      </c>
      <c r="K26" s="4">
        <v>27478</v>
      </c>
      <c r="L26" s="4" t="s">
        <v>42</v>
      </c>
      <c r="M26" s="5">
        <f t="shared" si="1"/>
        <v>44378</v>
      </c>
      <c r="N26" s="5" t="str">
        <f t="shared" si="2"/>
        <v/>
      </c>
    </row>
    <row r="27" spans="1:14" x14ac:dyDescent="0.25">
      <c r="A27" s="4">
        <v>26</v>
      </c>
      <c r="B27" s="4" t="s">
        <v>86</v>
      </c>
      <c r="C27" s="4" t="s">
        <v>87</v>
      </c>
      <c r="D27" s="4" t="s">
        <v>88</v>
      </c>
      <c r="E27" s="4" t="s">
        <v>21</v>
      </c>
      <c r="F27" s="4" t="s">
        <v>14</v>
      </c>
      <c r="G27" s="4" t="str">
        <f t="shared" si="0"/>
        <v>40-49</v>
      </c>
      <c r="H27" s="4">
        <v>49</v>
      </c>
      <c r="I27" s="4" t="s">
        <v>27</v>
      </c>
      <c r="J27" s="4" t="s">
        <v>37</v>
      </c>
      <c r="K27" s="4">
        <v>18550</v>
      </c>
      <c r="L27" s="4" t="s">
        <v>42</v>
      </c>
      <c r="M27" s="5">
        <f t="shared" si="1"/>
        <v>43678</v>
      </c>
      <c r="N27" s="5">
        <f t="shared" si="2"/>
        <v>43983</v>
      </c>
    </row>
    <row r="28" spans="1:14" x14ac:dyDescent="0.25">
      <c r="A28" s="4">
        <v>27</v>
      </c>
      <c r="B28" s="4" t="s">
        <v>89</v>
      </c>
      <c r="C28" s="4" t="s">
        <v>70</v>
      </c>
      <c r="D28" s="4" t="s">
        <v>90</v>
      </c>
      <c r="E28" s="4" t="s">
        <v>59</v>
      </c>
      <c r="F28" s="4" t="s">
        <v>14</v>
      </c>
      <c r="G28" s="4" t="str">
        <f t="shared" si="0"/>
        <v>20-29</v>
      </c>
      <c r="H28" s="4">
        <v>28</v>
      </c>
      <c r="I28" s="4" t="s">
        <v>15</v>
      </c>
      <c r="J28" s="4" t="s">
        <v>16</v>
      </c>
      <c r="K28" s="4">
        <v>27465</v>
      </c>
      <c r="L28" s="4" t="s">
        <v>17</v>
      </c>
      <c r="M28" s="5">
        <f t="shared" si="1"/>
        <v>45139</v>
      </c>
      <c r="N28" s="5">
        <f t="shared" si="2"/>
        <v>45352</v>
      </c>
    </row>
    <row r="29" spans="1:14" x14ac:dyDescent="0.25">
      <c r="A29" s="4">
        <v>28</v>
      </c>
      <c r="B29" s="4" t="s">
        <v>91</v>
      </c>
      <c r="C29" s="4" t="s">
        <v>70</v>
      </c>
      <c r="D29" s="4"/>
      <c r="E29" s="4" t="s">
        <v>21</v>
      </c>
      <c r="F29" s="4" t="s">
        <v>22</v>
      </c>
      <c r="G29" s="4" t="str">
        <f t="shared" si="0"/>
        <v>30-39</v>
      </c>
      <c r="H29" s="4">
        <v>39</v>
      </c>
      <c r="I29" s="4" t="s">
        <v>27</v>
      </c>
      <c r="J29" s="4" t="s">
        <v>16</v>
      </c>
      <c r="K29" s="4">
        <v>19940</v>
      </c>
      <c r="L29" s="4" t="s">
        <v>56</v>
      </c>
      <c r="M29" s="5">
        <f t="shared" si="1"/>
        <v>45139</v>
      </c>
      <c r="N29" s="5" t="str">
        <f t="shared" si="2"/>
        <v/>
      </c>
    </row>
    <row r="30" spans="1:14" x14ac:dyDescent="0.25">
      <c r="A30" s="4">
        <v>29</v>
      </c>
      <c r="B30" s="4" t="s">
        <v>92</v>
      </c>
      <c r="C30" s="4" t="s">
        <v>93</v>
      </c>
      <c r="D30" s="4"/>
      <c r="E30" s="4" t="s">
        <v>31</v>
      </c>
      <c r="F30" s="4" t="s">
        <v>22</v>
      </c>
      <c r="G30" s="4" t="str">
        <f t="shared" si="0"/>
        <v>20-29</v>
      </c>
      <c r="H30" s="4">
        <v>25</v>
      </c>
      <c r="I30" s="4" t="s">
        <v>23</v>
      </c>
      <c r="J30" s="4" t="s">
        <v>41</v>
      </c>
      <c r="K30" s="4">
        <v>30491</v>
      </c>
      <c r="L30" s="4" t="s">
        <v>33</v>
      </c>
      <c r="M30" s="5">
        <f t="shared" si="1"/>
        <v>44440</v>
      </c>
      <c r="N30" s="5" t="str">
        <f t="shared" si="2"/>
        <v/>
      </c>
    </row>
    <row r="31" spans="1:14" x14ac:dyDescent="0.25">
      <c r="A31" s="4">
        <v>30</v>
      </c>
      <c r="B31" s="4" t="s">
        <v>94</v>
      </c>
      <c r="C31" s="4" t="s">
        <v>46</v>
      </c>
      <c r="D31" s="4"/>
      <c r="E31" s="4" t="s">
        <v>21</v>
      </c>
      <c r="F31" s="4" t="s">
        <v>22</v>
      </c>
      <c r="G31" s="4" t="str">
        <f t="shared" si="0"/>
        <v>40-49</v>
      </c>
      <c r="H31" s="4">
        <v>47</v>
      </c>
      <c r="I31" s="4" t="s">
        <v>23</v>
      </c>
      <c r="J31" s="4" t="s">
        <v>16</v>
      </c>
      <c r="K31" s="4">
        <v>39836</v>
      </c>
      <c r="L31" s="4" t="s">
        <v>42</v>
      </c>
      <c r="M31" s="5">
        <f t="shared" si="1"/>
        <v>45231</v>
      </c>
      <c r="N31" s="5" t="str">
        <f t="shared" si="2"/>
        <v/>
      </c>
    </row>
    <row r="32" spans="1:14" x14ac:dyDescent="0.25">
      <c r="A32" s="4">
        <v>31</v>
      </c>
      <c r="B32" s="4" t="s">
        <v>95</v>
      </c>
      <c r="C32" s="4" t="s">
        <v>96</v>
      </c>
      <c r="D32" s="4"/>
      <c r="E32" s="4" t="s">
        <v>50</v>
      </c>
      <c r="F32" s="4" t="s">
        <v>14</v>
      </c>
      <c r="G32" s="4" t="str">
        <f t="shared" si="0"/>
        <v>40-49</v>
      </c>
      <c r="H32" s="4">
        <v>40</v>
      </c>
      <c r="I32" s="4" t="s">
        <v>27</v>
      </c>
      <c r="J32" s="4" t="s">
        <v>37</v>
      </c>
      <c r="K32" s="4">
        <v>25144</v>
      </c>
      <c r="L32" s="4" t="s">
        <v>33</v>
      </c>
      <c r="M32" s="5">
        <f t="shared" si="1"/>
        <v>44470</v>
      </c>
      <c r="N32" s="5" t="str">
        <f t="shared" si="2"/>
        <v/>
      </c>
    </row>
    <row r="33" spans="1:14" x14ac:dyDescent="0.25">
      <c r="A33" s="4">
        <v>32</v>
      </c>
      <c r="B33" s="4" t="s">
        <v>97</v>
      </c>
      <c r="C33" s="4" t="s">
        <v>44</v>
      </c>
      <c r="D33" s="4" t="s">
        <v>98</v>
      </c>
      <c r="E33" s="4" t="s">
        <v>13</v>
      </c>
      <c r="F33" s="4" t="s">
        <v>22</v>
      </c>
      <c r="G33" s="4" t="str">
        <f t="shared" si="0"/>
        <v>40-49</v>
      </c>
      <c r="H33" s="4">
        <v>42</v>
      </c>
      <c r="I33" s="4" t="s">
        <v>23</v>
      </c>
      <c r="J33" s="4" t="s">
        <v>41</v>
      </c>
      <c r="K33" s="4">
        <v>46246</v>
      </c>
      <c r="L33" s="4" t="s">
        <v>17</v>
      </c>
      <c r="M33" s="5">
        <f t="shared" si="1"/>
        <v>44562</v>
      </c>
      <c r="N33" s="5">
        <f t="shared" si="2"/>
        <v>45047</v>
      </c>
    </row>
    <row r="34" spans="1:14" x14ac:dyDescent="0.25">
      <c r="A34" s="4">
        <v>33</v>
      </c>
      <c r="B34" s="4" t="s">
        <v>99</v>
      </c>
      <c r="C34" s="4" t="s">
        <v>52</v>
      </c>
      <c r="D34" s="4"/>
      <c r="E34" s="4" t="s">
        <v>26</v>
      </c>
      <c r="F34" s="4" t="s">
        <v>22</v>
      </c>
      <c r="G34" s="4" t="str">
        <f t="shared" ref="G34:G65" si="3">IF(H34&lt;30,"20-29",IF(H34&lt;40,"30-39",IF(H34&lt;50,"40-49",IF(H34&lt;60,"50-59","60+"))))</f>
        <v>20-29</v>
      </c>
      <c r="H34" s="4">
        <v>25</v>
      </c>
      <c r="I34" s="4" t="s">
        <v>23</v>
      </c>
      <c r="J34" s="4" t="s">
        <v>16</v>
      </c>
      <c r="K34" s="4">
        <v>19490</v>
      </c>
      <c r="L34" s="4" t="s">
        <v>17</v>
      </c>
      <c r="M34" s="5">
        <f t="shared" si="1"/>
        <v>43862</v>
      </c>
      <c r="N34" s="5" t="str">
        <f t="shared" si="2"/>
        <v/>
      </c>
    </row>
    <row r="35" spans="1:14" x14ac:dyDescent="0.25">
      <c r="A35" s="4">
        <v>34</v>
      </c>
      <c r="B35" s="4" t="s">
        <v>100</v>
      </c>
      <c r="C35" s="4" t="s">
        <v>101</v>
      </c>
      <c r="D35" s="4" t="s">
        <v>102</v>
      </c>
      <c r="E35" s="4" t="s">
        <v>31</v>
      </c>
      <c r="F35" s="4" t="s">
        <v>22</v>
      </c>
      <c r="G35" s="4" t="str">
        <f t="shared" si="3"/>
        <v>40-49</v>
      </c>
      <c r="H35" s="4">
        <v>47</v>
      </c>
      <c r="I35" s="4" t="s">
        <v>23</v>
      </c>
      <c r="J35" s="4" t="s">
        <v>16</v>
      </c>
      <c r="K35" s="4">
        <v>17604</v>
      </c>
      <c r="L35" s="4" t="s">
        <v>17</v>
      </c>
      <c r="M35" s="5">
        <f t="shared" si="1"/>
        <v>43132</v>
      </c>
      <c r="N35" s="5">
        <f t="shared" si="2"/>
        <v>45383</v>
      </c>
    </row>
    <row r="36" spans="1:14" x14ac:dyDescent="0.25">
      <c r="A36" s="4">
        <v>35</v>
      </c>
      <c r="B36" s="4" t="s">
        <v>103</v>
      </c>
      <c r="C36" s="4" t="s">
        <v>98</v>
      </c>
      <c r="D36" s="4" t="s">
        <v>104</v>
      </c>
      <c r="E36" s="4" t="s">
        <v>59</v>
      </c>
      <c r="F36" s="4" t="s">
        <v>14</v>
      </c>
      <c r="G36" s="4" t="str">
        <f t="shared" si="3"/>
        <v>30-39</v>
      </c>
      <c r="H36" s="4">
        <v>38</v>
      </c>
      <c r="I36" s="4" t="s">
        <v>15</v>
      </c>
      <c r="J36" s="4" t="s">
        <v>32</v>
      </c>
      <c r="K36" s="4">
        <v>30642</v>
      </c>
      <c r="L36" s="4" t="s">
        <v>38</v>
      </c>
      <c r="M36" s="5">
        <f t="shared" si="1"/>
        <v>45047</v>
      </c>
      <c r="N36" s="5">
        <f t="shared" si="2"/>
        <v>45597</v>
      </c>
    </row>
    <row r="37" spans="1:14" x14ac:dyDescent="0.25">
      <c r="A37" s="4">
        <v>36</v>
      </c>
      <c r="B37" s="4" t="s">
        <v>105</v>
      </c>
      <c r="C37" s="4" t="s">
        <v>106</v>
      </c>
      <c r="D37" s="4"/>
      <c r="E37" s="4" t="s">
        <v>59</v>
      </c>
      <c r="F37" s="4" t="s">
        <v>14</v>
      </c>
      <c r="G37" s="4" t="str">
        <f t="shared" si="3"/>
        <v>50-59</v>
      </c>
      <c r="H37" s="4">
        <v>51</v>
      </c>
      <c r="I37" s="4" t="s">
        <v>55</v>
      </c>
      <c r="J37" s="4" t="s">
        <v>41</v>
      </c>
      <c r="K37" s="4">
        <v>15610</v>
      </c>
      <c r="L37" s="4" t="s">
        <v>56</v>
      </c>
      <c r="M37" s="5">
        <f t="shared" si="1"/>
        <v>44105</v>
      </c>
      <c r="N37" s="5" t="str">
        <f t="shared" si="2"/>
        <v/>
      </c>
    </row>
    <row r="38" spans="1:14" x14ac:dyDescent="0.25">
      <c r="A38" s="4">
        <v>37</v>
      </c>
      <c r="B38" s="4" t="s">
        <v>107</v>
      </c>
      <c r="C38" s="4" t="s">
        <v>108</v>
      </c>
      <c r="D38" s="4"/>
      <c r="E38" s="4" t="s">
        <v>26</v>
      </c>
      <c r="F38" s="4" t="s">
        <v>22</v>
      </c>
      <c r="G38" s="4" t="str">
        <f t="shared" si="3"/>
        <v>20-29</v>
      </c>
      <c r="H38" s="4">
        <v>26</v>
      </c>
      <c r="I38" s="4" t="s">
        <v>15</v>
      </c>
      <c r="J38" s="4" t="s">
        <v>32</v>
      </c>
      <c r="K38" s="4">
        <v>23680</v>
      </c>
      <c r="L38" s="4" t="s">
        <v>38</v>
      </c>
      <c r="M38" s="5">
        <f t="shared" si="1"/>
        <v>44228</v>
      </c>
      <c r="N38" s="5" t="str">
        <f t="shared" si="2"/>
        <v/>
      </c>
    </row>
    <row r="39" spans="1:14" x14ac:dyDescent="0.25">
      <c r="A39" s="4">
        <v>38</v>
      </c>
      <c r="B39" s="4" t="s">
        <v>109</v>
      </c>
      <c r="C39" s="4" t="s">
        <v>54</v>
      </c>
      <c r="D39" s="4"/>
      <c r="E39" s="4" t="s">
        <v>71</v>
      </c>
      <c r="F39" s="4" t="s">
        <v>14</v>
      </c>
      <c r="G39" s="4" t="str">
        <f t="shared" si="3"/>
        <v>40-49</v>
      </c>
      <c r="H39" s="4">
        <v>40</v>
      </c>
      <c r="I39" s="4" t="s">
        <v>15</v>
      </c>
      <c r="J39" s="4" t="s">
        <v>37</v>
      </c>
      <c r="K39" s="4">
        <v>34825</v>
      </c>
      <c r="L39" s="4" t="s">
        <v>17</v>
      </c>
      <c r="M39" s="5">
        <f t="shared" si="1"/>
        <v>44593</v>
      </c>
      <c r="N39" s="5" t="str">
        <f t="shared" si="2"/>
        <v/>
      </c>
    </row>
    <row r="40" spans="1:14" x14ac:dyDescent="0.25">
      <c r="A40" s="4">
        <v>39</v>
      </c>
      <c r="B40" s="4" t="s">
        <v>110</v>
      </c>
      <c r="C40" s="4" t="s">
        <v>111</v>
      </c>
      <c r="D40" s="4"/>
      <c r="E40" s="4" t="s">
        <v>31</v>
      </c>
      <c r="F40" s="4" t="s">
        <v>22</v>
      </c>
      <c r="G40" s="4" t="str">
        <f t="shared" si="3"/>
        <v>50-59</v>
      </c>
      <c r="H40" s="4">
        <v>57</v>
      </c>
      <c r="I40" s="4" t="s">
        <v>55</v>
      </c>
      <c r="J40" s="4" t="s">
        <v>41</v>
      </c>
      <c r="K40" s="4">
        <v>23800</v>
      </c>
      <c r="L40" s="4" t="s">
        <v>38</v>
      </c>
      <c r="M40" s="5">
        <f t="shared" si="1"/>
        <v>43800</v>
      </c>
      <c r="N40" s="5" t="str">
        <f t="shared" si="2"/>
        <v/>
      </c>
    </row>
    <row r="41" spans="1:14" x14ac:dyDescent="0.25">
      <c r="A41" s="4">
        <v>40</v>
      </c>
      <c r="B41" s="4" t="s">
        <v>112</v>
      </c>
      <c r="C41" s="4" t="s">
        <v>113</v>
      </c>
      <c r="D41" s="4" t="s">
        <v>30</v>
      </c>
      <c r="E41" s="4" t="s">
        <v>13</v>
      </c>
      <c r="F41" s="4" t="s">
        <v>22</v>
      </c>
      <c r="G41" s="4" t="str">
        <f t="shared" si="3"/>
        <v>30-39</v>
      </c>
      <c r="H41" s="4">
        <v>39</v>
      </c>
      <c r="I41" s="4" t="s">
        <v>55</v>
      </c>
      <c r="J41" s="4" t="s">
        <v>16</v>
      </c>
      <c r="K41" s="4">
        <v>37471</v>
      </c>
      <c r="L41" s="4" t="s">
        <v>33</v>
      </c>
      <c r="M41" s="5">
        <f t="shared" si="1"/>
        <v>44652</v>
      </c>
      <c r="N41" s="5">
        <f t="shared" si="2"/>
        <v>44805</v>
      </c>
    </row>
    <row r="42" spans="1:14" x14ac:dyDescent="0.25">
      <c r="A42" s="4">
        <v>41</v>
      </c>
      <c r="B42" s="4" t="s">
        <v>114</v>
      </c>
      <c r="C42" s="4" t="s">
        <v>115</v>
      </c>
      <c r="D42" s="4"/>
      <c r="E42" s="4" t="s">
        <v>31</v>
      </c>
      <c r="F42" s="4" t="s">
        <v>14</v>
      </c>
      <c r="G42" s="4" t="str">
        <f t="shared" si="3"/>
        <v>50-59</v>
      </c>
      <c r="H42" s="4">
        <v>54</v>
      </c>
      <c r="I42" s="4" t="s">
        <v>27</v>
      </c>
      <c r="J42" s="4" t="s">
        <v>32</v>
      </c>
      <c r="K42" s="4">
        <v>18329</v>
      </c>
      <c r="L42" s="4" t="s">
        <v>42</v>
      </c>
      <c r="M42" s="5">
        <f t="shared" si="1"/>
        <v>43282</v>
      </c>
      <c r="N42" s="5" t="str">
        <f t="shared" si="2"/>
        <v/>
      </c>
    </row>
    <row r="43" spans="1:14" x14ac:dyDescent="0.25">
      <c r="A43" s="4">
        <v>42</v>
      </c>
      <c r="B43" s="4" t="s">
        <v>116</v>
      </c>
      <c r="C43" s="4" t="s">
        <v>117</v>
      </c>
      <c r="D43" s="4"/>
      <c r="E43" s="4" t="s">
        <v>31</v>
      </c>
      <c r="F43" s="4" t="s">
        <v>14</v>
      </c>
      <c r="G43" s="4" t="str">
        <f t="shared" si="3"/>
        <v>20-29</v>
      </c>
      <c r="H43" s="4">
        <v>24</v>
      </c>
      <c r="I43" s="4" t="s">
        <v>23</v>
      </c>
      <c r="J43" s="4" t="s">
        <v>32</v>
      </c>
      <c r="K43" s="4">
        <v>23573</v>
      </c>
      <c r="L43" s="4" t="s">
        <v>38</v>
      </c>
      <c r="M43" s="5">
        <f t="shared" si="1"/>
        <v>45078</v>
      </c>
      <c r="N43" s="5" t="str">
        <f t="shared" si="2"/>
        <v/>
      </c>
    </row>
    <row r="44" spans="1:14" x14ac:dyDescent="0.25">
      <c r="A44" s="4">
        <v>43</v>
      </c>
      <c r="B44" s="4" t="s">
        <v>118</v>
      </c>
      <c r="C44" s="4" t="s">
        <v>73</v>
      </c>
      <c r="D44" s="4" t="s">
        <v>119</v>
      </c>
      <c r="E44" s="4" t="s">
        <v>21</v>
      </c>
      <c r="F44" s="4" t="s">
        <v>14</v>
      </c>
      <c r="G44" s="4" t="str">
        <f t="shared" si="3"/>
        <v>50-59</v>
      </c>
      <c r="H44" s="4">
        <v>57</v>
      </c>
      <c r="I44" s="4" t="s">
        <v>23</v>
      </c>
      <c r="J44" s="4" t="s">
        <v>41</v>
      </c>
      <c r="K44" s="4">
        <v>19931</v>
      </c>
      <c r="L44" s="4" t="s">
        <v>33</v>
      </c>
      <c r="M44" s="5">
        <f t="shared" si="1"/>
        <v>44075</v>
      </c>
      <c r="N44" s="5">
        <f t="shared" si="2"/>
        <v>44317</v>
      </c>
    </row>
    <row r="45" spans="1:14" x14ac:dyDescent="0.25">
      <c r="A45" s="4">
        <v>44</v>
      </c>
      <c r="B45" s="4" t="s">
        <v>120</v>
      </c>
      <c r="C45" s="4" t="s">
        <v>121</v>
      </c>
      <c r="D45" s="4"/>
      <c r="E45" s="4" t="s">
        <v>31</v>
      </c>
      <c r="F45" s="4" t="s">
        <v>14</v>
      </c>
      <c r="G45" s="4" t="str">
        <f t="shared" si="3"/>
        <v>50-59</v>
      </c>
      <c r="H45" s="4">
        <v>59</v>
      </c>
      <c r="I45" s="4" t="s">
        <v>15</v>
      </c>
      <c r="J45" s="4" t="s">
        <v>37</v>
      </c>
      <c r="K45" s="4">
        <v>23352</v>
      </c>
      <c r="L45" s="4" t="s">
        <v>42</v>
      </c>
      <c r="M45" s="5">
        <f t="shared" si="1"/>
        <v>43891</v>
      </c>
      <c r="N45" s="5" t="str">
        <f t="shared" si="2"/>
        <v/>
      </c>
    </row>
    <row r="46" spans="1:14" x14ac:dyDescent="0.25">
      <c r="A46" s="4">
        <v>45</v>
      </c>
      <c r="B46" s="4" t="s">
        <v>122</v>
      </c>
      <c r="C46" s="4" t="s">
        <v>35</v>
      </c>
      <c r="D46" s="4"/>
      <c r="E46" s="4" t="s">
        <v>31</v>
      </c>
      <c r="F46" s="4" t="s">
        <v>22</v>
      </c>
      <c r="G46" s="4" t="str">
        <f t="shared" si="3"/>
        <v>40-49</v>
      </c>
      <c r="H46" s="4">
        <v>44</v>
      </c>
      <c r="I46" s="4" t="s">
        <v>15</v>
      </c>
      <c r="J46" s="4" t="s">
        <v>16</v>
      </c>
      <c r="K46" s="4">
        <v>21736</v>
      </c>
      <c r="L46" s="4" t="s">
        <v>38</v>
      </c>
      <c r="M46" s="5">
        <f t="shared" si="1"/>
        <v>43556</v>
      </c>
      <c r="N46" s="5" t="str">
        <f t="shared" si="2"/>
        <v/>
      </c>
    </row>
    <row r="47" spans="1:14" x14ac:dyDescent="0.25">
      <c r="A47" s="4">
        <v>46</v>
      </c>
      <c r="B47" s="4" t="s">
        <v>123</v>
      </c>
      <c r="C47" s="4" t="s">
        <v>80</v>
      </c>
      <c r="D47" s="4"/>
      <c r="E47" s="4" t="s">
        <v>31</v>
      </c>
      <c r="F47" s="4" t="s">
        <v>14</v>
      </c>
      <c r="G47" s="4" t="str">
        <f t="shared" si="3"/>
        <v>30-39</v>
      </c>
      <c r="H47" s="4">
        <v>31</v>
      </c>
      <c r="I47" s="4" t="s">
        <v>15</v>
      </c>
      <c r="J47" s="4" t="s">
        <v>16</v>
      </c>
      <c r="K47" s="4">
        <v>26603</v>
      </c>
      <c r="L47" s="4" t="s">
        <v>56</v>
      </c>
      <c r="M47" s="5">
        <f t="shared" si="1"/>
        <v>44348</v>
      </c>
      <c r="N47" s="5" t="str">
        <f t="shared" si="2"/>
        <v/>
      </c>
    </row>
    <row r="48" spans="1:14" x14ac:dyDescent="0.25">
      <c r="A48" s="4">
        <v>47</v>
      </c>
      <c r="B48" s="4" t="s">
        <v>124</v>
      </c>
      <c r="C48" s="4" t="s">
        <v>106</v>
      </c>
      <c r="D48" s="4" t="s">
        <v>19</v>
      </c>
      <c r="E48" s="4" t="s">
        <v>59</v>
      </c>
      <c r="F48" s="4" t="s">
        <v>14</v>
      </c>
      <c r="G48" s="4" t="str">
        <f t="shared" si="3"/>
        <v>40-49</v>
      </c>
      <c r="H48" s="4">
        <v>48</v>
      </c>
      <c r="I48" s="4" t="s">
        <v>15</v>
      </c>
      <c r="J48" s="4" t="s">
        <v>32</v>
      </c>
      <c r="K48" s="4">
        <v>25433</v>
      </c>
      <c r="L48" s="4" t="s">
        <v>42</v>
      </c>
      <c r="M48" s="5">
        <f t="shared" si="1"/>
        <v>44105</v>
      </c>
      <c r="N48" s="5">
        <f t="shared" si="2"/>
        <v>44378</v>
      </c>
    </row>
    <row r="49" spans="1:14" x14ac:dyDescent="0.25">
      <c r="A49" s="4">
        <v>48</v>
      </c>
      <c r="B49" s="4" t="s">
        <v>125</v>
      </c>
      <c r="C49" s="4" t="s">
        <v>126</v>
      </c>
      <c r="D49" s="4"/>
      <c r="E49" s="4" t="s">
        <v>13</v>
      </c>
      <c r="F49" s="4" t="s">
        <v>14</v>
      </c>
      <c r="G49" s="4" t="str">
        <f t="shared" si="3"/>
        <v>30-39</v>
      </c>
      <c r="H49" s="4">
        <v>36</v>
      </c>
      <c r="I49" s="4" t="s">
        <v>15</v>
      </c>
      <c r="J49" s="4" t="s">
        <v>37</v>
      </c>
      <c r="K49" s="4">
        <v>37915</v>
      </c>
      <c r="L49" s="4" t="s">
        <v>38</v>
      </c>
      <c r="M49" s="5">
        <f t="shared" si="1"/>
        <v>43435</v>
      </c>
      <c r="N49" s="5" t="str">
        <f t="shared" si="2"/>
        <v/>
      </c>
    </row>
    <row r="50" spans="1:14" x14ac:dyDescent="0.25">
      <c r="A50" s="4">
        <v>49</v>
      </c>
      <c r="B50" s="4" t="s">
        <v>127</v>
      </c>
      <c r="C50" s="4" t="s">
        <v>12</v>
      </c>
      <c r="D50" s="4"/>
      <c r="E50" s="4" t="s">
        <v>31</v>
      </c>
      <c r="F50" s="4" t="s">
        <v>22</v>
      </c>
      <c r="G50" s="4" t="str">
        <f t="shared" si="3"/>
        <v>30-39</v>
      </c>
      <c r="H50" s="4">
        <v>36</v>
      </c>
      <c r="I50" s="4" t="s">
        <v>23</v>
      </c>
      <c r="J50" s="4" t="s">
        <v>16</v>
      </c>
      <c r="K50" s="4">
        <v>41113</v>
      </c>
      <c r="L50" s="4" t="s">
        <v>38</v>
      </c>
      <c r="M50" s="5">
        <f t="shared" si="1"/>
        <v>43952</v>
      </c>
      <c r="N50" s="5" t="str">
        <f t="shared" si="2"/>
        <v/>
      </c>
    </row>
    <row r="51" spans="1:14" x14ac:dyDescent="0.25">
      <c r="A51" s="4">
        <v>50</v>
      </c>
      <c r="B51" s="4" t="s">
        <v>128</v>
      </c>
      <c r="C51" s="4" t="s">
        <v>25</v>
      </c>
      <c r="D51" s="4" t="s">
        <v>129</v>
      </c>
      <c r="E51" s="4" t="s">
        <v>13</v>
      </c>
      <c r="F51" s="4" t="s">
        <v>14</v>
      </c>
      <c r="G51" s="4" t="str">
        <f t="shared" si="3"/>
        <v>40-49</v>
      </c>
      <c r="H51" s="4">
        <v>44</v>
      </c>
      <c r="I51" s="4" t="s">
        <v>27</v>
      </c>
      <c r="J51" s="4" t="s">
        <v>32</v>
      </c>
      <c r="K51" s="4">
        <v>16808</v>
      </c>
      <c r="L51" s="4" t="s">
        <v>42</v>
      </c>
      <c r="M51" s="5">
        <f t="shared" si="1"/>
        <v>44166</v>
      </c>
      <c r="N51" s="5">
        <f t="shared" si="2"/>
        <v>44927</v>
      </c>
    </row>
    <row r="52" spans="1:14" x14ac:dyDescent="0.25">
      <c r="A52" s="4">
        <v>51</v>
      </c>
      <c r="B52" s="4" t="s">
        <v>130</v>
      </c>
      <c r="C52" s="4" t="s">
        <v>52</v>
      </c>
      <c r="D52" s="4"/>
      <c r="E52" s="4" t="s">
        <v>50</v>
      </c>
      <c r="F52" s="4" t="s">
        <v>22</v>
      </c>
      <c r="G52" s="4" t="str">
        <f t="shared" si="3"/>
        <v>50-59</v>
      </c>
      <c r="H52" s="4">
        <v>59</v>
      </c>
      <c r="I52" s="4" t="s">
        <v>55</v>
      </c>
      <c r="J52" s="4" t="s">
        <v>41</v>
      </c>
      <c r="K52" s="4">
        <v>22104</v>
      </c>
      <c r="L52" s="4" t="s">
        <v>17</v>
      </c>
      <c r="M52" s="5">
        <f t="shared" si="1"/>
        <v>43862</v>
      </c>
      <c r="N52" s="5" t="str">
        <f t="shared" si="2"/>
        <v/>
      </c>
    </row>
    <row r="53" spans="1:14" x14ac:dyDescent="0.25">
      <c r="A53" s="4">
        <v>52</v>
      </c>
      <c r="B53" s="4" t="s">
        <v>131</v>
      </c>
      <c r="C53" s="4" t="s">
        <v>132</v>
      </c>
      <c r="D53" s="4"/>
      <c r="E53" s="4" t="s">
        <v>59</v>
      </c>
      <c r="F53" s="4" t="s">
        <v>14</v>
      </c>
      <c r="G53" s="4" t="str">
        <f t="shared" si="3"/>
        <v>40-49</v>
      </c>
      <c r="H53" s="4">
        <v>49</v>
      </c>
      <c r="I53" s="4" t="s">
        <v>23</v>
      </c>
      <c r="J53" s="4" t="s">
        <v>37</v>
      </c>
      <c r="K53" s="4">
        <v>27457</v>
      </c>
      <c r="L53" s="4" t="s">
        <v>38</v>
      </c>
      <c r="M53" s="5">
        <f t="shared" si="1"/>
        <v>43466</v>
      </c>
      <c r="N53" s="5" t="str">
        <f t="shared" si="2"/>
        <v/>
      </c>
    </row>
    <row r="54" spans="1:14" x14ac:dyDescent="0.25">
      <c r="A54" s="4">
        <v>53</v>
      </c>
      <c r="B54" s="4" t="s">
        <v>133</v>
      </c>
      <c r="C54" s="4" t="s">
        <v>134</v>
      </c>
      <c r="D54" s="4" t="s">
        <v>135</v>
      </c>
      <c r="E54" s="4" t="s">
        <v>21</v>
      </c>
      <c r="F54" s="4" t="s">
        <v>22</v>
      </c>
      <c r="G54" s="4" t="str">
        <f t="shared" si="3"/>
        <v>50-59</v>
      </c>
      <c r="H54" s="4">
        <v>55</v>
      </c>
      <c r="I54" s="4" t="s">
        <v>15</v>
      </c>
      <c r="J54" s="4" t="s">
        <v>32</v>
      </c>
      <c r="K54" s="4">
        <v>43265</v>
      </c>
      <c r="L54" s="4" t="s">
        <v>42</v>
      </c>
      <c r="M54" s="5">
        <f t="shared" si="1"/>
        <v>43586</v>
      </c>
      <c r="N54" s="5">
        <f t="shared" si="2"/>
        <v>44743</v>
      </c>
    </row>
    <row r="55" spans="1:14" x14ac:dyDescent="0.25">
      <c r="A55" s="4">
        <v>54</v>
      </c>
      <c r="B55" s="4" t="s">
        <v>136</v>
      </c>
      <c r="C55" s="4" t="s">
        <v>70</v>
      </c>
      <c r="D55" s="4"/>
      <c r="E55" s="4" t="s">
        <v>50</v>
      </c>
      <c r="F55" s="4" t="s">
        <v>14</v>
      </c>
      <c r="G55" s="4" t="str">
        <f t="shared" si="3"/>
        <v>20-29</v>
      </c>
      <c r="H55" s="4">
        <v>29</v>
      </c>
      <c r="I55" s="4" t="s">
        <v>55</v>
      </c>
      <c r="J55" s="4" t="s">
        <v>32</v>
      </c>
      <c r="K55" s="4">
        <v>41764</v>
      </c>
      <c r="L55" s="4" t="s">
        <v>38</v>
      </c>
      <c r="M55" s="5">
        <f t="shared" si="1"/>
        <v>45139</v>
      </c>
      <c r="N55" s="5" t="str">
        <f t="shared" si="2"/>
        <v/>
      </c>
    </row>
    <row r="56" spans="1:14" x14ac:dyDescent="0.25">
      <c r="A56" s="4">
        <v>55</v>
      </c>
      <c r="B56" s="4" t="s">
        <v>137</v>
      </c>
      <c r="C56" s="4" t="s">
        <v>138</v>
      </c>
      <c r="D56" s="4"/>
      <c r="E56" s="4" t="s">
        <v>50</v>
      </c>
      <c r="F56" s="4" t="s">
        <v>22</v>
      </c>
      <c r="G56" s="4" t="str">
        <f t="shared" si="3"/>
        <v>30-39</v>
      </c>
      <c r="H56" s="4">
        <v>34</v>
      </c>
      <c r="I56" s="4" t="s">
        <v>27</v>
      </c>
      <c r="J56" s="4" t="s">
        <v>37</v>
      </c>
      <c r="K56" s="4">
        <v>26405</v>
      </c>
      <c r="L56" s="4" t="s">
        <v>17</v>
      </c>
      <c r="M56" s="5">
        <f t="shared" si="1"/>
        <v>43160</v>
      </c>
      <c r="N56" s="5" t="str">
        <f t="shared" si="2"/>
        <v/>
      </c>
    </row>
    <row r="57" spans="1:14" x14ac:dyDescent="0.25">
      <c r="A57" s="4">
        <v>56</v>
      </c>
      <c r="B57" s="4" t="s">
        <v>139</v>
      </c>
      <c r="C57" s="4" t="s">
        <v>93</v>
      </c>
      <c r="D57" s="4"/>
      <c r="E57" s="4" t="s">
        <v>21</v>
      </c>
      <c r="F57" s="4" t="s">
        <v>22</v>
      </c>
      <c r="G57" s="4" t="str">
        <f t="shared" si="3"/>
        <v>40-49</v>
      </c>
      <c r="H57" s="4">
        <v>41</v>
      </c>
      <c r="I57" s="4" t="s">
        <v>55</v>
      </c>
      <c r="J57" s="4" t="s">
        <v>16</v>
      </c>
      <c r="K57" s="4">
        <v>43173</v>
      </c>
      <c r="L57" s="4" t="s">
        <v>17</v>
      </c>
      <c r="M57" s="5">
        <f t="shared" si="1"/>
        <v>44440</v>
      </c>
      <c r="N57" s="5" t="str">
        <f t="shared" si="2"/>
        <v/>
      </c>
    </row>
    <row r="58" spans="1:14" x14ac:dyDescent="0.25">
      <c r="A58" s="4">
        <v>57</v>
      </c>
      <c r="B58" s="4" t="s">
        <v>140</v>
      </c>
      <c r="C58" s="4" t="s">
        <v>108</v>
      </c>
      <c r="D58" s="4"/>
      <c r="E58" s="4" t="s">
        <v>50</v>
      </c>
      <c r="F58" s="4" t="s">
        <v>14</v>
      </c>
      <c r="G58" s="4" t="str">
        <f t="shared" si="3"/>
        <v>50-59</v>
      </c>
      <c r="H58" s="4">
        <v>50</v>
      </c>
      <c r="I58" s="4" t="s">
        <v>27</v>
      </c>
      <c r="J58" s="4" t="s">
        <v>16</v>
      </c>
      <c r="K58" s="4">
        <v>48500</v>
      </c>
      <c r="L58" s="4" t="s">
        <v>56</v>
      </c>
      <c r="M58" s="5">
        <f t="shared" si="1"/>
        <v>44228</v>
      </c>
      <c r="N58" s="5" t="str">
        <f t="shared" si="2"/>
        <v/>
      </c>
    </row>
    <row r="59" spans="1:14" x14ac:dyDescent="0.25">
      <c r="A59" s="4">
        <v>58</v>
      </c>
      <c r="B59" s="4" t="s">
        <v>141</v>
      </c>
      <c r="C59" s="4" t="s">
        <v>142</v>
      </c>
      <c r="D59" s="4"/>
      <c r="E59" s="4" t="s">
        <v>31</v>
      </c>
      <c r="F59" s="4" t="s">
        <v>22</v>
      </c>
      <c r="G59" s="4" t="str">
        <f t="shared" si="3"/>
        <v>20-29</v>
      </c>
      <c r="H59" s="4">
        <v>27</v>
      </c>
      <c r="I59" s="4" t="s">
        <v>55</v>
      </c>
      <c r="J59" s="4" t="s">
        <v>32</v>
      </c>
      <c r="K59" s="4">
        <v>21120</v>
      </c>
      <c r="L59" s="4" t="s">
        <v>33</v>
      </c>
      <c r="M59" s="5">
        <f t="shared" si="1"/>
        <v>45108</v>
      </c>
      <c r="N59" s="5" t="str">
        <f t="shared" si="2"/>
        <v/>
      </c>
    </row>
    <row r="60" spans="1:14" x14ac:dyDescent="0.25">
      <c r="A60" s="4">
        <v>59</v>
      </c>
      <c r="B60" s="4" t="s">
        <v>143</v>
      </c>
      <c r="C60" s="4" t="s">
        <v>54</v>
      </c>
      <c r="D60" s="4"/>
      <c r="E60" s="4" t="s">
        <v>71</v>
      </c>
      <c r="F60" s="4" t="s">
        <v>22</v>
      </c>
      <c r="G60" s="4" t="str">
        <f t="shared" si="3"/>
        <v>30-39</v>
      </c>
      <c r="H60" s="4">
        <v>31</v>
      </c>
      <c r="I60" s="4" t="s">
        <v>23</v>
      </c>
      <c r="J60" s="4" t="s">
        <v>41</v>
      </c>
      <c r="K60" s="4">
        <v>31046</v>
      </c>
      <c r="L60" s="4" t="s">
        <v>56</v>
      </c>
      <c r="M60" s="5">
        <f t="shared" si="1"/>
        <v>44593</v>
      </c>
      <c r="N60" s="5" t="str">
        <f t="shared" si="2"/>
        <v/>
      </c>
    </row>
    <row r="61" spans="1:14" x14ac:dyDescent="0.25">
      <c r="A61" s="4">
        <v>60</v>
      </c>
      <c r="B61" s="4" t="s">
        <v>144</v>
      </c>
      <c r="C61" s="4" t="s">
        <v>63</v>
      </c>
      <c r="D61" s="4"/>
      <c r="E61" s="4" t="s">
        <v>31</v>
      </c>
      <c r="F61" s="4" t="s">
        <v>22</v>
      </c>
      <c r="G61" s="4" t="str">
        <f t="shared" si="3"/>
        <v>50-59</v>
      </c>
      <c r="H61" s="4">
        <v>51</v>
      </c>
      <c r="I61" s="4" t="s">
        <v>27</v>
      </c>
      <c r="J61" s="4" t="s">
        <v>16</v>
      </c>
      <c r="K61" s="4">
        <v>40164</v>
      </c>
      <c r="L61" s="4" t="s">
        <v>56</v>
      </c>
      <c r="M61" s="5">
        <f t="shared" si="1"/>
        <v>44256</v>
      </c>
      <c r="N61" s="5" t="str">
        <f t="shared" si="2"/>
        <v/>
      </c>
    </row>
    <row r="62" spans="1:14" x14ac:dyDescent="0.25">
      <c r="A62" s="4">
        <v>61</v>
      </c>
      <c r="B62" s="4" t="s">
        <v>145</v>
      </c>
      <c r="C62" s="4" t="s">
        <v>68</v>
      </c>
      <c r="D62" s="4"/>
      <c r="E62" s="4" t="s">
        <v>71</v>
      </c>
      <c r="F62" s="4" t="s">
        <v>22</v>
      </c>
      <c r="G62" s="4" t="str">
        <f t="shared" si="3"/>
        <v>20-29</v>
      </c>
      <c r="H62" s="4">
        <v>28</v>
      </c>
      <c r="I62" s="4" t="s">
        <v>27</v>
      </c>
      <c r="J62" s="4" t="s">
        <v>16</v>
      </c>
      <c r="K62" s="4">
        <v>26526</v>
      </c>
      <c r="L62" s="4" t="s">
        <v>17</v>
      </c>
      <c r="M62" s="5">
        <f t="shared" si="1"/>
        <v>44621</v>
      </c>
      <c r="N62" s="5" t="str">
        <f t="shared" si="2"/>
        <v/>
      </c>
    </row>
    <row r="63" spans="1:14" x14ac:dyDescent="0.25">
      <c r="A63" s="4">
        <v>62</v>
      </c>
      <c r="B63" s="4" t="s">
        <v>146</v>
      </c>
      <c r="C63" s="4" t="s">
        <v>132</v>
      </c>
      <c r="D63" s="4"/>
      <c r="E63" s="4" t="s">
        <v>26</v>
      </c>
      <c r="F63" s="4" t="s">
        <v>22</v>
      </c>
      <c r="G63" s="4" t="str">
        <f t="shared" si="3"/>
        <v>20-29</v>
      </c>
      <c r="H63" s="4">
        <v>29</v>
      </c>
      <c r="I63" s="4" t="s">
        <v>27</v>
      </c>
      <c r="J63" s="4" t="s">
        <v>16</v>
      </c>
      <c r="K63" s="4">
        <v>45450</v>
      </c>
      <c r="L63" s="4" t="s">
        <v>17</v>
      </c>
      <c r="M63" s="5">
        <f t="shared" si="1"/>
        <v>43466</v>
      </c>
      <c r="N63" s="5" t="str">
        <f t="shared" si="2"/>
        <v/>
      </c>
    </row>
    <row r="64" spans="1:14" x14ac:dyDescent="0.25">
      <c r="A64" s="4">
        <v>63</v>
      </c>
      <c r="B64" s="4" t="s">
        <v>147</v>
      </c>
      <c r="C64" s="4" t="s">
        <v>36</v>
      </c>
      <c r="D64" s="4"/>
      <c r="E64" s="4" t="s">
        <v>26</v>
      </c>
      <c r="F64" s="4" t="s">
        <v>14</v>
      </c>
      <c r="G64" s="4" t="str">
        <f t="shared" si="3"/>
        <v>50-59</v>
      </c>
      <c r="H64" s="4">
        <v>50</v>
      </c>
      <c r="I64" s="4" t="s">
        <v>27</v>
      </c>
      <c r="J64" s="4" t="s">
        <v>37</v>
      </c>
      <c r="K64" s="4">
        <v>25430</v>
      </c>
      <c r="L64" s="4" t="s">
        <v>56</v>
      </c>
      <c r="M64" s="5">
        <f t="shared" si="1"/>
        <v>44774</v>
      </c>
      <c r="N64" s="5" t="str">
        <f t="shared" si="2"/>
        <v/>
      </c>
    </row>
    <row r="65" spans="1:14" x14ac:dyDescent="0.25">
      <c r="A65" s="4">
        <v>64</v>
      </c>
      <c r="B65" s="4" t="s">
        <v>148</v>
      </c>
      <c r="C65" s="4" t="s">
        <v>149</v>
      </c>
      <c r="D65" s="4"/>
      <c r="E65" s="4" t="s">
        <v>31</v>
      </c>
      <c r="F65" s="4" t="s">
        <v>22</v>
      </c>
      <c r="G65" s="4" t="str">
        <f t="shared" si="3"/>
        <v>30-39</v>
      </c>
      <c r="H65" s="4">
        <v>39</v>
      </c>
      <c r="I65" s="4" t="s">
        <v>27</v>
      </c>
      <c r="J65" s="4" t="s">
        <v>16</v>
      </c>
      <c r="K65" s="4">
        <v>32996</v>
      </c>
      <c r="L65" s="4" t="s">
        <v>56</v>
      </c>
      <c r="M65" s="5">
        <f t="shared" si="1"/>
        <v>43497</v>
      </c>
      <c r="N65" s="5" t="str">
        <f t="shared" si="2"/>
        <v/>
      </c>
    </row>
    <row r="66" spans="1:14" x14ac:dyDescent="0.25">
      <c r="A66" s="4">
        <v>65</v>
      </c>
      <c r="B66" s="4" t="s">
        <v>150</v>
      </c>
      <c r="C66" s="4" t="s">
        <v>132</v>
      </c>
      <c r="D66" s="4" t="s">
        <v>82</v>
      </c>
      <c r="E66" s="4" t="s">
        <v>50</v>
      </c>
      <c r="F66" s="4" t="s">
        <v>22</v>
      </c>
      <c r="G66" s="4" t="str">
        <f t="shared" ref="G66:G97" si="4">IF(H66&lt;30,"20-29",IF(H66&lt;40,"30-39",IF(H66&lt;50,"40-49",IF(H66&lt;60,"50-59","60+"))))</f>
        <v>30-39</v>
      </c>
      <c r="H66" s="4">
        <v>39</v>
      </c>
      <c r="I66" s="4" t="s">
        <v>55</v>
      </c>
      <c r="J66" s="4" t="s">
        <v>32</v>
      </c>
      <c r="K66" s="4">
        <v>20280</v>
      </c>
      <c r="L66" s="4" t="s">
        <v>33</v>
      </c>
      <c r="M66" s="5">
        <f t="shared" si="1"/>
        <v>43466</v>
      </c>
      <c r="N66" s="5">
        <f t="shared" si="2"/>
        <v>45261</v>
      </c>
    </row>
    <row r="67" spans="1:14" x14ac:dyDescent="0.25">
      <c r="A67" s="4">
        <v>66</v>
      </c>
      <c r="B67" s="4" t="s">
        <v>151</v>
      </c>
      <c r="C67" s="4" t="s">
        <v>152</v>
      </c>
      <c r="D67" s="4" t="s">
        <v>152</v>
      </c>
      <c r="E67" s="4" t="s">
        <v>21</v>
      </c>
      <c r="F67" s="4" t="s">
        <v>22</v>
      </c>
      <c r="G67" s="4" t="str">
        <f t="shared" si="4"/>
        <v>30-39</v>
      </c>
      <c r="H67" s="4">
        <v>35</v>
      </c>
      <c r="I67" s="4" t="s">
        <v>23</v>
      </c>
      <c r="J67" s="4" t="s">
        <v>37</v>
      </c>
      <c r="K67" s="4">
        <v>41712</v>
      </c>
      <c r="L67" s="4" t="s">
        <v>38</v>
      </c>
      <c r="M67" s="5">
        <f t="shared" ref="M67:M101" si="5">DATE(LEFT(C67,4), RIGHT(C67,2), 1)</f>
        <v>45170</v>
      </c>
      <c r="N67" s="5">
        <f t="shared" ref="N67:N101" si="6">IF(D67="", "", DATE(LEFT(D67,4), RIGHT(D67,2), 1))</f>
        <v>45170</v>
      </c>
    </row>
    <row r="68" spans="1:14" x14ac:dyDescent="0.25">
      <c r="A68" s="4">
        <v>67</v>
      </c>
      <c r="B68" s="4" t="s">
        <v>153</v>
      </c>
      <c r="C68" s="4" t="s">
        <v>82</v>
      </c>
      <c r="D68" s="4"/>
      <c r="E68" s="4" t="s">
        <v>21</v>
      </c>
      <c r="F68" s="4" t="s">
        <v>22</v>
      </c>
      <c r="G68" s="4" t="str">
        <f t="shared" si="4"/>
        <v>30-39</v>
      </c>
      <c r="H68" s="4">
        <v>35</v>
      </c>
      <c r="I68" s="4" t="s">
        <v>27</v>
      </c>
      <c r="J68" s="4" t="s">
        <v>37</v>
      </c>
      <c r="K68" s="4">
        <v>16280</v>
      </c>
      <c r="L68" s="4" t="s">
        <v>17</v>
      </c>
      <c r="M68" s="5">
        <f t="shared" si="5"/>
        <v>45261</v>
      </c>
      <c r="N68" s="5" t="str">
        <f t="shared" si="6"/>
        <v/>
      </c>
    </row>
    <row r="69" spans="1:14" x14ac:dyDescent="0.25">
      <c r="A69" s="4">
        <v>68</v>
      </c>
      <c r="B69" s="4" t="s">
        <v>154</v>
      </c>
      <c r="C69" s="4" t="s">
        <v>115</v>
      </c>
      <c r="D69" s="4"/>
      <c r="E69" s="4" t="s">
        <v>13</v>
      </c>
      <c r="F69" s="4" t="s">
        <v>14</v>
      </c>
      <c r="G69" s="4" t="str">
        <f t="shared" si="4"/>
        <v>40-49</v>
      </c>
      <c r="H69" s="4">
        <v>41</v>
      </c>
      <c r="I69" s="4" t="s">
        <v>27</v>
      </c>
      <c r="J69" s="4" t="s">
        <v>37</v>
      </c>
      <c r="K69" s="4">
        <v>29453</v>
      </c>
      <c r="L69" s="4" t="s">
        <v>56</v>
      </c>
      <c r="M69" s="5">
        <f t="shared" si="5"/>
        <v>43282</v>
      </c>
      <c r="N69" s="5" t="str">
        <f t="shared" si="6"/>
        <v/>
      </c>
    </row>
    <row r="70" spans="1:14" x14ac:dyDescent="0.25">
      <c r="A70" s="4">
        <v>69</v>
      </c>
      <c r="B70" s="4" t="s">
        <v>155</v>
      </c>
      <c r="C70" s="4" t="s">
        <v>156</v>
      </c>
      <c r="D70" s="4" t="s">
        <v>77</v>
      </c>
      <c r="E70" s="4" t="s">
        <v>21</v>
      </c>
      <c r="F70" s="4" t="s">
        <v>14</v>
      </c>
      <c r="G70" s="4" t="str">
        <f t="shared" si="4"/>
        <v>20-29</v>
      </c>
      <c r="H70" s="4">
        <v>23</v>
      </c>
      <c r="I70" s="4" t="s">
        <v>27</v>
      </c>
      <c r="J70" s="4" t="s">
        <v>32</v>
      </c>
      <c r="K70" s="4">
        <v>41497</v>
      </c>
      <c r="L70" s="4" t="s">
        <v>33</v>
      </c>
      <c r="M70" s="5">
        <f t="shared" si="5"/>
        <v>44958</v>
      </c>
      <c r="N70" s="5">
        <f t="shared" si="6"/>
        <v>44986</v>
      </c>
    </row>
    <row r="71" spans="1:14" x14ac:dyDescent="0.25">
      <c r="A71" s="4">
        <v>70</v>
      </c>
      <c r="B71" s="4" t="s">
        <v>157</v>
      </c>
      <c r="C71" s="4" t="s">
        <v>134</v>
      </c>
      <c r="D71" s="4"/>
      <c r="E71" s="4" t="s">
        <v>71</v>
      </c>
      <c r="F71" s="4" t="s">
        <v>22</v>
      </c>
      <c r="G71" s="4" t="str">
        <f t="shared" si="4"/>
        <v>40-49</v>
      </c>
      <c r="H71" s="4">
        <v>47</v>
      </c>
      <c r="I71" s="4" t="s">
        <v>23</v>
      </c>
      <c r="J71" s="4" t="s">
        <v>41</v>
      </c>
      <c r="K71" s="4">
        <v>43089</v>
      </c>
      <c r="L71" s="4" t="s">
        <v>33</v>
      </c>
      <c r="M71" s="5">
        <f t="shared" si="5"/>
        <v>43586</v>
      </c>
      <c r="N71" s="5" t="str">
        <f t="shared" si="6"/>
        <v/>
      </c>
    </row>
    <row r="72" spans="1:14" x14ac:dyDescent="0.25">
      <c r="A72" s="4">
        <v>71</v>
      </c>
      <c r="B72" s="4" t="s">
        <v>158</v>
      </c>
      <c r="C72" s="4" t="s">
        <v>159</v>
      </c>
      <c r="D72" s="4"/>
      <c r="E72" s="4" t="s">
        <v>71</v>
      </c>
      <c r="F72" s="4" t="s">
        <v>22</v>
      </c>
      <c r="G72" s="4" t="str">
        <f t="shared" si="4"/>
        <v>30-39</v>
      </c>
      <c r="H72" s="4">
        <v>38</v>
      </c>
      <c r="I72" s="4" t="s">
        <v>27</v>
      </c>
      <c r="J72" s="4" t="s">
        <v>32</v>
      </c>
      <c r="K72" s="4">
        <v>28871</v>
      </c>
      <c r="L72" s="4" t="s">
        <v>56</v>
      </c>
      <c r="M72" s="5">
        <f t="shared" si="5"/>
        <v>44835</v>
      </c>
      <c r="N72" s="5" t="str">
        <f t="shared" si="6"/>
        <v/>
      </c>
    </row>
    <row r="73" spans="1:14" x14ac:dyDescent="0.25">
      <c r="A73" s="4">
        <v>72</v>
      </c>
      <c r="B73" s="4" t="s">
        <v>160</v>
      </c>
      <c r="C73" s="4" t="s">
        <v>121</v>
      </c>
      <c r="D73" s="4"/>
      <c r="E73" s="4" t="s">
        <v>31</v>
      </c>
      <c r="F73" s="4" t="s">
        <v>14</v>
      </c>
      <c r="G73" s="4" t="str">
        <f t="shared" si="4"/>
        <v>30-39</v>
      </c>
      <c r="H73" s="4">
        <v>39</v>
      </c>
      <c r="I73" s="4" t="s">
        <v>27</v>
      </c>
      <c r="J73" s="4" t="s">
        <v>32</v>
      </c>
      <c r="K73" s="4">
        <v>20367</v>
      </c>
      <c r="L73" s="4" t="s">
        <v>56</v>
      </c>
      <c r="M73" s="5">
        <f t="shared" si="5"/>
        <v>43891</v>
      </c>
      <c r="N73" s="5" t="str">
        <f t="shared" si="6"/>
        <v/>
      </c>
    </row>
    <row r="74" spans="1:14" x14ac:dyDescent="0.25">
      <c r="A74" s="4">
        <v>73</v>
      </c>
      <c r="B74" s="4" t="s">
        <v>161</v>
      </c>
      <c r="C74" s="4" t="s">
        <v>46</v>
      </c>
      <c r="D74" s="4" t="s">
        <v>102</v>
      </c>
      <c r="E74" s="4" t="s">
        <v>26</v>
      </c>
      <c r="F74" s="4" t="s">
        <v>22</v>
      </c>
      <c r="G74" s="4" t="str">
        <f t="shared" si="4"/>
        <v>40-49</v>
      </c>
      <c r="H74" s="4">
        <v>44</v>
      </c>
      <c r="I74" s="4" t="s">
        <v>15</v>
      </c>
      <c r="J74" s="4" t="s">
        <v>41</v>
      </c>
      <c r="K74" s="4">
        <v>17638</v>
      </c>
      <c r="L74" s="4" t="s">
        <v>42</v>
      </c>
      <c r="M74" s="5">
        <f t="shared" si="5"/>
        <v>45231</v>
      </c>
      <c r="N74" s="5">
        <f t="shared" si="6"/>
        <v>45383</v>
      </c>
    </row>
    <row r="75" spans="1:14" x14ac:dyDescent="0.25">
      <c r="A75" s="4">
        <v>74</v>
      </c>
      <c r="B75" s="4" t="s">
        <v>162</v>
      </c>
      <c r="C75" s="4" t="s">
        <v>77</v>
      </c>
      <c r="D75" s="4"/>
      <c r="E75" s="4" t="s">
        <v>71</v>
      </c>
      <c r="F75" s="4" t="s">
        <v>22</v>
      </c>
      <c r="G75" s="4" t="str">
        <f t="shared" si="4"/>
        <v>30-39</v>
      </c>
      <c r="H75" s="4">
        <v>31</v>
      </c>
      <c r="I75" s="4" t="s">
        <v>15</v>
      </c>
      <c r="J75" s="4" t="s">
        <v>16</v>
      </c>
      <c r="K75" s="4">
        <v>46035</v>
      </c>
      <c r="L75" s="4" t="s">
        <v>42</v>
      </c>
      <c r="M75" s="5">
        <f t="shared" si="5"/>
        <v>44986</v>
      </c>
      <c r="N75" s="5" t="str">
        <f t="shared" si="6"/>
        <v/>
      </c>
    </row>
    <row r="76" spans="1:14" x14ac:dyDescent="0.25">
      <c r="A76" s="4">
        <v>75</v>
      </c>
      <c r="B76" s="4" t="s">
        <v>163</v>
      </c>
      <c r="C76" s="4" t="s">
        <v>113</v>
      </c>
      <c r="D76" s="4"/>
      <c r="E76" s="4" t="s">
        <v>71</v>
      </c>
      <c r="F76" s="4" t="s">
        <v>14</v>
      </c>
      <c r="G76" s="4" t="str">
        <f t="shared" si="4"/>
        <v>30-39</v>
      </c>
      <c r="H76" s="4">
        <v>38</v>
      </c>
      <c r="I76" s="4" t="s">
        <v>55</v>
      </c>
      <c r="J76" s="4" t="s">
        <v>16</v>
      </c>
      <c r="K76" s="4">
        <v>22506</v>
      </c>
      <c r="L76" s="4" t="s">
        <v>33</v>
      </c>
      <c r="M76" s="5">
        <f t="shared" si="5"/>
        <v>44652</v>
      </c>
      <c r="N76" s="5" t="str">
        <f t="shared" si="6"/>
        <v/>
      </c>
    </row>
    <row r="77" spans="1:14" x14ac:dyDescent="0.25">
      <c r="A77" s="4">
        <v>76</v>
      </c>
      <c r="B77" s="4" t="s">
        <v>164</v>
      </c>
      <c r="C77" s="4" t="s">
        <v>61</v>
      </c>
      <c r="D77" s="4"/>
      <c r="E77" s="4" t="s">
        <v>13</v>
      </c>
      <c r="F77" s="4" t="s">
        <v>22</v>
      </c>
      <c r="G77" s="4" t="str">
        <f t="shared" si="4"/>
        <v>40-49</v>
      </c>
      <c r="H77" s="4">
        <v>41</v>
      </c>
      <c r="I77" s="4" t="s">
        <v>27</v>
      </c>
      <c r="J77" s="4" t="s">
        <v>37</v>
      </c>
      <c r="K77" s="4">
        <v>27997</v>
      </c>
      <c r="L77" s="4" t="s">
        <v>42</v>
      </c>
      <c r="M77" s="5">
        <f t="shared" si="5"/>
        <v>44044</v>
      </c>
      <c r="N77" s="5" t="str">
        <f t="shared" si="6"/>
        <v/>
      </c>
    </row>
    <row r="78" spans="1:14" x14ac:dyDescent="0.25">
      <c r="A78" s="4">
        <v>77</v>
      </c>
      <c r="B78" s="4" t="s">
        <v>165</v>
      </c>
      <c r="C78" s="4" t="s">
        <v>44</v>
      </c>
      <c r="D78" s="4"/>
      <c r="E78" s="4" t="s">
        <v>31</v>
      </c>
      <c r="F78" s="4" t="s">
        <v>22</v>
      </c>
      <c r="G78" s="4" t="str">
        <f t="shared" si="4"/>
        <v>20-29</v>
      </c>
      <c r="H78" s="4">
        <v>28</v>
      </c>
      <c r="I78" s="4" t="s">
        <v>55</v>
      </c>
      <c r="J78" s="4" t="s">
        <v>41</v>
      </c>
      <c r="K78" s="4">
        <v>17691</v>
      </c>
      <c r="L78" s="4" t="s">
        <v>38</v>
      </c>
      <c r="M78" s="5">
        <f t="shared" si="5"/>
        <v>44562</v>
      </c>
      <c r="N78" s="5" t="str">
        <f t="shared" si="6"/>
        <v/>
      </c>
    </row>
    <row r="79" spans="1:14" x14ac:dyDescent="0.25">
      <c r="A79" s="4">
        <v>78</v>
      </c>
      <c r="B79" s="4" t="s">
        <v>166</v>
      </c>
      <c r="C79" s="4" t="s">
        <v>106</v>
      </c>
      <c r="D79" s="4"/>
      <c r="E79" s="4" t="s">
        <v>59</v>
      </c>
      <c r="F79" s="4" t="s">
        <v>14</v>
      </c>
      <c r="G79" s="4" t="str">
        <f t="shared" si="4"/>
        <v>20-29</v>
      </c>
      <c r="H79" s="4">
        <v>26</v>
      </c>
      <c r="I79" s="4" t="s">
        <v>55</v>
      </c>
      <c r="J79" s="4" t="s">
        <v>41</v>
      </c>
      <c r="K79" s="4">
        <v>42528</v>
      </c>
      <c r="L79" s="4" t="s">
        <v>56</v>
      </c>
      <c r="M79" s="5">
        <f t="shared" si="5"/>
        <v>44105</v>
      </c>
      <c r="N79" s="5" t="str">
        <f t="shared" si="6"/>
        <v/>
      </c>
    </row>
    <row r="80" spans="1:14" x14ac:dyDescent="0.25">
      <c r="A80" s="4">
        <v>79</v>
      </c>
      <c r="B80" s="4" t="s">
        <v>167</v>
      </c>
      <c r="C80" s="4" t="s">
        <v>134</v>
      </c>
      <c r="D80" s="4" t="s">
        <v>88</v>
      </c>
      <c r="E80" s="4" t="s">
        <v>50</v>
      </c>
      <c r="F80" s="4" t="s">
        <v>14</v>
      </c>
      <c r="G80" s="4" t="str">
        <f t="shared" si="4"/>
        <v>30-39</v>
      </c>
      <c r="H80" s="4">
        <v>31</v>
      </c>
      <c r="I80" s="4" t="s">
        <v>27</v>
      </c>
      <c r="J80" s="4" t="s">
        <v>16</v>
      </c>
      <c r="K80" s="4">
        <v>49193</v>
      </c>
      <c r="L80" s="4" t="s">
        <v>38</v>
      </c>
      <c r="M80" s="5">
        <f t="shared" si="5"/>
        <v>43586</v>
      </c>
      <c r="N80" s="5">
        <f t="shared" si="6"/>
        <v>43983</v>
      </c>
    </row>
    <row r="81" spans="1:14" x14ac:dyDescent="0.25">
      <c r="A81" s="4">
        <v>80</v>
      </c>
      <c r="B81" s="4" t="s">
        <v>168</v>
      </c>
      <c r="C81" s="4" t="s">
        <v>12</v>
      </c>
      <c r="D81" s="4"/>
      <c r="E81" s="4" t="s">
        <v>26</v>
      </c>
      <c r="F81" s="4" t="s">
        <v>14</v>
      </c>
      <c r="G81" s="4" t="str">
        <f t="shared" si="4"/>
        <v>50-59</v>
      </c>
      <c r="H81" s="4">
        <v>51</v>
      </c>
      <c r="I81" s="4" t="s">
        <v>27</v>
      </c>
      <c r="J81" s="4" t="s">
        <v>32</v>
      </c>
      <c r="K81" s="4">
        <v>36122</v>
      </c>
      <c r="L81" s="4" t="s">
        <v>33</v>
      </c>
      <c r="M81" s="5">
        <f t="shared" si="5"/>
        <v>43952</v>
      </c>
      <c r="N81" s="5" t="str">
        <f t="shared" si="6"/>
        <v/>
      </c>
    </row>
    <row r="82" spans="1:14" x14ac:dyDescent="0.25">
      <c r="A82" s="4">
        <v>81</v>
      </c>
      <c r="B82" s="4" t="s">
        <v>169</v>
      </c>
      <c r="C82" s="4" t="s">
        <v>132</v>
      </c>
      <c r="D82" s="4"/>
      <c r="E82" s="4" t="s">
        <v>13</v>
      </c>
      <c r="F82" s="4" t="s">
        <v>14</v>
      </c>
      <c r="G82" s="4" t="str">
        <f t="shared" si="4"/>
        <v>50-59</v>
      </c>
      <c r="H82" s="4">
        <v>50</v>
      </c>
      <c r="I82" s="4" t="s">
        <v>15</v>
      </c>
      <c r="J82" s="4" t="s">
        <v>37</v>
      </c>
      <c r="K82" s="4">
        <v>39837</v>
      </c>
      <c r="L82" s="4" t="s">
        <v>38</v>
      </c>
      <c r="M82" s="5">
        <f t="shared" si="5"/>
        <v>43466</v>
      </c>
      <c r="N82" s="5" t="str">
        <f t="shared" si="6"/>
        <v/>
      </c>
    </row>
    <row r="83" spans="1:14" x14ac:dyDescent="0.25">
      <c r="A83" s="4">
        <v>82</v>
      </c>
      <c r="B83" s="4" t="s">
        <v>170</v>
      </c>
      <c r="C83" s="4" t="s">
        <v>115</v>
      </c>
      <c r="D83" s="4" t="s">
        <v>119</v>
      </c>
      <c r="E83" s="4" t="s">
        <v>31</v>
      </c>
      <c r="F83" s="4" t="s">
        <v>14</v>
      </c>
      <c r="G83" s="4" t="str">
        <f t="shared" si="4"/>
        <v>30-39</v>
      </c>
      <c r="H83" s="4">
        <v>33</v>
      </c>
      <c r="I83" s="4" t="s">
        <v>27</v>
      </c>
      <c r="J83" s="4" t="s">
        <v>16</v>
      </c>
      <c r="K83" s="4">
        <v>38253</v>
      </c>
      <c r="L83" s="4" t="s">
        <v>38</v>
      </c>
      <c r="M83" s="5">
        <f t="shared" si="5"/>
        <v>43282</v>
      </c>
      <c r="N83" s="5">
        <f t="shared" si="6"/>
        <v>44317</v>
      </c>
    </row>
    <row r="84" spans="1:14" x14ac:dyDescent="0.25">
      <c r="A84" s="4">
        <v>83</v>
      </c>
      <c r="B84" s="4" t="s">
        <v>171</v>
      </c>
      <c r="C84" s="4" t="s">
        <v>156</v>
      </c>
      <c r="D84" s="4"/>
      <c r="E84" s="4" t="s">
        <v>26</v>
      </c>
      <c r="F84" s="4" t="s">
        <v>14</v>
      </c>
      <c r="G84" s="4" t="str">
        <f t="shared" si="4"/>
        <v>50-59</v>
      </c>
      <c r="H84" s="4">
        <v>57</v>
      </c>
      <c r="I84" s="4" t="s">
        <v>23</v>
      </c>
      <c r="J84" s="4" t="s">
        <v>16</v>
      </c>
      <c r="K84" s="4">
        <v>20610</v>
      </c>
      <c r="L84" s="4" t="s">
        <v>33</v>
      </c>
      <c r="M84" s="5">
        <f t="shared" si="5"/>
        <v>44958</v>
      </c>
      <c r="N84" s="5" t="str">
        <f t="shared" si="6"/>
        <v/>
      </c>
    </row>
    <row r="85" spans="1:14" x14ac:dyDescent="0.25">
      <c r="A85" s="4">
        <v>84</v>
      </c>
      <c r="B85" s="4" t="s">
        <v>172</v>
      </c>
      <c r="C85" s="4" t="s">
        <v>44</v>
      </c>
      <c r="D85" s="4"/>
      <c r="E85" s="4" t="s">
        <v>21</v>
      </c>
      <c r="F85" s="4" t="s">
        <v>22</v>
      </c>
      <c r="G85" s="4" t="str">
        <f t="shared" si="4"/>
        <v>50-59</v>
      </c>
      <c r="H85" s="4">
        <v>52</v>
      </c>
      <c r="I85" s="4" t="s">
        <v>27</v>
      </c>
      <c r="J85" s="4" t="s">
        <v>37</v>
      </c>
      <c r="K85" s="4">
        <v>16130</v>
      </c>
      <c r="L85" s="4" t="s">
        <v>42</v>
      </c>
      <c r="M85" s="5">
        <f t="shared" si="5"/>
        <v>44562</v>
      </c>
      <c r="N85" s="5" t="str">
        <f t="shared" si="6"/>
        <v/>
      </c>
    </row>
    <row r="86" spans="1:14" x14ac:dyDescent="0.25">
      <c r="A86" s="4">
        <v>85</v>
      </c>
      <c r="B86" s="4" t="s">
        <v>173</v>
      </c>
      <c r="C86" s="4" t="s">
        <v>12</v>
      </c>
      <c r="D86" s="4" t="s">
        <v>174</v>
      </c>
      <c r="E86" s="4" t="s">
        <v>21</v>
      </c>
      <c r="F86" s="4" t="s">
        <v>22</v>
      </c>
      <c r="G86" s="4" t="str">
        <f t="shared" si="4"/>
        <v>40-49</v>
      </c>
      <c r="H86" s="4">
        <v>41</v>
      </c>
      <c r="I86" s="4" t="s">
        <v>55</v>
      </c>
      <c r="J86" s="4" t="s">
        <v>37</v>
      </c>
      <c r="K86" s="4">
        <v>49794</v>
      </c>
      <c r="L86" s="4" t="s">
        <v>38</v>
      </c>
      <c r="M86" s="5">
        <f t="shared" si="5"/>
        <v>43952</v>
      </c>
      <c r="N86" s="5">
        <f t="shared" si="6"/>
        <v>44682</v>
      </c>
    </row>
    <row r="87" spans="1:14" x14ac:dyDescent="0.25">
      <c r="A87" s="4">
        <v>86</v>
      </c>
      <c r="B87" s="4" t="s">
        <v>175</v>
      </c>
      <c r="C87" s="4" t="s">
        <v>75</v>
      </c>
      <c r="D87" s="4"/>
      <c r="E87" s="4" t="s">
        <v>59</v>
      </c>
      <c r="F87" s="4" t="s">
        <v>14</v>
      </c>
      <c r="G87" s="4" t="str">
        <f t="shared" si="4"/>
        <v>40-49</v>
      </c>
      <c r="H87" s="4">
        <v>44</v>
      </c>
      <c r="I87" s="4" t="s">
        <v>27</v>
      </c>
      <c r="J87" s="4" t="s">
        <v>32</v>
      </c>
      <c r="K87" s="4">
        <v>35094</v>
      </c>
      <c r="L87" s="4" t="s">
        <v>38</v>
      </c>
      <c r="M87" s="5">
        <f t="shared" si="5"/>
        <v>43647</v>
      </c>
      <c r="N87" s="5" t="str">
        <f t="shared" si="6"/>
        <v/>
      </c>
    </row>
    <row r="88" spans="1:14" x14ac:dyDescent="0.25">
      <c r="A88" s="4">
        <v>87</v>
      </c>
      <c r="B88" s="4" t="s">
        <v>176</v>
      </c>
      <c r="C88" s="4" t="s">
        <v>106</v>
      </c>
      <c r="D88" s="4" t="s">
        <v>177</v>
      </c>
      <c r="E88" s="4" t="s">
        <v>59</v>
      </c>
      <c r="F88" s="4" t="s">
        <v>22</v>
      </c>
      <c r="G88" s="4" t="str">
        <f t="shared" si="4"/>
        <v>40-49</v>
      </c>
      <c r="H88" s="4">
        <v>42</v>
      </c>
      <c r="I88" s="4" t="s">
        <v>23</v>
      </c>
      <c r="J88" s="4" t="s">
        <v>16</v>
      </c>
      <c r="K88" s="4">
        <v>27552</v>
      </c>
      <c r="L88" s="4" t="s">
        <v>33</v>
      </c>
      <c r="M88" s="5">
        <f t="shared" si="5"/>
        <v>44105</v>
      </c>
      <c r="N88" s="5">
        <f t="shared" si="6"/>
        <v>44197</v>
      </c>
    </row>
    <row r="89" spans="1:14" x14ac:dyDescent="0.25">
      <c r="A89" s="4">
        <v>88</v>
      </c>
      <c r="B89" s="4" t="s">
        <v>178</v>
      </c>
      <c r="C89" s="4" t="s">
        <v>179</v>
      </c>
      <c r="D89" s="4"/>
      <c r="E89" s="4" t="s">
        <v>50</v>
      </c>
      <c r="F89" s="4" t="s">
        <v>14</v>
      </c>
      <c r="G89" s="4" t="str">
        <f t="shared" si="4"/>
        <v>20-29</v>
      </c>
      <c r="H89" s="4">
        <v>28</v>
      </c>
      <c r="I89" s="4" t="s">
        <v>15</v>
      </c>
      <c r="J89" s="4" t="s">
        <v>32</v>
      </c>
      <c r="K89" s="4">
        <v>29908</v>
      </c>
      <c r="L89" s="4" t="s">
        <v>38</v>
      </c>
      <c r="M89" s="5">
        <f t="shared" si="5"/>
        <v>45017</v>
      </c>
      <c r="N89" s="5" t="str">
        <f t="shared" si="6"/>
        <v/>
      </c>
    </row>
    <row r="90" spans="1:14" x14ac:dyDescent="0.25">
      <c r="A90" s="4">
        <v>89</v>
      </c>
      <c r="B90" s="4" t="s">
        <v>180</v>
      </c>
      <c r="C90" s="4" t="s">
        <v>159</v>
      </c>
      <c r="D90" s="4" t="s">
        <v>84</v>
      </c>
      <c r="E90" s="4" t="s">
        <v>13</v>
      </c>
      <c r="F90" s="4" t="s">
        <v>22</v>
      </c>
      <c r="G90" s="4" t="str">
        <f t="shared" si="4"/>
        <v>30-39</v>
      </c>
      <c r="H90" s="4">
        <v>39</v>
      </c>
      <c r="I90" s="4" t="s">
        <v>23</v>
      </c>
      <c r="J90" s="4" t="s">
        <v>41</v>
      </c>
      <c r="K90" s="4">
        <v>34145</v>
      </c>
      <c r="L90" s="4" t="s">
        <v>33</v>
      </c>
      <c r="M90" s="5">
        <f t="shared" si="5"/>
        <v>44835</v>
      </c>
      <c r="N90" s="5">
        <f t="shared" si="6"/>
        <v>45292</v>
      </c>
    </row>
    <row r="91" spans="1:14" x14ac:dyDescent="0.25">
      <c r="A91" s="4">
        <v>90</v>
      </c>
      <c r="B91" s="4" t="s">
        <v>181</v>
      </c>
      <c r="C91" s="4" t="s">
        <v>36</v>
      </c>
      <c r="D91" s="4"/>
      <c r="E91" s="4" t="s">
        <v>31</v>
      </c>
      <c r="F91" s="4" t="s">
        <v>14</v>
      </c>
      <c r="G91" s="4" t="str">
        <f t="shared" si="4"/>
        <v>20-29</v>
      </c>
      <c r="H91" s="4">
        <v>28</v>
      </c>
      <c r="I91" s="4" t="s">
        <v>23</v>
      </c>
      <c r="J91" s="4" t="s">
        <v>32</v>
      </c>
      <c r="K91" s="4">
        <v>45762</v>
      </c>
      <c r="L91" s="4" t="s">
        <v>56</v>
      </c>
      <c r="M91" s="5">
        <f t="shared" si="5"/>
        <v>44774</v>
      </c>
      <c r="N91" s="5" t="str">
        <f t="shared" si="6"/>
        <v/>
      </c>
    </row>
    <row r="92" spans="1:14" x14ac:dyDescent="0.25">
      <c r="A92" s="4">
        <v>91</v>
      </c>
      <c r="B92" s="4" t="s">
        <v>182</v>
      </c>
      <c r="C92" s="4" t="s">
        <v>183</v>
      </c>
      <c r="D92" s="4"/>
      <c r="E92" s="4" t="s">
        <v>71</v>
      </c>
      <c r="F92" s="4" t="s">
        <v>22</v>
      </c>
      <c r="G92" s="4" t="str">
        <f t="shared" si="4"/>
        <v>30-39</v>
      </c>
      <c r="H92" s="4">
        <v>38</v>
      </c>
      <c r="I92" s="4" t="s">
        <v>27</v>
      </c>
      <c r="J92" s="4" t="s">
        <v>41</v>
      </c>
      <c r="K92" s="4">
        <v>19282</v>
      </c>
      <c r="L92" s="4" t="s">
        <v>56</v>
      </c>
      <c r="M92" s="5">
        <f t="shared" si="5"/>
        <v>43617</v>
      </c>
      <c r="N92" s="5" t="str">
        <f t="shared" si="6"/>
        <v/>
      </c>
    </row>
    <row r="93" spans="1:14" x14ac:dyDescent="0.25">
      <c r="A93" s="4">
        <v>92</v>
      </c>
      <c r="B93" s="4" t="s">
        <v>184</v>
      </c>
      <c r="C93" s="4" t="s">
        <v>185</v>
      </c>
      <c r="D93" s="4"/>
      <c r="E93" s="4" t="s">
        <v>26</v>
      </c>
      <c r="F93" s="4" t="s">
        <v>22</v>
      </c>
      <c r="G93" s="4" t="str">
        <f t="shared" si="4"/>
        <v>30-39</v>
      </c>
      <c r="H93" s="4">
        <v>31</v>
      </c>
      <c r="I93" s="4" t="s">
        <v>15</v>
      </c>
      <c r="J93" s="4" t="s">
        <v>32</v>
      </c>
      <c r="K93" s="4">
        <v>20582</v>
      </c>
      <c r="L93" s="4" t="s">
        <v>33</v>
      </c>
      <c r="M93" s="5">
        <f t="shared" si="5"/>
        <v>44136</v>
      </c>
      <c r="N93" s="5" t="str">
        <f t="shared" si="6"/>
        <v/>
      </c>
    </row>
    <row r="94" spans="1:14" x14ac:dyDescent="0.25">
      <c r="A94" s="4">
        <v>93</v>
      </c>
      <c r="B94" s="4" t="s">
        <v>186</v>
      </c>
      <c r="C94" s="4" t="s">
        <v>63</v>
      </c>
      <c r="D94" s="4" t="s">
        <v>20</v>
      </c>
      <c r="E94" s="4" t="s">
        <v>31</v>
      </c>
      <c r="F94" s="4" t="s">
        <v>14</v>
      </c>
      <c r="G94" s="4" t="str">
        <f t="shared" si="4"/>
        <v>60+</v>
      </c>
      <c r="H94" s="4">
        <v>60</v>
      </c>
      <c r="I94" s="4" t="s">
        <v>15</v>
      </c>
      <c r="J94" s="4" t="s">
        <v>37</v>
      </c>
      <c r="K94" s="4">
        <v>44524</v>
      </c>
      <c r="L94" s="4" t="s">
        <v>56</v>
      </c>
      <c r="M94" s="5">
        <f t="shared" si="5"/>
        <v>44256</v>
      </c>
      <c r="N94" s="5">
        <f t="shared" si="6"/>
        <v>45505</v>
      </c>
    </row>
    <row r="95" spans="1:14" x14ac:dyDescent="0.25">
      <c r="A95" s="4">
        <v>94</v>
      </c>
      <c r="B95" s="4" t="s">
        <v>187</v>
      </c>
      <c r="C95" s="4" t="s">
        <v>49</v>
      </c>
      <c r="D95" s="4" t="s">
        <v>188</v>
      </c>
      <c r="E95" s="4" t="s">
        <v>26</v>
      </c>
      <c r="F95" s="4" t="s">
        <v>14</v>
      </c>
      <c r="G95" s="4" t="str">
        <f t="shared" si="4"/>
        <v>40-49</v>
      </c>
      <c r="H95" s="4">
        <v>41</v>
      </c>
      <c r="I95" s="4" t="s">
        <v>23</v>
      </c>
      <c r="J95" s="4" t="s">
        <v>41</v>
      </c>
      <c r="K95" s="4">
        <v>28617</v>
      </c>
      <c r="L95" s="4" t="s">
        <v>33</v>
      </c>
      <c r="M95" s="5">
        <f t="shared" si="5"/>
        <v>44896</v>
      </c>
      <c r="N95" s="5">
        <f t="shared" si="6"/>
        <v>45444</v>
      </c>
    </row>
    <row r="96" spans="1:14" x14ac:dyDescent="0.25">
      <c r="A96" s="4">
        <v>95</v>
      </c>
      <c r="B96" s="4" t="s">
        <v>189</v>
      </c>
      <c r="C96" s="4" t="s">
        <v>174</v>
      </c>
      <c r="D96" s="4" t="s">
        <v>190</v>
      </c>
      <c r="E96" s="4" t="s">
        <v>13</v>
      </c>
      <c r="F96" s="4" t="s">
        <v>22</v>
      </c>
      <c r="G96" s="4" t="str">
        <f t="shared" si="4"/>
        <v>30-39</v>
      </c>
      <c r="H96" s="4">
        <v>37</v>
      </c>
      <c r="I96" s="4" t="s">
        <v>15</v>
      </c>
      <c r="J96" s="4" t="s">
        <v>41</v>
      </c>
      <c r="K96" s="4">
        <v>25258</v>
      </c>
      <c r="L96" s="4" t="s">
        <v>42</v>
      </c>
      <c r="M96" s="5">
        <f t="shared" si="5"/>
        <v>44682</v>
      </c>
      <c r="N96" s="5">
        <f t="shared" si="6"/>
        <v>45627</v>
      </c>
    </row>
    <row r="97" spans="1:14" x14ac:dyDescent="0.25">
      <c r="A97" s="4">
        <v>96</v>
      </c>
      <c r="B97" s="4" t="s">
        <v>191</v>
      </c>
      <c r="C97" s="4" t="s">
        <v>121</v>
      </c>
      <c r="D97" s="4"/>
      <c r="E97" s="4" t="s">
        <v>59</v>
      </c>
      <c r="F97" s="4" t="s">
        <v>14</v>
      </c>
      <c r="G97" s="4" t="str">
        <f t="shared" si="4"/>
        <v>40-49</v>
      </c>
      <c r="H97" s="4">
        <v>40</v>
      </c>
      <c r="I97" s="4" t="s">
        <v>23</v>
      </c>
      <c r="J97" s="4" t="s">
        <v>16</v>
      </c>
      <c r="K97" s="4">
        <v>33881</v>
      </c>
      <c r="L97" s="4" t="s">
        <v>38</v>
      </c>
      <c r="M97" s="5">
        <f t="shared" si="5"/>
        <v>43891</v>
      </c>
      <c r="N97" s="5" t="str">
        <f t="shared" si="6"/>
        <v/>
      </c>
    </row>
    <row r="98" spans="1:14" x14ac:dyDescent="0.25">
      <c r="A98" s="4">
        <v>97</v>
      </c>
      <c r="B98" s="4" t="s">
        <v>192</v>
      </c>
      <c r="C98" s="4" t="s">
        <v>185</v>
      </c>
      <c r="D98" s="4"/>
      <c r="E98" s="4" t="s">
        <v>21</v>
      </c>
      <c r="F98" s="4" t="s">
        <v>22</v>
      </c>
      <c r="G98" s="4" t="str">
        <f t="shared" ref="G98:G101" si="7">IF(H98&lt;30,"20-29",IF(H98&lt;40,"30-39",IF(H98&lt;50,"40-49",IF(H98&lt;60,"50-59","60+"))))</f>
        <v>30-39</v>
      </c>
      <c r="H98" s="4">
        <v>36</v>
      </c>
      <c r="I98" s="4" t="s">
        <v>55</v>
      </c>
      <c r="J98" s="4" t="s">
        <v>16</v>
      </c>
      <c r="K98" s="4">
        <v>42861</v>
      </c>
      <c r="L98" s="4" t="s">
        <v>42</v>
      </c>
      <c r="M98" s="5">
        <f t="shared" si="5"/>
        <v>44136</v>
      </c>
      <c r="N98" s="5" t="str">
        <f t="shared" si="6"/>
        <v/>
      </c>
    </row>
    <row r="99" spans="1:14" x14ac:dyDescent="0.25">
      <c r="A99" s="4">
        <v>98</v>
      </c>
      <c r="B99" s="4" t="s">
        <v>193</v>
      </c>
      <c r="C99" s="4" t="s">
        <v>135</v>
      </c>
      <c r="D99" s="4"/>
      <c r="E99" s="4" t="s">
        <v>59</v>
      </c>
      <c r="F99" s="4" t="s">
        <v>22</v>
      </c>
      <c r="G99" s="4" t="str">
        <f t="shared" si="7"/>
        <v>30-39</v>
      </c>
      <c r="H99" s="4">
        <v>39</v>
      </c>
      <c r="I99" s="4" t="s">
        <v>15</v>
      </c>
      <c r="J99" s="4" t="s">
        <v>41</v>
      </c>
      <c r="K99" s="4">
        <v>18908</v>
      </c>
      <c r="L99" s="4" t="s">
        <v>33</v>
      </c>
      <c r="M99" s="5">
        <f t="shared" si="5"/>
        <v>44743</v>
      </c>
      <c r="N99" s="5" t="str">
        <f t="shared" si="6"/>
        <v/>
      </c>
    </row>
    <row r="100" spans="1:14" x14ac:dyDescent="0.25">
      <c r="A100" s="4">
        <v>99</v>
      </c>
      <c r="B100" s="4" t="s">
        <v>194</v>
      </c>
      <c r="C100" s="4" t="s">
        <v>93</v>
      </c>
      <c r="D100" s="4"/>
      <c r="E100" s="4" t="s">
        <v>26</v>
      </c>
      <c r="F100" s="4" t="s">
        <v>14</v>
      </c>
      <c r="G100" s="4" t="str">
        <f t="shared" si="7"/>
        <v>50-59</v>
      </c>
      <c r="H100" s="4">
        <v>50</v>
      </c>
      <c r="I100" s="4" t="s">
        <v>23</v>
      </c>
      <c r="J100" s="4" t="s">
        <v>37</v>
      </c>
      <c r="K100" s="4">
        <v>34928</v>
      </c>
      <c r="L100" s="4" t="s">
        <v>56</v>
      </c>
      <c r="M100" s="5">
        <f t="shared" si="5"/>
        <v>44440</v>
      </c>
      <c r="N100" s="5" t="str">
        <f t="shared" si="6"/>
        <v/>
      </c>
    </row>
    <row r="101" spans="1:14" x14ac:dyDescent="0.25">
      <c r="A101" s="4">
        <v>100</v>
      </c>
      <c r="B101" s="4" t="s">
        <v>195</v>
      </c>
      <c r="C101" s="4" t="s">
        <v>117</v>
      </c>
      <c r="D101" s="4"/>
      <c r="E101" s="4" t="s">
        <v>26</v>
      </c>
      <c r="F101" s="4" t="s">
        <v>14</v>
      </c>
      <c r="G101" s="4" t="str">
        <f t="shared" si="7"/>
        <v>50-59</v>
      </c>
      <c r="H101" s="4">
        <v>50</v>
      </c>
      <c r="I101" s="4" t="s">
        <v>23</v>
      </c>
      <c r="J101" s="4" t="s">
        <v>41</v>
      </c>
      <c r="K101" s="4">
        <v>43313</v>
      </c>
      <c r="L101" s="4" t="s">
        <v>38</v>
      </c>
      <c r="M101" s="5">
        <f t="shared" si="5"/>
        <v>45078</v>
      </c>
      <c r="N101" s="5" t="str">
        <f t="shared" si="6"/>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DEPARTURE-COUNT</vt:lpstr>
      <vt:lpstr>Gender_Balance</vt:lpstr>
      <vt:lpstr>HIRE-DATE</vt:lpstr>
      <vt:lpstr>AGE_GROUP;PERFORMANCE</vt:lpstr>
      <vt:lpstr>Final Report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Charalampos Doxopoulos</cp:lastModifiedBy>
  <dcterms:created xsi:type="dcterms:W3CDTF">2025-06-29T23:02:45Z</dcterms:created>
  <dcterms:modified xsi:type="dcterms:W3CDTF">2025-06-29T23:57:58Z</dcterms:modified>
</cp:coreProperties>
</file>