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tt FSAE\Documents\GitHub\Vehicle-Surface-Pressure-Sensor-V1\Arduino Code\"/>
    </mc:Choice>
  </mc:AlternateContent>
  <bookViews>
    <workbookView xWindow="0" yWindow="0" windowWidth="28800" windowHeight="12435"/>
  </bookViews>
  <sheets>
    <sheet name="Pressure" sheetId="1" r:id="rId1"/>
    <sheet name="Temperature" sheetId="2" r:id="rId2"/>
    <sheet name="Design Documenta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B4" i="1" l="1"/>
  <c r="G38" i="3" l="1"/>
  <c r="AB8" i="3" l="1"/>
  <c r="AA8" i="3"/>
  <c r="Y8" i="3"/>
  <c r="X8" i="3"/>
  <c r="W8" i="3"/>
  <c r="V8" i="3"/>
  <c r="U8" i="3"/>
  <c r="T8" i="3"/>
  <c r="S8" i="3"/>
  <c r="Q8" i="3"/>
  <c r="P8" i="3"/>
  <c r="O8" i="3"/>
  <c r="N23" i="3"/>
  <c r="W23" i="3"/>
  <c r="V23" i="3" s="1"/>
  <c r="U23" i="3" s="1"/>
  <c r="T23" i="3" s="1"/>
  <c r="S23" i="3" s="1"/>
  <c r="R23" i="3" s="1"/>
  <c r="Q23" i="3" s="1"/>
  <c r="P23" i="3" s="1"/>
  <c r="O23" i="3" s="1"/>
  <c r="Z23" i="3"/>
  <c r="Y23" i="3" s="1"/>
  <c r="AA23" i="3"/>
  <c r="AB27" i="3"/>
  <c r="AB28" i="3" s="1"/>
  <c r="AA27" i="3"/>
  <c r="AA28" i="3" s="1"/>
  <c r="Z27" i="3"/>
  <c r="Z28" i="3" s="1"/>
  <c r="Y27" i="3"/>
  <c r="Y28" i="3" s="1"/>
  <c r="X27" i="3"/>
  <c r="X28" i="3" s="1"/>
  <c r="W27" i="3"/>
  <c r="W28" i="3" s="1"/>
  <c r="V27" i="3"/>
  <c r="V28" i="3" s="1"/>
  <c r="U27" i="3"/>
  <c r="U28" i="3" s="1"/>
  <c r="T27" i="3"/>
  <c r="T28" i="3" s="1"/>
  <c r="S27" i="3"/>
  <c r="S28" i="3" s="1"/>
  <c r="R27" i="3"/>
  <c r="R28" i="3" s="1"/>
  <c r="Q27" i="3"/>
  <c r="Q28" i="3" s="1"/>
  <c r="P27" i="3"/>
  <c r="P28" i="3" s="1"/>
  <c r="O27" i="3"/>
  <c r="O28" i="3" s="1"/>
  <c r="N27" i="3"/>
  <c r="N28" i="3" s="1"/>
  <c r="M27" i="3"/>
  <c r="M28" i="3" s="1"/>
  <c r="L27" i="3"/>
  <c r="L28" i="3" s="1"/>
  <c r="K27" i="3"/>
  <c r="K28" i="3" s="1"/>
  <c r="J27" i="3"/>
  <c r="J28" i="3" s="1"/>
  <c r="I27" i="3"/>
  <c r="I28" i="3" s="1"/>
  <c r="H27" i="3"/>
  <c r="H28" i="3" s="1"/>
  <c r="G27" i="3"/>
  <c r="G28" i="3" s="1"/>
  <c r="F27" i="3"/>
  <c r="F28" i="3" s="1"/>
  <c r="E27" i="3"/>
  <c r="E28" i="3" s="1"/>
  <c r="AB12" i="3"/>
  <c r="AB13" i="3" s="1"/>
  <c r="AA12" i="3"/>
  <c r="AA13" i="3" s="1"/>
  <c r="Z12" i="3"/>
  <c r="Z13" i="3" s="1"/>
  <c r="Y12" i="3"/>
  <c r="Y13" i="3" s="1"/>
  <c r="X12" i="3"/>
  <c r="X13" i="3" s="1"/>
  <c r="W12" i="3"/>
  <c r="W13" i="3" s="1"/>
  <c r="V12" i="3"/>
  <c r="V13" i="3" s="1"/>
  <c r="U12" i="3"/>
  <c r="U13" i="3" s="1"/>
  <c r="T12" i="3"/>
  <c r="T13" i="3" s="1"/>
  <c r="S12" i="3"/>
  <c r="S13" i="3" s="1"/>
  <c r="R12" i="3"/>
  <c r="R13" i="3" s="1"/>
  <c r="Q12" i="3"/>
  <c r="Q13" i="3" s="1"/>
  <c r="P12" i="3"/>
  <c r="P13" i="3" s="1"/>
  <c r="O12" i="3"/>
  <c r="O13" i="3" s="1"/>
  <c r="N12" i="3"/>
  <c r="N13" i="3" s="1"/>
  <c r="M12" i="3"/>
  <c r="M13" i="3" s="1"/>
  <c r="L12" i="3"/>
  <c r="L13" i="3" s="1"/>
  <c r="K12" i="3"/>
  <c r="K13" i="3" s="1"/>
  <c r="J12" i="3"/>
  <c r="J13" i="3" s="1"/>
  <c r="I12" i="3"/>
  <c r="I13" i="3" s="1"/>
  <c r="H12" i="3"/>
  <c r="H13" i="3" s="1"/>
  <c r="G12" i="3"/>
  <c r="G13" i="3" s="1"/>
  <c r="F12" i="3"/>
  <c r="F13" i="3" s="1"/>
  <c r="E12" i="3"/>
  <c r="E13" i="3" s="1"/>
  <c r="M23" i="3" l="1"/>
  <c r="L23" i="3" s="1"/>
  <c r="K23" i="3" s="1"/>
  <c r="J23" i="3" s="1"/>
  <c r="I23" i="3" s="1"/>
  <c r="H23" i="3" s="1"/>
  <c r="G23" i="3" s="1"/>
  <c r="F23" i="3" s="1"/>
  <c r="E23" i="3" s="1"/>
  <c r="E14" i="3"/>
  <c r="E15" i="3" s="1"/>
  <c r="E29" i="3"/>
  <c r="E30" i="3" s="1"/>
  <c r="E31" i="3" s="1"/>
  <c r="Z18" i="2"/>
  <c r="Z19" i="2" s="1"/>
  <c r="Y18" i="2"/>
  <c r="Y19" i="2" s="1"/>
  <c r="X18" i="2"/>
  <c r="X19" i="2" s="1"/>
  <c r="W18" i="2"/>
  <c r="W19" i="2" s="1"/>
  <c r="V18" i="2"/>
  <c r="V19" i="2" s="1"/>
  <c r="U18" i="2"/>
  <c r="U19" i="2" s="1"/>
  <c r="T18" i="2"/>
  <c r="T19" i="2" s="1"/>
  <c r="S18" i="2"/>
  <c r="S19" i="2" s="1"/>
  <c r="R18" i="2"/>
  <c r="R19" i="2" s="1"/>
  <c r="Q18" i="2"/>
  <c r="Q19" i="2" s="1"/>
  <c r="P18" i="2"/>
  <c r="P19" i="2" s="1"/>
  <c r="O18" i="2"/>
  <c r="O19" i="2" s="1"/>
  <c r="N18" i="2"/>
  <c r="N19" i="2" s="1"/>
  <c r="M18" i="2"/>
  <c r="M19" i="2" s="1"/>
  <c r="L18" i="2"/>
  <c r="L19" i="2" s="1"/>
  <c r="K18" i="2"/>
  <c r="K19" i="2" s="1"/>
  <c r="J18" i="2"/>
  <c r="J19" i="2" s="1"/>
  <c r="I18" i="2"/>
  <c r="I19" i="2" s="1"/>
  <c r="H18" i="2"/>
  <c r="H19" i="2" s="1"/>
  <c r="G18" i="2"/>
  <c r="G19" i="2" s="1"/>
  <c r="F18" i="2"/>
  <c r="F19" i="2" s="1"/>
  <c r="E18" i="2"/>
  <c r="E19" i="2" s="1"/>
  <c r="D18" i="2"/>
  <c r="D19" i="2" s="1"/>
  <c r="C18" i="2"/>
  <c r="C19" i="2" s="1"/>
  <c r="C11" i="2"/>
  <c r="D13" i="2" s="1"/>
  <c r="G8" i="2"/>
  <c r="F9" i="2" s="1"/>
  <c r="G9" i="2" s="1"/>
  <c r="F10" i="2" s="1"/>
  <c r="G10" i="2" s="1"/>
  <c r="M8" i="1"/>
  <c r="L9" i="1" s="1"/>
  <c r="M9" i="1" s="1"/>
  <c r="C20" i="2" l="1"/>
  <c r="C21" i="2" s="1"/>
  <c r="C23" i="2" s="1"/>
  <c r="B13" i="2"/>
  <c r="C13" i="2"/>
  <c r="L10" i="1"/>
  <c r="M10" i="1" s="1"/>
  <c r="D18" i="1"/>
  <c r="D19" i="1" s="1"/>
  <c r="E18" i="1"/>
  <c r="E19" i="1" s="1"/>
  <c r="F18" i="1"/>
  <c r="F19" i="1" s="1"/>
  <c r="G18" i="1"/>
  <c r="G19" i="1" s="1"/>
  <c r="H18" i="1"/>
  <c r="H19" i="1" s="1"/>
  <c r="I18" i="1"/>
  <c r="I19" i="1" s="1"/>
  <c r="J18" i="1"/>
  <c r="J19" i="1" s="1"/>
  <c r="K18" i="1"/>
  <c r="K19" i="1" s="1"/>
  <c r="L18" i="1"/>
  <c r="L19" i="1" s="1"/>
  <c r="M18" i="1"/>
  <c r="M19" i="1" s="1"/>
  <c r="N18" i="1"/>
  <c r="N19" i="1" s="1"/>
  <c r="O18" i="1"/>
  <c r="O19" i="1" s="1"/>
  <c r="P18" i="1"/>
  <c r="P19" i="1" s="1"/>
  <c r="Q18" i="1"/>
  <c r="Q19" i="1" s="1"/>
  <c r="R18" i="1"/>
  <c r="R19" i="1" s="1"/>
  <c r="S18" i="1"/>
  <c r="S19" i="1" s="1"/>
  <c r="T18" i="1"/>
  <c r="T19" i="1" s="1"/>
  <c r="U18" i="1"/>
  <c r="U19" i="1" s="1"/>
  <c r="V18" i="1"/>
  <c r="V19" i="1" s="1"/>
  <c r="W18" i="1"/>
  <c r="W19" i="1" s="1"/>
  <c r="X18" i="1"/>
  <c r="X19" i="1" s="1"/>
  <c r="Y18" i="1"/>
  <c r="Y19" i="1" s="1"/>
  <c r="Z18" i="1"/>
  <c r="Z19" i="1" s="1"/>
  <c r="C18" i="1"/>
  <c r="C19" i="1" s="1"/>
  <c r="B6" i="1"/>
  <c r="C8" i="1" s="1"/>
  <c r="D23" i="2" l="1"/>
  <c r="C22" i="2"/>
  <c r="D8" i="1"/>
  <c r="B8" i="1"/>
  <c r="C20" i="1"/>
  <c r="C21" i="1" s="1"/>
  <c r="C23" i="1" s="1"/>
  <c r="D23" i="1" s="1"/>
  <c r="C22" i="1" l="1"/>
</calcChain>
</file>

<file path=xl/sharedStrings.xml><?xml version="1.0" encoding="utf-8"?>
<sst xmlns="http://schemas.openxmlformats.org/spreadsheetml/2006/main" count="146" uniqueCount="64">
  <si>
    <t>CAN ID</t>
  </si>
  <si>
    <t>0x000</t>
  </si>
  <si>
    <t xml:space="preserve">BITS </t>
  </si>
  <si>
    <t>Counter</t>
  </si>
  <si>
    <t/>
  </si>
  <si>
    <t>Compound ID</t>
  </si>
  <si>
    <t>SAPS</t>
  </si>
  <si>
    <t>Function</t>
  </si>
  <si>
    <t>open bits</t>
  </si>
  <si>
    <t>used bits</t>
  </si>
  <si>
    <t>total bits</t>
  </si>
  <si>
    <t>Position</t>
  </si>
  <si>
    <t>value</t>
  </si>
  <si>
    <t>weight</t>
  </si>
  <si>
    <t>weighted value</t>
  </si>
  <si>
    <t>sum</t>
  </si>
  <si>
    <t>BIN POS</t>
  </si>
  <si>
    <t>pa</t>
  </si>
  <si>
    <t>KPA</t>
  </si>
  <si>
    <t xml:space="preserve">byte </t>
  </si>
  <si>
    <t>P1</t>
  </si>
  <si>
    <t>START</t>
  </si>
  <si>
    <t>END</t>
  </si>
  <si>
    <t>P2</t>
  </si>
  <si>
    <t>byte 1</t>
  </si>
  <si>
    <t>byte 2</t>
  </si>
  <si>
    <t>byte 3</t>
  </si>
  <si>
    <t>byte 4</t>
  </si>
  <si>
    <t>MSG 1</t>
  </si>
  <si>
    <t>Pressure 1</t>
  </si>
  <si>
    <t>Pressure 2</t>
  </si>
  <si>
    <t>Pressure 3</t>
  </si>
  <si>
    <t>byte 5</t>
  </si>
  <si>
    <t>byte 6</t>
  </si>
  <si>
    <t>byte 7</t>
  </si>
  <si>
    <t>byte 8</t>
  </si>
  <si>
    <t>xxx</t>
  </si>
  <si>
    <t>xxxx</t>
  </si>
  <si>
    <t>19 bit</t>
  </si>
  <si>
    <t>19bit</t>
  </si>
  <si>
    <t>A</t>
  </si>
  <si>
    <t>B</t>
  </si>
  <si>
    <t>C</t>
  </si>
  <si>
    <t>D</t>
  </si>
  <si>
    <t>E</t>
  </si>
  <si>
    <t>F</t>
  </si>
  <si>
    <t>10:59:25.951 -&gt; 97880.11</t>
  </si>
  <si>
    <t>10:59:25.951 -&gt; 6264320</t>
  </si>
  <si>
    <t>10:59:25.951 -&gt; 195760</t>
  </si>
  <si>
    <t>float</t>
  </si>
  <si>
    <t>int</t>
  </si>
  <si>
    <t>int&gt;&gt;5</t>
  </si>
  <si>
    <t>BIT</t>
  </si>
  <si>
    <t>Input Value</t>
  </si>
  <si>
    <t>Bit Weight (Pa)</t>
  </si>
  <si>
    <t>Bit Weight (C)</t>
  </si>
  <si>
    <t>sensor bits per message</t>
  </si>
  <si>
    <t># of sensors per message</t>
  </si>
  <si>
    <t>counter</t>
  </si>
  <si>
    <t>compound ID</t>
  </si>
  <si>
    <t>Start</t>
  </si>
  <si>
    <t>4 bit</t>
  </si>
  <si>
    <t>End</t>
  </si>
  <si>
    <t>unique 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</si>
</sst>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E5B6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0" xfId="0" applyNumberFormat="1" applyAlignment="1">
      <alignment horizontal="left" vertical="center" indent="1"/>
    </xf>
    <xf numFmtId="0" fontId="2" fillId="0" borderId="0" xfId="0" applyFont="1" applyAlignment="1">
      <alignment vertical="center"/>
    </xf>
    <xf numFmtId="2" fontId="0" fillId="2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quotePrefix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28576</xdr:colOff>
      <xdr:row>32</xdr:row>
      <xdr:rowOff>76200</xdr:rowOff>
    </xdr:from>
    <xdr:to>
      <xdr:col>23</xdr:col>
      <xdr:colOff>285751</xdr:colOff>
      <xdr:row>59</xdr:row>
      <xdr:rowOff>2074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6" y="5029200"/>
          <a:ext cx="10839450" cy="5069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9"/>
  <sheetViews>
    <sheetView tabSelected="1" topLeftCell="B1" workbookViewId="0">
      <selection activeCell="G19" sqref="G19"/>
    </sheetView>
  </sheetViews>
  <sheetFormatPr defaultRowHeight="15" x14ac:dyDescent="0.25"/>
  <cols>
    <col min="1" max="1" width="23.42578125" style="1" bestFit="1" customWidth="1"/>
    <col min="2" max="2" width="14.85546875" style="1" bestFit="1" customWidth="1"/>
    <col min="3" max="3" width="13.42578125" style="1" customWidth="1"/>
    <col min="4" max="5" width="9.140625" style="1"/>
    <col min="6" max="6" width="16.42578125" style="1" bestFit="1" customWidth="1"/>
    <col min="7" max="7" width="7.140625" style="1" bestFit="1" customWidth="1"/>
    <col min="8" max="8" width="13.140625" style="1" bestFit="1" customWidth="1"/>
    <col min="9" max="13" width="9.140625" style="1"/>
    <col min="14" max="14" width="13.140625" style="1" bestFit="1" customWidth="1"/>
    <col min="15" max="16384" width="9.140625" style="1"/>
  </cols>
  <sheetData>
    <row r="2" spans="1:26" x14ac:dyDescent="0.25">
      <c r="L2" s="40" t="s">
        <v>6</v>
      </c>
      <c r="M2" s="41"/>
      <c r="N2" s="42"/>
    </row>
    <row r="3" spans="1:26" x14ac:dyDescent="0.25">
      <c r="A3" s="16" t="s">
        <v>10</v>
      </c>
      <c r="B3" s="15">
        <v>64</v>
      </c>
      <c r="L3" s="40" t="s">
        <v>0</v>
      </c>
      <c r="M3" s="42"/>
      <c r="N3" s="30" t="s">
        <v>1</v>
      </c>
    </row>
    <row r="4" spans="1:26" x14ac:dyDescent="0.25">
      <c r="A4" s="34" t="s">
        <v>9</v>
      </c>
      <c r="B4" s="36">
        <f>SUM(D4:D5)</f>
        <v>7</v>
      </c>
      <c r="C4" s="14" t="s">
        <v>59</v>
      </c>
      <c r="D4" s="15">
        <v>3</v>
      </c>
      <c r="E4" s="33">
        <f>2^D4</f>
        <v>8</v>
      </c>
      <c r="F4" s="25" t="s">
        <v>63</v>
      </c>
      <c r="L4" s="45" t="s">
        <v>2</v>
      </c>
      <c r="M4" s="46"/>
      <c r="N4" s="38" t="s">
        <v>7</v>
      </c>
    </row>
    <row r="5" spans="1:26" x14ac:dyDescent="0.25">
      <c r="A5" s="35"/>
      <c r="B5" s="37"/>
      <c r="C5" s="9" t="s">
        <v>58</v>
      </c>
      <c r="D5" s="10">
        <v>4</v>
      </c>
      <c r="L5" s="28" t="s">
        <v>60</v>
      </c>
      <c r="M5" s="29" t="s">
        <v>62</v>
      </c>
      <c r="N5" s="39"/>
    </row>
    <row r="6" spans="1:26" x14ac:dyDescent="0.25">
      <c r="A6" s="27" t="s">
        <v>8</v>
      </c>
      <c r="B6" s="26">
        <f>B3-B4</f>
        <v>57</v>
      </c>
      <c r="L6" s="18">
        <v>0</v>
      </c>
      <c r="M6" s="26">
        <v>3</v>
      </c>
      <c r="N6" s="27" t="s">
        <v>3</v>
      </c>
      <c r="P6" s="1" t="s">
        <v>61</v>
      </c>
    </row>
    <row r="7" spans="1:26" x14ac:dyDescent="0.25">
      <c r="A7" s="16" t="s">
        <v>57</v>
      </c>
      <c r="B7" s="15">
        <v>4</v>
      </c>
      <c r="C7" s="14">
        <v>3</v>
      </c>
      <c r="D7" s="16">
        <v>2</v>
      </c>
      <c r="L7" s="31">
        <v>4</v>
      </c>
      <c r="M7" s="32">
        <v>6</v>
      </c>
      <c r="N7" s="25" t="s">
        <v>5</v>
      </c>
      <c r="O7" s="1">
        <v>0</v>
      </c>
      <c r="P7" s="1" t="s">
        <v>61</v>
      </c>
    </row>
    <row r="8" spans="1:26" x14ac:dyDescent="0.25">
      <c r="A8" s="17" t="s">
        <v>56</v>
      </c>
      <c r="B8" s="10">
        <f>B6/4</f>
        <v>14.25</v>
      </c>
      <c r="C8" s="9">
        <f>B6/3</f>
        <v>19</v>
      </c>
      <c r="D8" s="17">
        <f>B6/2</f>
        <v>28.5</v>
      </c>
      <c r="L8" s="18">
        <v>7</v>
      </c>
      <c r="M8" s="26">
        <f>L8+18</f>
        <v>25</v>
      </c>
      <c r="N8" s="27" t="s">
        <v>29</v>
      </c>
      <c r="P8" s="1" t="s">
        <v>38</v>
      </c>
    </row>
    <row r="9" spans="1:26" x14ac:dyDescent="0.25">
      <c r="L9" s="31">
        <f>M8+1</f>
        <v>26</v>
      </c>
      <c r="M9" s="30">
        <f>L9+18</f>
        <v>44</v>
      </c>
      <c r="N9" s="25" t="s">
        <v>30</v>
      </c>
      <c r="P9" s="1" t="s">
        <v>38</v>
      </c>
    </row>
    <row r="10" spans="1:26" x14ac:dyDescent="0.25">
      <c r="L10" s="19">
        <f>M9+1</f>
        <v>45</v>
      </c>
      <c r="M10" s="10">
        <f>L10+18</f>
        <v>63</v>
      </c>
      <c r="N10" s="17" t="s">
        <v>31</v>
      </c>
      <c r="P10" s="1" t="s">
        <v>39</v>
      </c>
    </row>
    <row r="12" spans="1:26" x14ac:dyDescent="0.25">
      <c r="E12" s="3" t="s">
        <v>4</v>
      </c>
    </row>
    <row r="13" spans="1:26" x14ac:dyDescent="0.25">
      <c r="T13" s="1" t="s">
        <v>17</v>
      </c>
      <c r="U13" s="1" t="s">
        <v>17</v>
      </c>
      <c r="V13" s="1" t="s">
        <v>17</v>
      </c>
    </row>
    <row r="14" spans="1:26" x14ac:dyDescent="0.25">
      <c r="C14" s="1">
        <v>0</v>
      </c>
      <c r="T14" s="1">
        <v>1</v>
      </c>
      <c r="U14" s="1">
        <v>0.5</v>
      </c>
      <c r="V14" s="1">
        <v>0.25</v>
      </c>
    </row>
    <row r="15" spans="1:26" x14ac:dyDescent="0.25">
      <c r="B15" s="1" t="s">
        <v>12</v>
      </c>
      <c r="C15" s="1">
        <v>0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0</v>
      </c>
      <c r="X15" s="1">
        <v>1</v>
      </c>
      <c r="Y15" s="1">
        <v>1</v>
      </c>
      <c r="Z15" s="1">
        <v>1</v>
      </c>
    </row>
    <row r="16" spans="1:26" hidden="1" x14ac:dyDescent="0.25">
      <c r="B16" s="1" t="s">
        <v>16</v>
      </c>
      <c r="C16" s="1">
        <v>24</v>
      </c>
      <c r="D16" s="1">
        <v>23</v>
      </c>
      <c r="E16" s="1">
        <v>22</v>
      </c>
      <c r="F16" s="1">
        <v>21</v>
      </c>
      <c r="G16" s="1">
        <v>20</v>
      </c>
      <c r="H16" s="1">
        <v>19</v>
      </c>
      <c r="I16" s="1">
        <v>18</v>
      </c>
      <c r="J16" s="1">
        <v>17</v>
      </c>
      <c r="K16" s="1">
        <v>16</v>
      </c>
      <c r="L16" s="1">
        <v>15</v>
      </c>
      <c r="M16" s="1">
        <v>14</v>
      </c>
      <c r="N16" s="1">
        <v>13</v>
      </c>
      <c r="O16" s="1">
        <v>12</v>
      </c>
      <c r="P16" s="1">
        <v>11</v>
      </c>
      <c r="Q16" s="1">
        <v>10</v>
      </c>
      <c r="R16" s="1">
        <v>9</v>
      </c>
      <c r="S16" s="1">
        <v>8</v>
      </c>
      <c r="T16" s="1">
        <v>7</v>
      </c>
      <c r="U16" s="1">
        <v>6</v>
      </c>
      <c r="V16" s="1">
        <v>5</v>
      </c>
      <c r="W16" s="1">
        <v>4</v>
      </c>
      <c r="X16" s="1">
        <v>3</v>
      </c>
      <c r="Y16" s="1">
        <v>2</v>
      </c>
      <c r="Z16" s="1">
        <v>1</v>
      </c>
    </row>
    <row r="17" spans="1:26" x14ac:dyDescent="0.25">
      <c r="B17" s="4" t="s">
        <v>11</v>
      </c>
      <c r="C17" s="4">
        <v>23</v>
      </c>
      <c r="D17" s="4">
        <v>22</v>
      </c>
      <c r="E17" s="4">
        <v>21</v>
      </c>
      <c r="F17" s="4">
        <v>20</v>
      </c>
      <c r="G17" s="4">
        <v>19</v>
      </c>
      <c r="H17" s="4">
        <v>18</v>
      </c>
      <c r="I17" s="4">
        <v>17</v>
      </c>
      <c r="J17" s="4">
        <v>16</v>
      </c>
      <c r="K17" s="4">
        <v>15</v>
      </c>
      <c r="L17" s="4">
        <v>14</v>
      </c>
      <c r="M17" s="4">
        <v>13</v>
      </c>
      <c r="N17" s="4">
        <v>12</v>
      </c>
      <c r="O17" s="4">
        <v>11</v>
      </c>
      <c r="P17" s="4">
        <v>10</v>
      </c>
      <c r="Q17" s="4">
        <v>9</v>
      </c>
      <c r="R17" s="4">
        <v>8</v>
      </c>
      <c r="S17" s="4">
        <v>7</v>
      </c>
      <c r="T17" s="4">
        <v>6</v>
      </c>
      <c r="U17" s="4">
        <v>5</v>
      </c>
      <c r="V17" s="20">
        <v>4</v>
      </c>
      <c r="W17" s="20">
        <v>3</v>
      </c>
      <c r="X17" s="20">
        <v>2</v>
      </c>
      <c r="Y17" s="20">
        <v>1</v>
      </c>
      <c r="Z17" s="20">
        <v>0</v>
      </c>
    </row>
    <row r="18" spans="1:26" x14ac:dyDescent="0.25">
      <c r="B18" s="4" t="s">
        <v>13</v>
      </c>
      <c r="C18" s="4">
        <f>2^C17</f>
        <v>8388608</v>
      </c>
      <c r="D18" s="4">
        <f t="shared" ref="D18:Z18" si="0">2^D17</f>
        <v>4194304</v>
      </c>
      <c r="E18" s="4">
        <f t="shared" si="0"/>
        <v>2097152</v>
      </c>
      <c r="F18" s="4">
        <f t="shared" si="0"/>
        <v>1048576</v>
      </c>
      <c r="G18" s="4">
        <f t="shared" si="0"/>
        <v>524288</v>
      </c>
      <c r="H18" s="4">
        <f t="shared" si="0"/>
        <v>262144</v>
      </c>
      <c r="I18" s="4">
        <f t="shared" si="0"/>
        <v>131072</v>
      </c>
      <c r="J18" s="4">
        <f t="shared" si="0"/>
        <v>65536</v>
      </c>
      <c r="K18" s="4">
        <f t="shared" si="0"/>
        <v>32768</v>
      </c>
      <c r="L18" s="4">
        <f t="shared" si="0"/>
        <v>16384</v>
      </c>
      <c r="M18" s="4">
        <f t="shared" si="0"/>
        <v>8192</v>
      </c>
      <c r="N18" s="4">
        <f t="shared" si="0"/>
        <v>4096</v>
      </c>
      <c r="O18" s="4">
        <f t="shared" si="0"/>
        <v>2048</v>
      </c>
      <c r="P18" s="4">
        <f t="shared" si="0"/>
        <v>1024</v>
      </c>
      <c r="Q18" s="4">
        <f t="shared" si="0"/>
        <v>512</v>
      </c>
      <c r="R18" s="4">
        <f t="shared" si="0"/>
        <v>256</v>
      </c>
      <c r="S18" s="4">
        <f t="shared" si="0"/>
        <v>128</v>
      </c>
      <c r="T18" s="4">
        <f t="shared" si="0"/>
        <v>64</v>
      </c>
      <c r="U18" s="4">
        <f t="shared" si="0"/>
        <v>32</v>
      </c>
      <c r="V18" s="20">
        <f t="shared" si="0"/>
        <v>16</v>
      </c>
      <c r="W18" s="20">
        <f t="shared" si="0"/>
        <v>8</v>
      </c>
      <c r="X18" s="20">
        <f t="shared" si="0"/>
        <v>4</v>
      </c>
      <c r="Y18" s="20">
        <f t="shared" si="0"/>
        <v>2</v>
      </c>
      <c r="Z18" s="20">
        <f t="shared" si="0"/>
        <v>1</v>
      </c>
    </row>
    <row r="19" spans="1:26" x14ac:dyDescent="0.25">
      <c r="B19" s="4" t="s">
        <v>14</v>
      </c>
      <c r="C19" s="4">
        <f>C18*C15</f>
        <v>0</v>
      </c>
      <c r="D19" s="4">
        <f t="shared" ref="D19:Z19" si="1">D18*D15</f>
        <v>4194304</v>
      </c>
      <c r="E19" s="4">
        <f t="shared" si="1"/>
        <v>2097152</v>
      </c>
      <c r="F19" s="4">
        <f t="shared" si="1"/>
        <v>1048576</v>
      </c>
      <c r="G19" s="4">
        <f t="shared" si="1"/>
        <v>524288</v>
      </c>
      <c r="H19" s="4">
        <f t="shared" si="1"/>
        <v>262144</v>
      </c>
      <c r="I19" s="4">
        <f t="shared" si="1"/>
        <v>131072</v>
      </c>
      <c r="J19" s="4">
        <f t="shared" si="1"/>
        <v>65536</v>
      </c>
      <c r="K19" s="4">
        <f t="shared" si="1"/>
        <v>32768</v>
      </c>
      <c r="L19" s="4">
        <f t="shared" si="1"/>
        <v>16384</v>
      </c>
      <c r="M19" s="4">
        <f t="shared" si="1"/>
        <v>8192</v>
      </c>
      <c r="N19" s="4">
        <f t="shared" si="1"/>
        <v>4096</v>
      </c>
      <c r="O19" s="4">
        <f t="shared" si="1"/>
        <v>2048</v>
      </c>
      <c r="P19" s="4">
        <f t="shared" si="1"/>
        <v>1024</v>
      </c>
      <c r="Q19" s="4">
        <f t="shared" si="1"/>
        <v>512</v>
      </c>
      <c r="R19" s="4">
        <f t="shared" si="1"/>
        <v>256</v>
      </c>
      <c r="S19" s="4">
        <f t="shared" si="1"/>
        <v>128</v>
      </c>
      <c r="T19" s="4">
        <f t="shared" si="1"/>
        <v>64</v>
      </c>
      <c r="U19" s="4">
        <f t="shared" si="1"/>
        <v>32</v>
      </c>
      <c r="V19" s="20">
        <f t="shared" si="1"/>
        <v>16</v>
      </c>
      <c r="W19" s="20">
        <f t="shared" si="1"/>
        <v>0</v>
      </c>
      <c r="X19" s="20">
        <f t="shared" si="1"/>
        <v>4</v>
      </c>
      <c r="Y19" s="20">
        <f t="shared" si="1"/>
        <v>2</v>
      </c>
      <c r="Z19" s="20">
        <f t="shared" si="1"/>
        <v>1</v>
      </c>
    </row>
    <row r="20" spans="1:26" x14ac:dyDescent="0.25">
      <c r="B20" s="4" t="s">
        <v>15</v>
      </c>
      <c r="C20" s="4">
        <f>SUM(C19:Z19)</f>
        <v>8388599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20"/>
      <c r="W20" s="20"/>
      <c r="X20" s="20"/>
      <c r="Y20" s="20"/>
      <c r="Z20" s="20"/>
    </row>
    <row r="21" spans="1:26" x14ac:dyDescent="0.25">
      <c r="B21" s="4" t="s">
        <v>17</v>
      </c>
      <c r="C21" s="13">
        <f>C20/2^6</f>
        <v>131071.859375</v>
      </c>
    </row>
    <row r="22" spans="1:26" x14ac:dyDescent="0.25">
      <c r="B22" s="1" t="s">
        <v>18</v>
      </c>
      <c r="C22" s="1">
        <f>C21/1000</f>
        <v>131.071859375</v>
      </c>
    </row>
    <row r="23" spans="1:26" x14ac:dyDescent="0.25">
      <c r="C23" s="11">
        <f>C21*64</f>
        <v>8388599</v>
      </c>
      <c r="D23" s="1">
        <f>C23/2^5</f>
        <v>262143.71875</v>
      </c>
    </row>
    <row r="24" spans="1:26" x14ac:dyDescent="0.25">
      <c r="F24" s="1" t="s">
        <v>21</v>
      </c>
      <c r="G24" s="1" t="s">
        <v>22</v>
      </c>
    </row>
    <row r="25" spans="1:26" x14ac:dyDescent="0.25">
      <c r="C25" s="1" t="s">
        <v>19</v>
      </c>
      <c r="D25" s="1">
        <v>1</v>
      </c>
      <c r="E25" s="1" t="s">
        <v>20</v>
      </c>
      <c r="F25" s="1">
        <v>0</v>
      </c>
      <c r="G25" s="1">
        <v>7</v>
      </c>
    </row>
    <row r="26" spans="1:26" x14ac:dyDescent="0.25">
      <c r="D26" s="1">
        <v>2</v>
      </c>
      <c r="E26" s="1" t="s">
        <v>20</v>
      </c>
      <c r="F26" s="1">
        <v>0</v>
      </c>
      <c r="G26" s="1">
        <v>7</v>
      </c>
    </row>
    <row r="27" spans="1:26" x14ac:dyDescent="0.25">
      <c r="D27" s="43">
        <v>3</v>
      </c>
      <c r="E27" s="1" t="s">
        <v>20</v>
      </c>
      <c r="F27" s="1">
        <v>0</v>
      </c>
      <c r="G27" s="1">
        <v>2</v>
      </c>
    </row>
    <row r="28" spans="1:26" x14ac:dyDescent="0.25">
      <c r="D28" s="43"/>
      <c r="E28" s="1" t="s">
        <v>23</v>
      </c>
      <c r="F28" s="1">
        <v>3</v>
      </c>
      <c r="G28" s="1">
        <v>7</v>
      </c>
    </row>
    <row r="30" spans="1:26" x14ac:dyDescent="0.25">
      <c r="L30" s="6"/>
      <c r="M30" s="6"/>
      <c r="N30" s="6"/>
      <c r="O30" s="6"/>
      <c r="P30" s="6"/>
      <c r="Q30" s="6"/>
      <c r="R30" s="6"/>
      <c r="S30" s="6"/>
    </row>
    <row r="31" spans="1:26" x14ac:dyDescent="0.25">
      <c r="A31" s="47" t="s">
        <v>28</v>
      </c>
      <c r="B31" s="34" t="s">
        <v>29</v>
      </c>
      <c r="C31" s="7" t="s">
        <v>24</v>
      </c>
      <c r="D31" s="44" t="s">
        <v>25</v>
      </c>
      <c r="E31" s="44"/>
      <c r="F31" s="44"/>
      <c r="G31" s="44"/>
      <c r="H31" s="44"/>
      <c r="I31" s="44"/>
      <c r="J31" s="44"/>
      <c r="K31" s="44"/>
      <c r="L31" s="44" t="s">
        <v>26</v>
      </c>
      <c r="M31" s="44"/>
      <c r="N31" s="44"/>
      <c r="O31" s="44"/>
      <c r="P31" s="44"/>
      <c r="Q31" s="44"/>
      <c r="R31" s="44"/>
      <c r="S31" s="44"/>
      <c r="T31" s="44" t="s">
        <v>27</v>
      </c>
      <c r="U31" s="36"/>
    </row>
    <row r="32" spans="1:26" x14ac:dyDescent="0.25">
      <c r="A32" s="48"/>
      <c r="B32" s="35"/>
      <c r="C32" s="9">
        <v>0</v>
      </c>
      <c r="D32" s="9">
        <v>7</v>
      </c>
      <c r="E32" s="9">
        <v>6</v>
      </c>
      <c r="F32" s="9">
        <v>5</v>
      </c>
      <c r="G32" s="9">
        <v>4</v>
      </c>
      <c r="H32" s="9">
        <v>3</v>
      </c>
      <c r="I32" s="9">
        <v>2</v>
      </c>
      <c r="J32" s="9">
        <v>1</v>
      </c>
      <c r="K32" s="9">
        <v>0</v>
      </c>
      <c r="L32" s="9">
        <v>7</v>
      </c>
      <c r="M32" s="9">
        <v>6</v>
      </c>
      <c r="N32" s="9">
        <v>5</v>
      </c>
      <c r="O32" s="9">
        <v>4</v>
      </c>
      <c r="P32" s="9">
        <v>3</v>
      </c>
      <c r="Q32" s="9">
        <v>2</v>
      </c>
      <c r="R32" s="9">
        <v>1</v>
      </c>
      <c r="S32" s="9">
        <v>0</v>
      </c>
      <c r="T32" s="9">
        <v>7</v>
      </c>
      <c r="U32" s="10">
        <v>6</v>
      </c>
    </row>
    <row r="33" spans="1:21" x14ac:dyDescent="0.25">
      <c r="A33" s="48"/>
      <c r="B33" s="34" t="s">
        <v>30</v>
      </c>
      <c r="C33" s="44" t="s">
        <v>27</v>
      </c>
      <c r="D33" s="44"/>
      <c r="E33" s="44"/>
      <c r="F33" s="44"/>
      <c r="G33" s="44"/>
      <c r="H33" s="44"/>
      <c r="I33" s="44" t="s">
        <v>32</v>
      </c>
      <c r="J33" s="44"/>
      <c r="K33" s="44"/>
      <c r="L33" s="44"/>
      <c r="M33" s="44"/>
      <c r="N33" s="44"/>
      <c r="O33" s="44"/>
      <c r="P33" s="44"/>
      <c r="Q33" s="44" t="s">
        <v>33</v>
      </c>
      <c r="R33" s="44"/>
      <c r="S33" s="44"/>
      <c r="T33" s="44"/>
      <c r="U33" s="36"/>
    </row>
    <row r="34" spans="1:21" x14ac:dyDescent="0.25">
      <c r="A34" s="48"/>
      <c r="B34" s="35"/>
      <c r="C34" s="9">
        <v>5</v>
      </c>
      <c r="D34" s="9">
        <v>4</v>
      </c>
      <c r="E34" s="9">
        <v>3</v>
      </c>
      <c r="F34" s="9">
        <v>2</v>
      </c>
      <c r="G34" s="9">
        <v>1</v>
      </c>
      <c r="H34" s="9">
        <v>0</v>
      </c>
      <c r="I34" s="9">
        <v>7</v>
      </c>
      <c r="J34" s="9">
        <v>6</v>
      </c>
      <c r="K34" s="9">
        <v>5</v>
      </c>
      <c r="L34" s="9">
        <v>4</v>
      </c>
      <c r="M34" s="9">
        <v>3</v>
      </c>
      <c r="N34" s="9">
        <v>2</v>
      </c>
      <c r="O34" s="9">
        <v>1</v>
      </c>
      <c r="P34" s="9">
        <v>0</v>
      </c>
      <c r="Q34" s="9">
        <v>7</v>
      </c>
      <c r="R34" s="9">
        <v>6</v>
      </c>
      <c r="S34" s="9">
        <v>5</v>
      </c>
      <c r="T34" s="9">
        <v>4</v>
      </c>
      <c r="U34" s="10">
        <v>3</v>
      </c>
    </row>
    <row r="35" spans="1:21" x14ac:dyDescent="0.25">
      <c r="A35" s="48"/>
      <c r="B35" s="34" t="s">
        <v>31</v>
      </c>
      <c r="C35" s="44" t="s">
        <v>33</v>
      </c>
      <c r="D35" s="44"/>
      <c r="E35" s="44"/>
      <c r="F35" s="44" t="s">
        <v>34</v>
      </c>
      <c r="G35" s="44"/>
      <c r="H35" s="44"/>
      <c r="I35" s="44"/>
      <c r="J35" s="44"/>
      <c r="K35" s="44"/>
      <c r="L35" s="44"/>
      <c r="M35" s="44"/>
      <c r="N35" s="44" t="s">
        <v>35</v>
      </c>
      <c r="O35" s="44"/>
      <c r="P35" s="44"/>
      <c r="Q35" s="44"/>
      <c r="R35" s="44"/>
      <c r="S35" s="44"/>
      <c r="T35" s="44"/>
      <c r="U35" s="36"/>
    </row>
    <row r="36" spans="1:21" x14ac:dyDescent="0.25">
      <c r="A36" s="49"/>
      <c r="B36" s="35"/>
      <c r="C36" s="9">
        <v>2</v>
      </c>
      <c r="D36" s="9">
        <v>1</v>
      </c>
      <c r="E36" s="9">
        <v>0</v>
      </c>
      <c r="F36" s="9">
        <v>7</v>
      </c>
      <c r="G36" s="9">
        <v>6</v>
      </c>
      <c r="H36" s="9">
        <v>5</v>
      </c>
      <c r="I36" s="9">
        <v>4</v>
      </c>
      <c r="J36" s="9">
        <v>3</v>
      </c>
      <c r="K36" s="9">
        <v>2</v>
      </c>
      <c r="L36" s="9">
        <v>1</v>
      </c>
      <c r="M36" s="9">
        <v>0</v>
      </c>
      <c r="N36" s="9">
        <v>7</v>
      </c>
      <c r="O36" s="9">
        <v>6</v>
      </c>
      <c r="P36" s="9">
        <v>5</v>
      </c>
      <c r="Q36" s="9">
        <v>4</v>
      </c>
      <c r="R36" s="9">
        <v>3</v>
      </c>
      <c r="S36" s="9">
        <v>2</v>
      </c>
      <c r="T36" s="9">
        <v>1</v>
      </c>
      <c r="U36" s="10">
        <v>0</v>
      </c>
    </row>
    <row r="39" spans="1:21" x14ac:dyDescent="0.25">
      <c r="G39" s="1">
        <v>0</v>
      </c>
    </row>
    <row r="40" spans="1:21" x14ac:dyDescent="0.25">
      <c r="G40" s="1">
        <v>1</v>
      </c>
    </row>
    <row r="41" spans="1:21" x14ac:dyDescent="0.25">
      <c r="G41" s="1">
        <v>0</v>
      </c>
      <c r="H41" s="1">
        <v>0</v>
      </c>
      <c r="I41" s="1">
        <v>0</v>
      </c>
      <c r="J41" s="1">
        <v>0</v>
      </c>
      <c r="Q41" s="1" t="s">
        <v>49</v>
      </c>
      <c r="R41" s="12" t="s">
        <v>46</v>
      </c>
    </row>
    <row r="42" spans="1:21" x14ac:dyDescent="0.25">
      <c r="G42" s="1">
        <v>8</v>
      </c>
      <c r="H42" s="1">
        <v>4</v>
      </c>
      <c r="I42" s="1">
        <v>2</v>
      </c>
      <c r="J42" s="1">
        <v>1</v>
      </c>
      <c r="Q42" s="1" t="s">
        <v>50</v>
      </c>
      <c r="R42" s="12" t="s">
        <v>47</v>
      </c>
    </row>
    <row r="43" spans="1:21" x14ac:dyDescent="0.25">
      <c r="Q43" s="1" t="s">
        <v>51</v>
      </c>
      <c r="R43" s="12" t="s">
        <v>48</v>
      </c>
    </row>
    <row r="44" spans="1:21" x14ac:dyDescent="0.25">
      <c r="G44" s="1">
        <v>1</v>
      </c>
      <c r="H44" s="1">
        <v>0</v>
      </c>
      <c r="I44" s="1">
        <v>1</v>
      </c>
      <c r="J44" s="1">
        <v>0</v>
      </c>
      <c r="K44" s="1" t="s">
        <v>40</v>
      </c>
    </row>
    <row r="45" spans="1:21" x14ac:dyDescent="0.25">
      <c r="G45" s="1">
        <v>1</v>
      </c>
      <c r="H45" s="1">
        <v>0</v>
      </c>
      <c r="I45" s="1">
        <v>1</v>
      </c>
      <c r="J45" s="1">
        <v>1</v>
      </c>
      <c r="K45" s="1" t="s">
        <v>41</v>
      </c>
    </row>
    <row r="46" spans="1:21" x14ac:dyDescent="0.25">
      <c r="G46" s="1">
        <v>1</v>
      </c>
      <c r="H46" s="1">
        <v>1</v>
      </c>
      <c r="I46" s="1">
        <v>0</v>
      </c>
      <c r="J46" s="1">
        <v>0</v>
      </c>
      <c r="K46" s="1" t="s">
        <v>42</v>
      </c>
    </row>
    <row r="47" spans="1:21" x14ac:dyDescent="0.25">
      <c r="G47" s="1">
        <v>1</v>
      </c>
      <c r="H47" s="1">
        <v>1</v>
      </c>
      <c r="I47" s="1">
        <v>0</v>
      </c>
      <c r="J47" s="1">
        <v>1</v>
      </c>
      <c r="K47" s="1" t="s">
        <v>43</v>
      </c>
    </row>
    <row r="48" spans="1:21" x14ac:dyDescent="0.25">
      <c r="G48" s="1">
        <v>1</v>
      </c>
      <c r="H48" s="1">
        <v>1</v>
      </c>
      <c r="I48" s="1">
        <v>1</v>
      </c>
      <c r="J48" s="1">
        <v>0</v>
      </c>
      <c r="K48" s="1" t="s">
        <v>44</v>
      </c>
    </row>
    <row r="49" spans="7:11" x14ac:dyDescent="0.25">
      <c r="G49" s="1">
        <v>1</v>
      </c>
      <c r="H49" s="1">
        <v>1</v>
      </c>
      <c r="I49" s="1">
        <v>1</v>
      </c>
      <c r="J49" s="1">
        <v>1</v>
      </c>
      <c r="K49" s="1" t="s">
        <v>45</v>
      </c>
    </row>
  </sheetData>
  <mergeCells count="20">
    <mergeCell ref="B31:B32"/>
    <mergeCell ref="B33:B34"/>
    <mergeCell ref="B35:B36"/>
    <mergeCell ref="A31:A36"/>
    <mergeCell ref="C35:E35"/>
    <mergeCell ref="F35:M35"/>
    <mergeCell ref="N35:U35"/>
    <mergeCell ref="Q33:U33"/>
    <mergeCell ref="C33:H33"/>
    <mergeCell ref="I33:P33"/>
    <mergeCell ref="D27:D28"/>
    <mergeCell ref="D31:K31"/>
    <mergeCell ref="L31:S31"/>
    <mergeCell ref="T31:U31"/>
    <mergeCell ref="L4:M4"/>
    <mergeCell ref="A4:A5"/>
    <mergeCell ref="B4:B5"/>
    <mergeCell ref="N4:N5"/>
    <mergeCell ref="L2:N2"/>
    <mergeCell ref="L3:M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49"/>
  <sheetViews>
    <sheetView workbookViewId="0">
      <selection activeCell="Q15" sqref="Q15"/>
    </sheetView>
  </sheetViews>
  <sheetFormatPr defaultRowHeight="15" x14ac:dyDescent="0.25"/>
  <cols>
    <col min="1" max="1" width="9.140625" style="5"/>
    <col min="2" max="2" width="14.85546875" style="5" bestFit="1" customWidth="1"/>
    <col min="3" max="3" width="13.42578125" style="5" customWidth="1"/>
    <col min="4" max="5" width="9.140625" style="5"/>
    <col min="6" max="6" width="8" style="5" bestFit="1" customWidth="1"/>
    <col min="7" max="7" width="7.140625" style="5" bestFit="1" customWidth="1"/>
    <col min="8" max="8" width="13.140625" style="5" bestFit="1" customWidth="1"/>
    <col min="9" max="16384" width="9.140625" style="5"/>
  </cols>
  <sheetData>
    <row r="3" spans="2:26" x14ac:dyDescent="0.25">
      <c r="G3" s="43" t="s">
        <v>6</v>
      </c>
      <c r="H3" s="43"/>
    </row>
    <row r="4" spans="2:26" x14ac:dyDescent="0.25">
      <c r="G4" s="5" t="s">
        <v>0</v>
      </c>
      <c r="H4" s="5" t="s">
        <v>1</v>
      </c>
    </row>
    <row r="5" spans="2:26" x14ac:dyDescent="0.25">
      <c r="F5" s="50" t="s">
        <v>2</v>
      </c>
      <c r="G5" s="50"/>
      <c r="H5" s="2" t="s">
        <v>7</v>
      </c>
    </row>
    <row r="6" spans="2:26" x14ac:dyDescent="0.25">
      <c r="F6" s="5">
        <v>0</v>
      </c>
      <c r="G6" s="5">
        <v>3</v>
      </c>
      <c r="H6" s="5" t="s">
        <v>3</v>
      </c>
      <c r="J6" s="5" t="s">
        <v>37</v>
      </c>
    </row>
    <row r="7" spans="2:26" x14ac:dyDescent="0.25">
      <c r="F7" s="5">
        <v>4</v>
      </c>
      <c r="G7" s="3">
        <v>6</v>
      </c>
      <c r="H7" s="5" t="s">
        <v>5</v>
      </c>
      <c r="J7" s="5" t="s">
        <v>36</v>
      </c>
    </row>
    <row r="8" spans="2:26" x14ac:dyDescent="0.25">
      <c r="F8" s="5">
        <v>7</v>
      </c>
      <c r="G8" s="5">
        <f>F8+18</f>
        <v>25</v>
      </c>
      <c r="J8" s="5" t="s">
        <v>38</v>
      </c>
    </row>
    <row r="9" spans="2:26" x14ac:dyDescent="0.25">
      <c r="B9" s="5" t="s">
        <v>10</v>
      </c>
      <c r="C9" s="5">
        <v>64</v>
      </c>
      <c r="F9" s="5">
        <f>G8+1</f>
        <v>26</v>
      </c>
      <c r="G9" s="5">
        <f>F9+18</f>
        <v>44</v>
      </c>
      <c r="J9" s="5" t="s">
        <v>38</v>
      </c>
    </row>
    <row r="10" spans="2:26" x14ac:dyDescent="0.25">
      <c r="B10" s="5" t="s">
        <v>9</v>
      </c>
      <c r="C10" s="5">
        <v>7</v>
      </c>
      <c r="F10" s="5">
        <f>G9+1</f>
        <v>45</v>
      </c>
      <c r="G10" s="5">
        <f>F10+18</f>
        <v>63</v>
      </c>
      <c r="J10" s="5" t="s">
        <v>39</v>
      </c>
    </row>
    <row r="11" spans="2:26" x14ac:dyDescent="0.25">
      <c r="B11" s="5" t="s">
        <v>8</v>
      </c>
      <c r="C11" s="5">
        <f>C9-C10</f>
        <v>57</v>
      </c>
    </row>
    <row r="12" spans="2:26" x14ac:dyDescent="0.25">
      <c r="E12" s="3" t="s">
        <v>4</v>
      </c>
    </row>
    <row r="13" spans="2:26" x14ac:dyDescent="0.25">
      <c r="B13" s="5">
        <f>C11/4</f>
        <v>14.25</v>
      </c>
      <c r="C13" s="5">
        <f>C11/3</f>
        <v>19</v>
      </c>
      <c r="D13" s="5">
        <f>C11/2</f>
        <v>28.5</v>
      </c>
      <c r="T13" s="5" t="s">
        <v>17</v>
      </c>
      <c r="U13" s="5" t="s">
        <v>17</v>
      </c>
      <c r="V13" s="5" t="s">
        <v>17</v>
      </c>
    </row>
    <row r="14" spans="2:26" x14ac:dyDescent="0.25">
      <c r="T14" s="5">
        <v>1</v>
      </c>
      <c r="U14" s="5">
        <v>0.5</v>
      </c>
      <c r="V14" s="5">
        <v>0.25</v>
      </c>
    </row>
    <row r="15" spans="2:26" x14ac:dyDescent="0.25">
      <c r="B15" s="5" t="s">
        <v>12</v>
      </c>
      <c r="C15" s="5">
        <v>0</v>
      </c>
      <c r="D15" s="5">
        <v>0</v>
      </c>
      <c r="E15" s="5">
        <v>0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0</v>
      </c>
      <c r="W15" s="5">
        <v>0</v>
      </c>
      <c r="X15" s="5">
        <v>1</v>
      </c>
      <c r="Y15" s="5">
        <v>1</v>
      </c>
      <c r="Z15" s="5">
        <v>1</v>
      </c>
    </row>
    <row r="16" spans="2:26" x14ac:dyDescent="0.25">
      <c r="B16" s="5" t="s">
        <v>16</v>
      </c>
      <c r="C16" s="5">
        <v>24</v>
      </c>
      <c r="D16" s="5">
        <v>23</v>
      </c>
      <c r="E16" s="5">
        <v>22</v>
      </c>
      <c r="F16" s="5">
        <v>21</v>
      </c>
      <c r="G16" s="5">
        <v>20</v>
      </c>
      <c r="H16" s="5">
        <v>19</v>
      </c>
      <c r="I16" s="5">
        <v>18</v>
      </c>
      <c r="J16" s="5">
        <v>17</v>
      </c>
      <c r="K16" s="5">
        <v>16</v>
      </c>
      <c r="L16" s="5">
        <v>15</v>
      </c>
      <c r="M16" s="5">
        <v>14</v>
      </c>
      <c r="N16" s="5">
        <v>13</v>
      </c>
      <c r="O16" s="5">
        <v>12</v>
      </c>
      <c r="P16" s="5">
        <v>11</v>
      </c>
      <c r="Q16" s="5">
        <v>10</v>
      </c>
      <c r="R16" s="5">
        <v>9</v>
      </c>
      <c r="S16" s="5">
        <v>8</v>
      </c>
      <c r="T16" s="5">
        <v>7</v>
      </c>
      <c r="U16" s="5">
        <v>6</v>
      </c>
      <c r="V16" s="5">
        <v>5</v>
      </c>
      <c r="W16" s="5">
        <v>4</v>
      </c>
      <c r="X16" s="5">
        <v>3</v>
      </c>
      <c r="Y16" s="5">
        <v>2</v>
      </c>
      <c r="Z16" s="5">
        <v>1</v>
      </c>
    </row>
    <row r="17" spans="1:26" x14ac:dyDescent="0.25">
      <c r="B17" s="4" t="s">
        <v>11</v>
      </c>
      <c r="C17" s="4">
        <v>23</v>
      </c>
      <c r="D17" s="4">
        <v>22</v>
      </c>
      <c r="E17" s="4">
        <v>21</v>
      </c>
      <c r="F17" s="4">
        <v>20</v>
      </c>
      <c r="G17" s="4">
        <v>19</v>
      </c>
      <c r="H17" s="4">
        <v>18</v>
      </c>
      <c r="I17" s="4">
        <v>17</v>
      </c>
      <c r="J17" s="4">
        <v>16</v>
      </c>
      <c r="K17" s="4">
        <v>15</v>
      </c>
      <c r="L17" s="4">
        <v>14</v>
      </c>
      <c r="M17" s="4">
        <v>13</v>
      </c>
      <c r="N17" s="4">
        <v>12</v>
      </c>
      <c r="O17" s="4">
        <v>11</v>
      </c>
      <c r="P17" s="4">
        <v>10</v>
      </c>
      <c r="Q17" s="4">
        <v>9</v>
      </c>
      <c r="R17" s="4">
        <v>8</v>
      </c>
      <c r="S17" s="4">
        <v>7</v>
      </c>
      <c r="T17" s="4">
        <v>6</v>
      </c>
      <c r="U17" s="4">
        <v>5</v>
      </c>
      <c r="V17" s="4">
        <v>4</v>
      </c>
      <c r="W17" s="4">
        <v>3</v>
      </c>
      <c r="X17" s="4">
        <v>2</v>
      </c>
      <c r="Y17" s="4">
        <v>1</v>
      </c>
      <c r="Z17" s="4">
        <v>0</v>
      </c>
    </row>
    <row r="18" spans="1:26" x14ac:dyDescent="0.25">
      <c r="B18" s="4" t="s">
        <v>13</v>
      </c>
      <c r="C18" s="4">
        <f>2^C17</f>
        <v>8388608</v>
      </c>
      <c r="D18" s="4">
        <f t="shared" ref="D18:Z18" si="0">2^D17</f>
        <v>4194304</v>
      </c>
      <c r="E18" s="4">
        <f t="shared" si="0"/>
        <v>2097152</v>
      </c>
      <c r="F18" s="4">
        <f t="shared" si="0"/>
        <v>1048576</v>
      </c>
      <c r="G18" s="4">
        <f t="shared" si="0"/>
        <v>524288</v>
      </c>
      <c r="H18" s="4">
        <f t="shared" si="0"/>
        <v>262144</v>
      </c>
      <c r="I18" s="4">
        <f t="shared" si="0"/>
        <v>131072</v>
      </c>
      <c r="J18" s="4">
        <f t="shared" si="0"/>
        <v>65536</v>
      </c>
      <c r="K18" s="4">
        <f t="shared" si="0"/>
        <v>32768</v>
      </c>
      <c r="L18" s="4">
        <f t="shared" si="0"/>
        <v>16384</v>
      </c>
      <c r="M18" s="4">
        <f t="shared" si="0"/>
        <v>8192</v>
      </c>
      <c r="N18" s="4">
        <f t="shared" si="0"/>
        <v>4096</v>
      </c>
      <c r="O18" s="4">
        <f t="shared" si="0"/>
        <v>2048</v>
      </c>
      <c r="P18" s="4">
        <f t="shared" si="0"/>
        <v>1024</v>
      </c>
      <c r="Q18" s="4">
        <f t="shared" si="0"/>
        <v>512</v>
      </c>
      <c r="R18" s="4">
        <f t="shared" si="0"/>
        <v>256</v>
      </c>
      <c r="S18" s="4">
        <f t="shared" si="0"/>
        <v>128</v>
      </c>
      <c r="T18" s="4">
        <f t="shared" si="0"/>
        <v>64</v>
      </c>
      <c r="U18" s="4">
        <f t="shared" si="0"/>
        <v>32</v>
      </c>
      <c r="V18" s="4">
        <f t="shared" si="0"/>
        <v>16</v>
      </c>
      <c r="W18" s="4">
        <f t="shared" si="0"/>
        <v>8</v>
      </c>
      <c r="X18" s="4">
        <f t="shared" si="0"/>
        <v>4</v>
      </c>
      <c r="Y18" s="4">
        <f t="shared" si="0"/>
        <v>2</v>
      </c>
      <c r="Z18" s="4">
        <f t="shared" si="0"/>
        <v>1</v>
      </c>
    </row>
    <row r="19" spans="1:26" x14ac:dyDescent="0.25">
      <c r="B19" s="4" t="s">
        <v>14</v>
      </c>
      <c r="C19" s="4">
        <f>C18*C15</f>
        <v>0</v>
      </c>
      <c r="D19" s="4">
        <f t="shared" ref="D19:Z19" si="1">D18*D15</f>
        <v>0</v>
      </c>
      <c r="E19" s="4">
        <f t="shared" si="1"/>
        <v>0</v>
      </c>
      <c r="F19" s="4">
        <f t="shared" si="1"/>
        <v>1048576</v>
      </c>
      <c r="G19" s="4">
        <f t="shared" si="1"/>
        <v>524288</v>
      </c>
      <c r="H19" s="4">
        <f t="shared" si="1"/>
        <v>262144</v>
      </c>
      <c r="I19" s="4">
        <f t="shared" si="1"/>
        <v>131072</v>
      </c>
      <c r="J19" s="4">
        <f t="shared" si="1"/>
        <v>65536</v>
      </c>
      <c r="K19" s="4">
        <f t="shared" si="1"/>
        <v>32768</v>
      </c>
      <c r="L19" s="4">
        <f t="shared" si="1"/>
        <v>16384</v>
      </c>
      <c r="M19" s="4">
        <f t="shared" si="1"/>
        <v>8192</v>
      </c>
      <c r="N19" s="4">
        <f t="shared" si="1"/>
        <v>4096</v>
      </c>
      <c r="O19" s="4">
        <f t="shared" si="1"/>
        <v>2048</v>
      </c>
      <c r="P19" s="4">
        <f t="shared" si="1"/>
        <v>1024</v>
      </c>
      <c r="Q19" s="4">
        <f t="shared" si="1"/>
        <v>512</v>
      </c>
      <c r="R19" s="4">
        <f t="shared" si="1"/>
        <v>256</v>
      </c>
      <c r="S19" s="4">
        <f t="shared" si="1"/>
        <v>128</v>
      </c>
      <c r="T19" s="4">
        <f t="shared" si="1"/>
        <v>64</v>
      </c>
      <c r="U19" s="4">
        <f t="shared" si="1"/>
        <v>32</v>
      </c>
      <c r="V19" s="4">
        <f t="shared" si="1"/>
        <v>0</v>
      </c>
      <c r="W19" s="4">
        <f t="shared" si="1"/>
        <v>0</v>
      </c>
      <c r="X19" s="4">
        <f t="shared" si="1"/>
        <v>4</v>
      </c>
      <c r="Y19" s="4">
        <f t="shared" si="1"/>
        <v>2</v>
      </c>
      <c r="Z19" s="4">
        <f t="shared" si="1"/>
        <v>1</v>
      </c>
    </row>
    <row r="20" spans="1:26" x14ac:dyDescent="0.25">
      <c r="B20" s="4" t="s">
        <v>15</v>
      </c>
      <c r="C20" s="4">
        <f>SUM(C19:Z19)</f>
        <v>2097127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B21" s="4" t="s">
        <v>42</v>
      </c>
      <c r="C21" s="13">
        <f>C20/2^16</f>
        <v>31.999618530273438</v>
      </c>
    </row>
    <row r="22" spans="1:26" x14ac:dyDescent="0.25">
      <c r="C22" s="5">
        <f>C21/1000</f>
        <v>3.1999618530273437E-2</v>
      </c>
    </row>
    <row r="23" spans="1:26" x14ac:dyDescent="0.25">
      <c r="C23" s="11">
        <f>C21*2^16</f>
        <v>2097127</v>
      </c>
      <c r="D23" s="5">
        <f>C23/2^5</f>
        <v>65535.21875</v>
      </c>
    </row>
    <row r="24" spans="1:26" x14ac:dyDescent="0.25">
      <c r="F24" s="5" t="s">
        <v>21</v>
      </c>
      <c r="G24" s="5" t="s">
        <v>22</v>
      </c>
    </row>
    <row r="25" spans="1:26" x14ac:dyDescent="0.25">
      <c r="C25" s="5" t="s">
        <v>19</v>
      </c>
      <c r="D25" s="5">
        <v>1</v>
      </c>
      <c r="E25" s="5" t="s">
        <v>20</v>
      </c>
      <c r="F25" s="5">
        <v>0</v>
      </c>
      <c r="G25" s="5">
        <v>7</v>
      </c>
    </row>
    <row r="26" spans="1:26" x14ac:dyDescent="0.25">
      <c r="D26" s="5">
        <v>2</v>
      </c>
      <c r="E26" s="5" t="s">
        <v>20</v>
      </c>
      <c r="F26" s="5">
        <v>0</v>
      </c>
      <c r="G26" s="5">
        <v>7</v>
      </c>
    </row>
    <row r="27" spans="1:26" x14ac:dyDescent="0.25">
      <c r="D27" s="43">
        <v>3</v>
      </c>
      <c r="E27" s="5" t="s">
        <v>20</v>
      </c>
      <c r="F27" s="5">
        <v>0</v>
      </c>
      <c r="G27" s="5">
        <v>2</v>
      </c>
    </row>
    <row r="28" spans="1:26" x14ac:dyDescent="0.25">
      <c r="D28" s="43"/>
      <c r="E28" s="5" t="s">
        <v>23</v>
      </c>
      <c r="F28" s="5">
        <v>3</v>
      </c>
      <c r="G28" s="5">
        <v>7</v>
      </c>
    </row>
    <row r="30" spans="1:26" x14ac:dyDescent="0.25">
      <c r="L30" s="6"/>
      <c r="M30" s="6"/>
      <c r="N30" s="6"/>
      <c r="O30" s="6"/>
      <c r="P30" s="6"/>
      <c r="Q30" s="6"/>
      <c r="R30" s="6"/>
      <c r="S30" s="6"/>
    </row>
    <row r="31" spans="1:26" x14ac:dyDescent="0.25">
      <c r="A31" s="47" t="s">
        <v>28</v>
      </c>
      <c r="B31" s="34" t="s">
        <v>29</v>
      </c>
      <c r="C31" s="8" t="s">
        <v>24</v>
      </c>
      <c r="D31" s="44" t="s">
        <v>25</v>
      </c>
      <c r="E31" s="44"/>
      <c r="F31" s="44"/>
      <c r="G31" s="44"/>
      <c r="H31" s="44"/>
      <c r="I31" s="44"/>
      <c r="J31" s="44"/>
      <c r="K31" s="44"/>
      <c r="L31" s="44" t="s">
        <v>26</v>
      </c>
      <c r="M31" s="44"/>
      <c r="N31" s="44"/>
      <c r="O31" s="44"/>
      <c r="P31" s="44"/>
      <c r="Q31" s="44"/>
      <c r="R31" s="44"/>
      <c r="S31" s="44"/>
      <c r="T31" s="44" t="s">
        <v>27</v>
      </c>
      <c r="U31" s="36"/>
    </row>
    <row r="32" spans="1:26" x14ac:dyDescent="0.25">
      <c r="A32" s="48"/>
      <c r="B32" s="35"/>
      <c r="C32" s="9">
        <v>0</v>
      </c>
      <c r="D32" s="9">
        <v>7</v>
      </c>
      <c r="E32" s="9">
        <v>6</v>
      </c>
      <c r="F32" s="9">
        <v>5</v>
      </c>
      <c r="G32" s="9">
        <v>4</v>
      </c>
      <c r="H32" s="9">
        <v>3</v>
      </c>
      <c r="I32" s="9">
        <v>2</v>
      </c>
      <c r="J32" s="9">
        <v>1</v>
      </c>
      <c r="K32" s="9">
        <v>0</v>
      </c>
      <c r="L32" s="9">
        <v>7</v>
      </c>
      <c r="M32" s="9">
        <v>6</v>
      </c>
      <c r="N32" s="9">
        <v>5</v>
      </c>
      <c r="O32" s="9">
        <v>4</v>
      </c>
      <c r="P32" s="9">
        <v>3</v>
      </c>
      <c r="Q32" s="9">
        <v>2</v>
      </c>
      <c r="R32" s="9">
        <v>1</v>
      </c>
      <c r="S32" s="9">
        <v>0</v>
      </c>
      <c r="T32" s="9">
        <v>7</v>
      </c>
      <c r="U32" s="10">
        <v>6</v>
      </c>
    </row>
    <row r="33" spans="1:21" x14ac:dyDescent="0.25">
      <c r="A33" s="48"/>
      <c r="B33" s="34" t="s">
        <v>30</v>
      </c>
      <c r="C33" s="44" t="s">
        <v>27</v>
      </c>
      <c r="D33" s="44"/>
      <c r="E33" s="44"/>
      <c r="F33" s="44"/>
      <c r="G33" s="44"/>
      <c r="H33" s="44"/>
      <c r="I33" s="44" t="s">
        <v>32</v>
      </c>
      <c r="J33" s="44"/>
      <c r="K33" s="44"/>
      <c r="L33" s="44"/>
      <c r="M33" s="44"/>
      <c r="N33" s="44"/>
      <c r="O33" s="44"/>
      <c r="P33" s="44"/>
      <c r="Q33" s="44" t="s">
        <v>33</v>
      </c>
      <c r="R33" s="44"/>
      <c r="S33" s="44"/>
      <c r="T33" s="44"/>
      <c r="U33" s="36"/>
    </row>
    <row r="34" spans="1:21" x14ac:dyDescent="0.25">
      <c r="A34" s="48"/>
      <c r="B34" s="35"/>
      <c r="C34" s="9">
        <v>5</v>
      </c>
      <c r="D34" s="9">
        <v>4</v>
      </c>
      <c r="E34" s="9">
        <v>3</v>
      </c>
      <c r="F34" s="9">
        <v>2</v>
      </c>
      <c r="G34" s="9">
        <v>1</v>
      </c>
      <c r="H34" s="9">
        <v>0</v>
      </c>
      <c r="I34" s="9">
        <v>7</v>
      </c>
      <c r="J34" s="9">
        <v>6</v>
      </c>
      <c r="K34" s="9">
        <v>5</v>
      </c>
      <c r="L34" s="9">
        <v>4</v>
      </c>
      <c r="M34" s="9">
        <v>3</v>
      </c>
      <c r="N34" s="9">
        <v>2</v>
      </c>
      <c r="O34" s="9">
        <v>1</v>
      </c>
      <c r="P34" s="9">
        <v>0</v>
      </c>
      <c r="Q34" s="9">
        <v>7</v>
      </c>
      <c r="R34" s="9">
        <v>6</v>
      </c>
      <c r="S34" s="9">
        <v>5</v>
      </c>
      <c r="T34" s="9">
        <v>4</v>
      </c>
      <c r="U34" s="10">
        <v>3</v>
      </c>
    </row>
    <row r="35" spans="1:21" x14ac:dyDescent="0.25">
      <c r="A35" s="48"/>
      <c r="B35" s="34" t="s">
        <v>31</v>
      </c>
      <c r="C35" s="44" t="s">
        <v>33</v>
      </c>
      <c r="D35" s="44"/>
      <c r="E35" s="44"/>
      <c r="F35" s="44" t="s">
        <v>34</v>
      </c>
      <c r="G35" s="44"/>
      <c r="H35" s="44"/>
      <c r="I35" s="44"/>
      <c r="J35" s="44"/>
      <c r="K35" s="44"/>
      <c r="L35" s="44"/>
      <c r="M35" s="44"/>
      <c r="N35" s="44" t="s">
        <v>35</v>
      </c>
      <c r="O35" s="44"/>
      <c r="P35" s="44"/>
      <c r="Q35" s="44"/>
      <c r="R35" s="44"/>
      <c r="S35" s="44"/>
      <c r="T35" s="44"/>
      <c r="U35" s="36"/>
    </row>
    <row r="36" spans="1:21" x14ac:dyDescent="0.25">
      <c r="A36" s="49"/>
      <c r="B36" s="35"/>
      <c r="C36" s="9">
        <v>2</v>
      </c>
      <c r="D36" s="9">
        <v>1</v>
      </c>
      <c r="E36" s="9">
        <v>0</v>
      </c>
      <c r="F36" s="9">
        <v>7</v>
      </c>
      <c r="G36" s="9">
        <v>6</v>
      </c>
      <c r="H36" s="9">
        <v>5</v>
      </c>
      <c r="I36" s="9">
        <v>4</v>
      </c>
      <c r="J36" s="9">
        <v>3</v>
      </c>
      <c r="K36" s="9">
        <v>2</v>
      </c>
      <c r="L36" s="9">
        <v>1</v>
      </c>
      <c r="M36" s="9">
        <v>0</v>
      </c>
      <c r="N36" s="9">
        <v>7</v>
      </c>
      <c r="O36" s="9">
        <v>6</v>
      </c>
      <c r="P36" s="9">
        <v>5</v>
      </c>
      <c r="Q36" s="9">
        <v>4</v>
      </c>
      <c r="R36" s="9">
        <v>3</v>
      </c>
      <c r="S36" s="9">
        <v>2</v>
      </c>
      <c r="T36" s="9">
        <v>1</v>
      </c>
      <c r="U36" s="10">
        <v>0</v>
      </c>
    </row>
    <row r="39" spans="1:21" x14ac:dyDescent="0.25">
      <c r="G39" s="5">
        <v>0</v>
      </c>
    </row>
    <row r="40" spans="1:21" x14ac:dyDescent="0.25">
      <c r="G40" s="5">
        <v>1</v>
      </c>
    </row>
    <row r="41" spans="1:21" x14ac:dyDescent="0.25">
      <c r="G41" s="5">
        <v>0</v>
      </c>
      <c r="H41" s="5">
        <v>0</v>
      </c>
      <c r="I41" s="5">
        <v>0</v>
      </c>
      <c r="J41" s="5">
        <v>0</v>
      </c>
      <c r="Q41" s="5" t="s">
        <v>49</v>
      </c>
      <c r="R41" s="12" t="s">
        <v>46</v>
      </c>
    </row>
    <row r="42" spans="1:21" x14ac:dyDescent="0.25">
      <c r="G42" s="5">
        <v>8</v>
      </c>
      <c r="H42" s="5">
        <v>4</v>
      </c>
      <c r="I42" s="5">
        <v>2</v>
      </c>
      <c r="J42" s="5">
        <v>1</v>
      </c>
      <c r="Q42" s="5" t="s">
        <v>50</v>
      </c>
      <c r="R42" s="12" t="s">
        <v>47</v>
      </c>
    </row>
    <row r="43" spans="1:21" x14ac:dyDescent="0.25">
      <c r="Q43" s="5" t="s">
        <v>51</v>
      </c>
      <c r="R43" s="12" t="s">
        <v>48</v>
      </c>
    </row>
    <row r="44" spans="1:21" x14ac:dyDescent="0.25">
      <c r="G44" s="5">
        <v>1</v>
      </c>
      <c r="H44" s="5">
        <v>0</v>
      </c>
      <c r="I44" s="5">
        <v>1</v>
      </c>
      <c r="J44" s="5">
        <v>0</v>
      </c>
      <c r="K44" s="5" t="s">
        <v>40</v>
      </c>
    </row>
    <row r="45" spans="1:21" x14ac:dyDescent="0.25">
      <c r="G45" s="5">
        <v>1</v>
      </c>
      <c r="H45" s="5">
        <v>0</v>
      </c>
      <c r="I45" s="5">
        <v>1</v>
      </c>
      <c r="J45" s="5">
        <v>1</v>
      </c>
      <c r="K45" s="5" t="s">
        <v>41</v>
      </c>
    </row>
    <row r="46" spans="1:21" x14ac:dyDescent="0.25">
      <c r="G46" s="5">
        <v>1</v>
      </c>
      <c r="H46" s="5">
        <v>1</v>
      </c>
      <c r="I46" s="5">
        <v>0</v>
      </c>
      <c r="J46" s="5">
        <v>0</v>
      </c>
      <c r="K46" s="5" t="s">
        <v>42</v>
      </c>
    </row>
    <row r="47" spans="1:21" x14ac:dyDescent="0.25">
      <c r="G47" s="5">
        <v>1</v>
      </c>
      <c r="H47" s="5">
        <v>1</v>
      </c>
      <c r="I47" s="5">
        <v>0</v>
      </c>
      <c r="J47" s="5">
        <v>1</v>
      </c>
      <c r="K47" s="5" t="s">
        <v>43</v>
      </c>
    </row>
    <row r="48" spans="1:21" x14ac:dyDescent="0.25">
      <c r="G48" s="5">
        <v>1</v>
      </c>
      <c r="H48" s="5">
        <v>1</v>
      </c>
      <c r="I48" s="5">
        <v>1</v>
      </c>
      <c r="J48" s="5">
        <v>0</v>
      </c>
      <c r="K48" s="5" t="s">
        <v>44</v>
      </c>
    </row>
    <row r="49" spans="7:11" x14ac:dyDescent="0.25">
      <c r="G49" s="5">
        <v>1</v>
      </c>
      <c r="H49" s="5">
        <v>1</v>
      </c>
      <c r="I49" s="5">
        <v>1</v>
      </c>
      <c r="J49" s="5">
        <v>1</v>
      </c>
      <c r="K49" s="5" t="s">
        <v>45</v>
      </c>
    </row>
  </sheetData>
  <mergeCells count="16">
    <mergeCell ref="G3:H3"/>
    <mergeCell ref="F5:G5"/>
    <mergeCell ref="D27:D28"/>
    <mergeCell ref="A31:A36"/>
    <mergeCell ref="B31:B32"/>
    <mergeCell ref="D31:K31"/>
    <mergeCell ref="B35:B36"/>
    <mergeCell ref="C35:E35"/>
    <mergeCell ref="F35:M35"/>
    <mergeCell ref="N35:U35"/>
    <mergeCell ref="L31:S31"/>
    <mergeCell ref="T31:U31"/>
    <mergeCell ref="B33:B34"/>
    <mergeCell ref="C33:H33"/>
    <mergeCell ref="I33:P33"/>
    <mergeCell ref="Q33:U3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AB38"/>
  <sheetViews>
    <sheetView workbookViewId="0">
      <selection activeCell="Z37" sqref="Z37"/>
    </sheetView>
  </sheetViews>
  <sheetFormatPr defaultRowHeight="15" x14ac:dyDescent="0.25"/>
  <cols>
    <col min="1" max="3" width="9.140625" style="20"/>
    <col min="4" max="4" width="14.85546875" style="20" bestFit="1" customWidth="1"/>
    <col min="5" max="5" width="18.85546875" style="20" bestFit="1" customWidth="1"/>
    <col min="6" max="8" width="8" style="20" bestFit="1" customWidth="1"/>
    <col min="9" max="11" width="7" style="20" bestFit="1" customWidth="1"/>
    <col min="12" max="14" width="6" style="20" bestFit="1" customWidth="1"/>
    <col min="15" max="18" width="5" style="20" bestFit="1" customWidth="1"/>
    <col min="19" max="19" width="4" style="20" bestFit="1" customWidth="1"/>
    <col min="20" max="20" width="8" style="20" bestFit="1" customWidth="1"/>
    <col min="21" max="21" width="9" style="20" bestFit="1" customWidth="1"/>
    <col min="22" max="22" width="10" style="20" bestFit="1" customWidth="1"/>
    <col min="23" max="23" width="11" style="20" bestFit="1" customWidth="1"/>
    <col min="24" max="24" width="6.5703125" style="20" bestFit="1" customWidth="1"/>
    <col min="25" max="27" width="8.140625" style="20" bestFit="1" customWidth="1"/>
    <col min="28" max="28" width="5.5703125" style="20" bestFit="1" customWidth="1"/>
    <col min="29" max="16384" width="9.140625" style="20"/>
  </cols>
  <sheetData>
    <row r="8" spans="4:28" x14ac:dyDescent="0.25">
      <c r="D8" s="20" t="s">
        <v>55</v>
      </c>
      <c r="E8" s="20">
        <v>128</v>
      </c>
      <c r="F8" s="20">
        <v>64</v>
      </c>
      <c r="G8" s="20">
        <v>32</v>
      </c>
      <c r="H8" s="20">
        <v>16</v>
      </c>
      <c r="I8" s="20">
        <v>8</v>
      </c>
      <c r="J8" s="20">
        <v>4</v>
      </c>
      <c r="K8" s="20">
        <v>2</v>
      </c>
      <c r="L8" s="20">
        <v>1</v>
      </c>
      <c r="M8" s="20">
        <v>0.5</v>
      </c>
      <c r="N8" s="20">
        <v>0.25</v>
      </c>
      <c r="O8" s="20">
        <f>N8/2</f>
        <v>0.125</v>
      </c>
      <c r="P8" s="20">
        <f>O8/2</f>
        <v>6.25E-2</v>
      </c>
      <c r="Q8" s="20">
        <f>P8/2</f>
        <v>3.125E-2</v>
      </c>
      <c r="R8" s="20">
        <v>0.125</v>
      </c>
      <c r="S8" s="20">
        <f t="shared" ref="S8:Y8" si="0">R8/2</f>
        <v>6.25E-2</v>
      </c>
      <c r="T8" s="22">
        <f t="shared" si="0"/>
        <v>3.125E-2</v>
      </c>
      <c r="U8" s="22">
        <f t="shared" si="0"/>
        <v>1.5625E-2</v>
      </c>
      <c r="V8" s="22">
        <f t="shared" si="0"/>
        <v>7.8125E-3</v>
      </c>
      <c r="W8" s="22">
        <f t="shared" si="0"/>
        <v>3.90625E-3</v>
      </c>
      <c r="X8" s="20">
        <f t="shared" si="0"/>
        <v>1.953125E-3</v>
      </c>
      <c r="Y8" s="20">
        <f t="shared" si="0"/>
        <v>9.765625E-4</v>
      </c>
      <c r="Z8" s="20">
        <v>1.953125E-3</v>
      </c>
      <c r="AA8" s="20">
        <f>Z8/2</f>
        <v>9.765625E-4</v>
      </c>
      <c r="AB8" s="20">
        <f>AA8/2</f>
        <v>4.8828125E-4</v>
      </c>
    </row>
    <row r="9" spans="4:28" x14ac:dyDescent="0.25">
      <c r="D9" s="20" t="s">
        <v>53</v>
      </c>
      <c r="E9" s="20">
        <v>0</v>
      </c>
      <c r="F9" s="20">
        <v>0</v>
      </c>
      <c r="G9" s="20">
        <v>0</v>
      </c>
      <c r="H9" s="20">
        <v>1</v>
      </c>
      <c r="I9" s="20">
        <v>1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</row>
    <row r="10" spans="4:28" hidden="1" x14ac:dyDescent="0.25">
      <c r="D10" s="20" t="s">
        <v>52</v>
      </c>
      <c r="E10" s="20">
        <v>24</v>
      </c>
      <c r="F10" s="20">
        <v>23</v>
      </c>
      <c r="G10" s="20">
        <v>22</v>
      </c>
      <c r="H10" s="20">
        <v>21</v>
      </c>
      <c r="I10" s="20">
        <v>20</v>
      </c>
      <c r="J10" s="20">
        <v>19</v>
      </c>
      <c r="K10" s="20">
        <v>18</v>
      </c>
      <c r="L10" s="20">
        <v>17</v>
      </c>
      <c r="M10" s="20">
        <v>16</v>
      </c>
      <c r="N10" s="20">
        <v>15</v>
      </c>
      <c r="O10" s="20">
        <v>14</v>
      </c>
      <c r="P10" s="20">
        <v>13</v>
      </c>
      <c r="Q10" s="20">
        <v>12</v>
      </c>
      <c r="R10" s="20">
        <v>11</v>
      </c>
      <c r="S10" s="20">
        <v>10</v>
      </c>
      <c r="T10" s="20">
        <v>9</v>
      </c>
      <c r="U10" s="20">
        <v>8</v>
      </c>
      <c r="V10" s="20">
        <v>7</v>
      </c>
      <c r="W10" s="20">
        <v>6</v>
      </c>
      <c r="X10" s="20">
        <v>5</v>
      </c>
      <c r="Y10" s="20">
        <v>4</v>
      </c>
      <c r="Z10" s="20">
        <v>3</v>
      </c>
      <c r="AA10" s="20">
        <v>2</v>
      </c>
      <c r="AB10" s="20">
        <v>1</v>
      </c>
    </row>
    <row r="11" spans="4:28" x14ac:dyDescent="0.25">
      <c r="D11" s="20" t="s">
        <v>11</v>
      </c>
      <c r="E11" s="24">
        <v>23</v>
      </c>
      <c r="F11" s="24">
        <v>22</v>
      </c>
      <c r="G11" s="24">
        <v>21</v>
      </c>
      <c r="H11" s="24">
        <v>20</v>
      </c>
      <c r="I11" s="24">
        <v>19</v>
      </c>
      <c r="J11" s="24">
        <v>18</v>
      </c>
      <c r="K11" s="24">
        <v>17</v>
      </c>
      <c r="L11" s="24">
        <v>16</v>
      </c>
      <c r="M11" s="24">
        <v>15</v>
      </c>
      <c r="N11" s="24">
        <v>14</v>
      </c>
      <c r="O11" s="24">
        <v>13</v>
      </c>
      <c r="P11" s="24">
        <v>12</v>
      </c>
      <c r="Q11" s="24">
        <v>11</v>
      </c>
      <c r="R11" s="24">
        <v>10</v>
      </c>
      <c r="S11" s="24">
        <v>9</v>
      </c>
      <c r="T11" s="24">
        <v>8</v>
      </c>
      <c r="U11" s="24">
        <v>7</v>
      </c>
      <c r="V11" s="24">
        <v>6</v>
      </c>
      <c r="W11" s="24">
        <v>5</v>
      </c>
      <c r="X11" s="20">
        <v>4</v>
      </c>
      <c r="Y11" s="20">
        <v>3</v>
      </c>
      <c r="Z11" s="20">
        <v>2</v>
      </c>
      <c r="AA11" s="20">
        <v>1</v>
      </c>
      <c r="AB11" s="20">
        <v>0</v>
      </c>
    </row>
    <row r="12" spans="4:28" hidden="1" x14ac:dyDescent="0.25">
      <c r="D12" s="20" t="s">
        <v>13</v>
      </c>
      <c r="E12" s="20">
        <f>2^E11</f>
        <v>8388608</v>
      </c>
      <c r="F12" s="20">
        <f t="shared" ref="F12:AB12" si="1">2^F11</f>
        <v>4194304</v>
      </c>
      <c r="G12" s="20">
        <f t="shared" si="1"/>
        <v>2097152</v>
      </c>
      <c r="H12" s="20">
        <f t="shared" si="1"/>
        <v>1048576</v>
      </c>
      <c r="I12" s="20">
        <f t="shared" si="1"/>
        <v>524288</v>
      </c>
      <c r="J12" s="20">
        <f t="shared" si="1"/>
        <v>262144</v>
      </c>
      <c r="K12" s="20">
        <f t="shared" si="1"/>
        <v>131072</v>
      </c>
      <c r="L12" s="20">
        <f t="shared" si="1"/>
        <v>65536</v>
      </c>
      <c r="M12" s="20">
        <f t="shared" si="1"/>
        <v>32768</v>
      </c>
      <c r="N12" s="20">
        <f t="shared" si="1"/>
        <v>16384</v>
      </c>
      <c r="O12" s="20">
        <f t="shared" si="1"/>
        <v>8192</v>
      </c>
      <c r="P12" s="20">
        <f t="shared" si="1"/>
        <v>4096</v>
      </c>
      <c r="Q12" s="20">
        <f t="shared" si="1"/>
        <v>2048</v>
      </c>
      <c r="R12" s="20">
        <f t="shared" si="1"/>
        <v>1024</v>
      </c>
      <c r="S12" s="20">
        <f t="shared" si="1"/>
        <v>512</v>
      </c>
      <c r="T12" s="20">
        <f t="shared" si="1"/>
        <v>256</v>
      </c>
      <c r="U12" s="20">
        <f t="shared" si="1"/>
        <v>128</v>
      </c>
      <c r="V12" s="20">
        <f t="shared" si="1"/>
        <v>64</v>
      </c>
      <c r="W12" s="20">
        <f t="shared" si="1"/>
        <v>32</v>
      </c>
      <c r="X12" s="20">
        <f t="shared" si="1"/>
        <v>16</v>
      </c>
      <c r="Y12" s="20">
        <f t="shared" si="1"/>
        <v>8</v>
      </c>
      <c r="Z12" s="20">
        <f t="shared" si="1"/>
        <v>4</v>
      </c>
      <c r="AA12" s="20">
        <f t="shared" si="1"/>
        <v>2</v>
      </c>
      <c r="AB12" s="20">
        <f t="shared" si="1"/>
        <v>1</v>
      </c>
    </row>
    <row r="13" spans="4:28" hidden="1" x14ac:dyDescent="0.25">
      <c r="D13" s="20" t="s">
        <v>14</v>
      </c>
      <c r="E13" s="20">
        <f>E12*E9</f>
        <v>0</v>
      </c>
      <c r="F13" s="20">
        <f t="shared" ref="F13:AB13" si="2">F12*F9</f>
        <v>0</v>
      </c>
      <c r="G13" s="20">
        <f t="shared" si="2"/>
        <v>0</v>
      </c>
      <c r="H13" s="20">
        <f t="shared" si="2"/>
        <v>1048576</v>
      </c>
      <c r="I13" s="20">
        <f t="shared" si="2"/>
        <v>524288</v>
      </c>
      <c r="J13" s="20">
        <f t="shared" si="2"/>
        <v>0</v>
      </c>
      <c r="K13" s="20">
        <f t="shared" si="2"/>
        <v>0</v>
      </c>
      <c r="L13" s="20">
        <f t="shared" si="2"/>
        <v>0</v>
      </c>
      <c r="M13" s="20">
        <f t="shared" si="2"/>
        <v>0</v>
      </c>
      <c r="N13" s="20">
        <f t="shared" si="2"/>
        <v>0</v>
      </c>
      <c r="O13" s="20">
        <f t="shared" si="2"/>
        <v>0</v>
      </c>
      <c r="P13" s="20">
        <f t="shared" si="2"/>
        <v>0</v>
      </c>
      <c r="Q13" s="20">
        <f t="shared" si="2"/>
        <v>0</v>
      </c>
      <c r="R13" s="20">
        <f t="shared" si="2"/>
        <v>0</v>
      </c>
      <c r="S13" s="20">
        <f t="shared" si="2"/>
        <v>0</v>
      </c>
      <c r="T13" s="20">
        <f t="shared" si="2"/>
        <v>0</v>
      </c>
      <c r="U13" s="20">
        <f t="shared" si="2"/>
        <v>0</v>
      </c>
      <c r="V13" s="20">
        <f t="shared" si="2"/>
        <v>0</v>
      </c>
      <c r="W13" s="20">
        <f t="shared" si="2"/>
        <v>0</v>
      </c>
      <c r="X13" s="20">
        <f t="shared" si="2"/>
        <v>0</v>
      </c>
      <c r="Y13" s="20">
        <f t="shared" si="2"/>
        <v>0</v>
      </c>
      <c r="Z13" s="20">
        <f t="shared" si="2"/>
        <v>0</v>
      </c>
      <c r="AA13" s="20">
        <f t="shared" si="2"/>
        <v>0</v>
      </c>
      <c r="AB13" s="20">
        <f t="shared" si="2"/>
        <v>0</v>
      </c>
    </row>
    <row r="14" spans="4:28" x14ac:dyDescent="0.25">
      <c r="D14" s="20" t="s">
        <v>15</v>
      </c>
      <c r="E14" s="20">
        <f>SUM(E13:AB13)</f>
        <v>1572864</v>
      </c>
    </row>
    <row r="15" spans="4:28" x14ac:dyDescent="0.25">
      <c r="D15" s="20" t="s">
        <v>42</v>
      </c>
      <c r="E15" s="21">
        <f>E14/2^16</f>
        <v>24</v>
      </c>
    </row>
    <row r="23" spans="4:28" x14ac:dyDescent="0.25">
      <c r="D23" s="20" t="s">
        <v>54</v>
      </c>
      <c r="E23" s="20">
        <f t="shared" ref="E23:W23" si="3">F23*2</f>
        <v>131072</v>
      </c>
      <c r="F23" s="20">
        <f t="shared" si="3"/>
        <v>65536</v>
      </c>
      <c r="G23" s="20">
        <f t="shared" si="3"/>
        <v>32768</v>
      </c>
      <c r="H23" s="20">
        <f t="shared" si="3"/>
        <v>16384</v>
      </c>
      <c r="I23" s="20">
        <f t="shared" si="3"/>
        <v>8192</v>
      </c>
      <c r="J23" s="20">
        <f t="shared" si="3"/>
        <v>4096</v>
      </c>
      <c r="K23" s="20">
        <f t="shared" si="3"/>
        <v>2048</v>
      </c>
      <c r="L23" s="20">
        <f t="shared" si="3"/>
        <v>1024</v>
      </c>
      <c r="M23" s="20">
        <f t="shared" si="3"/>
        <v>512</v>
      </c>
      <c r="N23" s="20">
        <f>O23*2</f>
        <v>256</v>
      </c>
      <c r="O23" s="20">
        <f t="shared" si="3"/>
        <v>128</v>
      </c>
      <c r="P23" s="20">
        <f t="shared" si="3"/>
        <v>64</v>
      </c>
      <c r="Q23" s="20">
        <f t="shared" si="3"/>
        <v>32</v>
      </c>
      <c r="R23" s="20">
        <f t="shared" si="3"/>
        <v>16</v>
      </c>
      <c r="S23" s="20">
        <f t="shared" si="3"/>
        <v>8</v>
      </c>
      <c r="T23" s="20">
        <f t="shared" si="3"/>
        <v>4</v>
      </c>
      <c r="U23" s="20">
        <f t="shared" si="3"/>
        <v>2</v>
      </c>
      <c r="V23" s="20">
        <f t="shared" si="3"/>
        <v>1</v>
      </c>
      <c r="W23" s="20">
        <f t="shared" si="3"/>
        <v>0.5</v>
      </c>
      <c r="X23" s="22">
        <v>0.25</v>
      </c>
      <c r="Y23" s="22">
        <f t="shared" ref="Y23:Z23" si="4">Z23*2</f>
        <v>0.12496</v>
      </c>
      <c r="Z23" s="22">
        <f t="shared" si="4"/>
        <v>6.2480000000000001E-2</v>
      </c>
      <c r="AA23" s="22">
        <f>AB23*2</f>
        <v>3.124E-2</v>
      </c>
      <c r="AB23" s="22">
        <v>1.562E-2</v>
      </c>
    </row>
    <row r="24" spans="4:28" x14ac:dyDescent="0.25">
      <c r="D24" s="20" t="s">
        <v>53</v>
      </c>
      <c r="E24" s="20">
        <v>0</v>
      </c>
      <c r="F24" s="20">
        <v>1</v>
      </c>
      <c r="G24" s="20">
        <v>1</v>
      </c>
      <c r="H24" s="20">
        <v>1</v>
      </c>
      <c r="I24" s="20">
        <v>0</v>
      </c>
      <c r="J24" s="20">
        <v>1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</row>
    <row r="25" spans="4:28" hidden="1" x14ac:dyDescent="0.25">
      <c r="D25" s="20" t="s">
        <v>16</v>
      </c>
      <c r="E25" s="20">
        <v>24</v>
      </c>
      <c r="F25" s="20">
        <v>23</v>
      </c>
      <c r="G25" s="20">
        <v>22</v>
      </c>
      <c r="H25" s="20">
        <v>21</v>
      </c>
      <c r="I25" s="20">
        <v>20</v>
      </c>
      <c r="J25" s="20">
        <v>19</v>
      </c>
      <c r="K25" s="20">
        <v>18</v>
      </c>
      <c r="L25" s="20">
        <v>17</v>
      </c>
      <c r="M25" s="20">
        <v>16</v>
      </c>
      <c r="N25" s="20">
        <v>15</v>
      </c>
      <c r="O25" s="20">
        <v>14</v>
      </c>
      <c r="P25" s="20">
        <v>13</v>
      </c>
      <c r="Q25" s="20">
        <v>12</v>
      </c>
      <c r="R25" s="20">
        <v>11</v>
      </c>
      <c r="S25" s="20">
        <v>10</v>
      </c>
      <c r="T25" s="20">
        <v>9</v>
      </c>
      <c r="U25" s="20">
        <v>8</v>
      </c>
      <c r="V25" s="20">
        <v>7</v>
      </c>
      <c r="W25" s="20">
        <v>6</v>
      </c>
      <c r="X25" s="20">
        <v>5</v>
      </c>
      <c r="Y25" s="20">
        <v>4</v>
      </c>
      <c r="Z25" s="20">
        <v>3</v>
      </c>
      <c r="AA25" s="20">
        <v>2</v>
      </c>
      <c r="AB25" s="20">
        <v>1</v>
      </c>
    </row>
    <row r="26" spans="4:28" x14ac:dyDescent="0.25">
      <c r="D26" s="20" t="s">
        <v>11</v>
      </c>
      <c r="E26" s="24">
        <v>23</v>
      </c>
      <c r="F26" s="24">
        <v>22</v>
      </c>
      <c r="G26" s="24">
        <v>21</v>
      </c>
      <c r="H26" s="24">
        <v>20</v>
      </c>
      <c r="I26" s="24">
        <v>19</v>
      </c>
      <c r="J26" s="24">
        <v>18</v>
      </c>
      <c r="K26" s="24">
        <v>17</v>
      </c>
      <c r="L26" s="24">
        <v>16</v>
      </c>
      <c r="M26" s="24">
        <v>15</v>
      </c>
      <c r="N26" s="24">
        <v>14</v>
      </c>
      <c r="O26" s="24">
        <v>13</v>
      </c>
      <c r="P26" s="24">
        <v>12</v>
      </c>
      <c r="Q26" s="24">
        <v>11</v>
      </c>
      <c r="R26" s="24">
        <v>10</v>
      </c>
      <c r="S26" s="24">
        <v>9</v>
      </c>
      <c r="T26" s="24">
        <v>8</v>
      </c>
      <c r="U26" s="24">
        <v>7</v>
      </c>
      <c r="V26" s="24">
        <v>6</v>
      </c>
      <c r="W26" s="24">
        <v>5</v>
      </c>
      <c r="X26" s="20">
        <v>4</v>
      </c>
      <c r="Y26" s="20">
        <v>3</v>
      </c>
      <c r="Z26" s="20">
        <v>2</v>
      </c>
      <c r="AA26" s="20">
        <v>1</v>
      </c>
      <c r="AB26" s="20">
        <v>0</v>
      </c>
    </row>
    <row r="27" spans="4:28" hidden="1" x14ac:dyDescent="0.25">
      <c r="D27" s="20" t="s">
        <v>13</v>
      </c>
      <c r="E27" s="20">
        <f>2^E26</f>
        <v>8388608</v>
      </c>
      <c r="F27" s="20">
        <f t="shared" ref="F27:AB27" si="5">2^F26</f>
        <v>4194304</v>
      </c>
      <c r="G27" s="20">
        <f t="shared" si="5"/>
        <v>2097152</v>
      </c>
      <c r="H27" s="20">
        <f t="shared" si="5"/>
        <v>1048576</v>
      </c>
      <c r="I27" s="20">
        <f t="shared" si="5"/>
        <v>524288</v>
      </c>
      <c r="J27" s="20">
        <f t="shared" si="5"/>
        <v>262144</v>
      </c>
      <c r="K27" s="20">
        <f t="shared" si="5"/>
        <v>131072</v>
      </c>
      <c r="L27" s="20">
        <f t="shared" si="5"/>
        <v>65536</v>
      </c>
      <c r="M27" s="20">
        <f t="shared" si="5"/>
        <v>32768</v>
      </c>
      <c r="N27" s="20">
        <f t="shared" si="5"/>
        <v>16384</v>
      </c>
      <c r="O27" s="20">
        <f t="shared" si="5"/>
        <v>8192</v>
      </c>
      <c r="P27" s="20">
        <f t="shared" si="5"/>
        <v>4096</v>
      </c>
      <c r="Q27" s="20">
        <f t="shared" si="5"/>
        <v>2048</v>
      </c>
      <c r="R27" s="20">
        <f t="shared" si="5"/>
        <v>1024</v>
      </c>
      <c r="S27" s="20">
        <f t="shared" si="5"/>
        <v>512</v>
      </c>
      <c r="T27" s="20">
        <f t="shared" si="5"/>
        <v>256</v>
      </c>
      <c r="U27" s="20">
        <f t="shared" si="5"/>
        <v>128</v>
      </c>
      <c r="V27" s="20">
        <f t="shared" si="5"/>
        <v>64</v>
      </c>
      <c r="W27" s="20">
        <f t="shared" si="5"/>
        <v>32</v>
      </c>
      <c r="X27" s="20">
        <f t="shared" si="5"/>
        <v>16</v>
      </c>
      <c r="Y27" s="20">
        <f t="shared" si="5"/>
        <v>8</v>
      </c>
      <c r="Z27" s="20">
        <f t="shared" si="5"/>
        <v>4</v>
      </c>
      <c r="AA27" s="20">
        <f t="shared" si="5"/>
        <v>2</v>
      </c>
      <c r="AB27" s="20">
        <f t="shared" si="5"/>
        <v>1</v>
      </c>
    </row>
    <row r="28" spans="4:28" hidden="1" x14ac:dyDescent="0.25">
      <c r="D28" s="20" t="s">
        <v>14</v>
      </c>
      <c r="E28" s="20">
        <f>E27*E24</f>
        <v>0</v>
      </c>
      <c r="F28" s="20">
        <f t="shared" ref="F28:AB28" si="6">F27*F24</f>
        <v>4194304</v>
      </c>
      <c r="G28" s="20">
        <f t="shared" si="6"/>
        <v>2097152</v>
      </c>
      <c r="H28" s="20">
        <f t="shared" si="6"/>
        <v>1048576</v>
      </c>
      <c r="I28" s="20">
        <f t="shared" si="6"/>
        <v>0</v>
      </c>
      <c r="J28" s="20">
        <f t="shared" si="6"/>
        <v>262144</v>
      </c>
      <c r="K28" s="20">
        <f t="shared" si="6"/>
        <v>0</v>
      </c>
      <c r="L28" s="20">
        <f t="shared" si="6"/>
        <v>0</v>
      </c>
      <c r="M28" s="20">
        <f t="shared" si="6"/>
        <v>0</v>
      </c>
      <c r="N28" s="20">
        <f t="shared" si="6"/>
        <v>0</v>
      </c>
      <c r="O28" s="20">
        <f t="shared" si="6"/>
        <v>0</v>
      </c>
      <c r="P28" s="20">
        <f t="shared" si="6"/>
        <v>0</v>
      </c>
      <c r="Q28" s="20">
        <f t="shared" si="6"/>
        <v>0</v>
      </c>
      <c r="R28" s="20">
        <f t="shared" si="6"/>
        <v>0</v>
      </c>
      <c r="S28" s="20">
        <f t="shared" si="6"/>
        <v>0</v>
      </c>
      <c r="T28" s="20">
        <f t="shared" si="6"/>
        <v>0</v>
      </c>
      <c r="U28" s="20">
        <f t="shared" si="6"/>
        <v>0</v>
      </c>
      <c r="V28" s="20">
        <f t="shared" si="6"/>
        <v>0</v>
      </c>
      <c r="W28" s="20">
        <f t="shared" si="6"/>
        <v>0</v>
      </c>
      <c r="X28" s="20">
        <f t="shared" si="6"/>
        <v>0</v>
      </c>
      <c r="Y28" s="20">
        <f t="shared" si="6"/>
        <v>0</v>
      </c>
      <c r="Z28" s="20">
        <f t="shared" si="6"/>
        <v>0</v>
      </c>
      <c r="AA28" s="20">
        <f t="shared" si="6"/>
        <v>0</v>
      </c>
      <c r="AB28" s="20">
        <f t="shared" si="6"/>
        <v>0</v>
      </c>
    </row>
    <row r="29" spans="4:28" x14ac:dyDescent="0.25">
      <c r="D29" s="20" t="s">
        <v>15</v>
      </c>
      <c r="E29" s="20">
        <f>SUM(E28:AB28)</f>
        <v>7602176</v>
      </c>
    </row>
    <row r="30" spans="4:28" x14ac:dyDescent="0.25">
      <c r="D30" s="20" t="s">
        <v>17</v>
      </c>
      <c r="E30" s="23">
        <f>E29/2^6</f>
        <v>118784</v>
      </c>
    </row>
    <row r="31" spans="4:28" x14ac:dyDescent="0.25">
      <c r="D31" s="20" t="s">
        <v>18</v>
      </c>
      <c r="E31" s="20">
        <f>E30/1000</f>
        <v>118.78400000000001</v>
      </c>
    </row>
    <row r="38" spans="7:7" x14ac:dyDescent="0.25">
      <c r="G38" s="20">
        <f>24*8/64</f>
        <v>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Pressure</vt:lpstr>
      <vt:lpstr>Temperature</vt:lpstr>
      <vt:lpstr>Design Documentation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Pitt FSAE</dc:creator>
  <cp:lastModifiedBy>Pitt FSAE</cp:lastModifiedBy>
  <dcterms:created xsi:type="dcterms:W3CDTF">2023-05-09T17:57:42Z</dcterms:created>
  <dcterms:modified xsi:type="dcterms:W3CDTF">2023-06-01T21:38:07Z</dcterms:modified>
</cp:coreProperties>
</file>