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tt FSAE\Documents\GitHub\Vehicle-Surface-Pressure-Sensor-V1\Arduino Cod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 s="1"/>
  <c r="E18" i="1"/>
  <c r="E19" i="1" s="1"/>
  <c r="F18" i="1"/>
  <c r="F19" i="1" s="1"/>
  <c r="G18" i="1"/>
  <c r="G19" i="1" s="1"/>
  <c r="H18" i="1"/>
  <c r="H19" i="1" s="1"/>
  <c r="I18" i="1"/>
  <c r="I19" i="1" s="1"/>
  <c r="J18" i="1"/>
  <c r="J19" i="1" s="1"/>
  <c r="K18" i="1"/>
  <c r="K19" i="1" s="1"/>
  <c r="L18" i="1"/>
  <c r="L19" i="1" s="1"/>
  <c r="M18" i="1"/>
  <c r="M19" i="1" s="1"/>
  <c r="N18" i="1"/>
  <c r="N19" i="1" s="1"/>
  <c r="O18" i="1"/>
  <c r="O19" i="1" s="1"/>
  <c r="P18" i="1"/>
  <c r="P19" i="1" s="1"/>
  <c r="Q18" i="1"/>
  <c r="Q19" i="1" s="1"/>
  <c r="R18" i="1"/>
  <c r="R19" i="1" s="1"/>
  <c r="S18" i="1"/>
  <c r="S19" i="1" s="1"/>
  <c r="T18" i="1"/>
  <c r="T19" i="1" s="1"/>
  <c r="U18" i="1"/>
  <c r="U19" i="1" s="1"/>
  <c r="V18" i="1"/>
  <c r="V19" i="1" s="1"/>
  <c r="W18" i="1"/>
  <c r="W19" i="1" s="1"/>
  <c r="X18" i="1"/>
  <c r="X19" i="1" s="1"/>
  <c r="Y18" i="1"/>
  <c r="Y19" i="1" s="1"/>
  <c r="Z18" i="1"/>
  <c r="Z19" i="1" s="1"/>
  <c r="C18" i="1"/>
  <c r="C19" i="1" s="1"/>
  <c r="C11" i="1"/>
  <c r="C13" i="1" s="1"/>
  <c r="D13" i="1" l="1"/>
  <c r="B13" i="1"/>
  <c r="C20" i="1"/>
  <c r="C21" i="1" s="1"/>
  <c r="C23" i="1" l="1"/>
  <c r="C22" i="1"/>
</calcChain>
</file>

<file path=xl/sharedStrings.xml><?xml version="1.0" encoding="utf-8"?>
<sst xmlns="http://schemas.openxmlformats.org/spreadsheetml/2006/main" count="21" uniqueCount="21">
  <si>
    <t>CAN ID</t>
  </si>
  <si>
    <t>0x000</t>
  </si>
  <si>
    <t xml:space="preserve">BITS </t>
  </si>
  <si>
    <t>Counter</t>
  </si>
  <si>
    <t>0 - 4</t>
  </si>
  <si>
    <t xml:space="preserve"> 4 - 8</t>
  </si>
  <si>
    <t/>
  </si>
  <si>
    <t>Compound ID</t>
  </si>
  <si>
    <t>SAPS</t>
  </si>
  <si>
    <t>Function</t>
  </si>
  <si>
    <t>open bits</t>
  </si>
  <si>
    <t>used bits</t>
  </si>
  <si>
    <t>total bits</t>
  </si>
  <si>
    <t>Position</t>
  </si>
  <si>
    <t>value</t>
  </si>
  <si>
    <t>weight</t>
  </si>
  <si>
    <t>weighted value</t>
  </si>
  <si>
    <t>sum</t>
  </si>
  <si>
    <t>BIN POS</t>
  </si>
  <si>
    <t>pa</t>
  </si>
  <si>
    <t>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</si>
</sst>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Z23"/>
  <sheetViews>
    <sheetView tabSelected="1" workbookViewId="0">
      <selection activeCell="I33" sqref="I33"/>
    </sheetView>
  </sheetViews>
  <sheetFormatPr defaultRowHeight="15" x14ac:dyDescent="0.25"/>
  <cols>
    <col min="1" max="1" width="9.140625" style="2"/>
    <col min="2" max="2" width="14.85546875" style="2" bestFit="1" customWidth="1"/>
    <col min="3" max="3" width="12" style="2" bestFit="1" customWidth="1"/>
    <col min="4" max="5" width="9.140625" style="2"/>
    <col min="6" max="6" width="13.140625" style="2" bestFit="1" customWidth="1"/>
    <col min="7" max="16384" width="9.140625" style="2"/>
  </cols>
  <sheetData>
    <row r="7" spans="2:26" x14ac:dyDescent="0.25">
      <c r="E7" s="1" t="s">
        <v>8</v>
      </c>
      <c r="F7" s="1"/>
    </row>
    <row r="8" spans="2:26" x14ac:dyDescent="0.25">
      <c r="E8" s="2" t="s">
        <v>0</v>
      </c>
      <c r="F8" s="2" t="s">
        <v>1</v>
      </c>
    </row>
    <row r="9" spans="2:26" x14ac:dyDescent="0.25">
      <c r="B9" s="2" t="s">
        <v>12</v>
      </c>
      <c r="C9" s="2">
        <v>64</v>
      </c>
      <c r="E9" s="3" t="s">
        <v>2</v>
      </c>
      <c r="F9" s="3" t="s">
        <v>9</v>
      </c>
    </row>
    <row r="10" spans="2:26" x14ac:dyDescent="0.25">
      <c r="B10" s="2" t="s">
        <v>11</v>
      </c>
      <c r="C10" s="2">
        <v>7</v>
      </c>
      <c r="E10" s="2" t="s">
        <v>4</v>
      </c>
      <c r="F10" s="2" t="s">
        <v>3</v>
      </c>
    </row>
    <row r="11" spans="2:26" x14ac:dyDescent="0.25">
      <c r="B11" s="2" t="s">
        <v>10</v>
      </c>
      <c r="C11" s="2">
        <f>C9-C10</f>
        <v>57</v>
      </c>
      <c r="E11" s="4" t="s">
        <v>5</v>
      </c>
      <c r="F11" s="2" t="s">
        <v>7</v>
      </c>
    </row>
    <row r="12" spans="2:26" x14ac:dyDescent="0.25">
      <c r="E12" s="4" t="s">
        <v>6</v>
      </c>
    </row>
    <row r="13" spans="2:26" x14ac:dyDescent="0.25">
      <c r="B13" s="2">
        <f>C11/4</f>
        <v>14.25</v>
      </c>
      <c r="C13" s="2">
        <f>C11/3</f>
        <v>19</v>
      </c>
      <c r="D13" s="2">
        <f>C11/2</f>
        <v>28.5</v>
      </c>
    </row>
    <row r="14" spans="2:26" x14ac:dyDescent="0.25">
      <c r="T14" s="2">
        <v>1</v>
      </c>
      <c r="U14" s="2">
        <v>0.5</v>
      </c>
      <c r="V14" s="2">
        <v>0.25</v>
      </c>
    </row>
    <row r="15" spans="2:26" x14ac:dyDescent="0.25">
      <c r="B15" s="2" t="s">
        <v>14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</row>
    <row r="16" spans="2:26" x14ac:dyDescent="0.25">
      <c r="B16" s="2" t="s">
        <v>18</v>
      </c>
      <c r="C16" s="2">
        <v>24</v>
      </c>
      <c r="D16" s="2">
        <v>23</v>
      </c>
      <c r="E16" s="2">
        <v>22</v>
      </c>
      <c r="F16" s="2">
        <v>21</v>
      </c>
      <c r="G16" s="2">
        <v>20</v>
      </c>
      <c r="H16" s="2">
        <v>19</v>
      </c>
      <c r="I16" s="2">
        <v>18</v>
      </c>
      <c r="J16" s="2">
        <v>17</v>
      </c>
      <c r="K16" s="2">
        <v>16</v>
      </c>
      <c r="L16" s="2">
        <v>15</v>
      </c>
      <c r="M16" s="2">
        <v>14</v>
      </c>
      <c r="N16" s="2">
        <v>13</v>
      </c>
      <c r="O16" s="2">
        <v>12</v>
      </c>
      <c r="P16" s="2">
        <v>11</v>
      </c>
      <c r="Q16" s="2">
        <v>10</v>
      </c>
      <c r="R16" s="2">
        <v>9</v>
      </c>
      <c r="S16" s="2">
        <v>8</v>
      </c>
      <c r="T16" s="2">
        <v>7</v>
      </c>
      <c r="U16" s="2">
        <v>6</v>
      </c>
      <c r="V16" s="2">
        <v>5</v>
      </c>
      <c r="W16" s="2">
        <v>4</v>
      </c>
      <c r="X16" s="2">
        <v>3</v>
      </c>
      <c r="Y16" s="2">
        <v>2</v>
      </c>
      <c r="Z16" s="2">
        <v>1</v>
      </c>
    </row>
    <row r="17" spans="2:26" hidden="1" x14ac:dyDescent="0.25">
      <c r="B17" s="5" t="s">
        <v>13</v>
      </c>
      <c r="C17" s="5">
        <v>23</v>
      </c>
      <c r="D17" s="5">
        <v>22</v>
      </c>
      <c r="E17" s="5">
        <v>21</v>
      </c>
      <c r="F17" s="5">
        <v>20</v>
      </c>
      <c r="G17" s="5">
        <v>19</v>
      </c>
      <c r="H17" s="5">
        <v>18</v>
      </c>
      <c r="I17" s="5">
        <v>17</v>
      </c>
      <c r="J17" s="5">
        <v>16</v>
      </c>
      <c r="K17" s="5">
        <v>15</v>
      </c>
      <c r="L17" s="5">
        <v>14</v>
      </c>
      <c r="M17" s="5">
        <v>13</v>
      </c>
      <c r="N17" s="5">
        <v>12</v>
      </c>
      <c r="O17" s="5">
        <v>11</v>
      </c>
      <c r="P17" s="5">
        <v>10</v>
      </c>
      <c r="Q17" s="5">
        <v>9</v>
      </c>
      <c r="R17" s="5">
        <v>8</v>
      </c>
      <c r="S17" s="5">
        <v>7</v>
      </c>
      <c r="T17" s="5">
        <v>6</v>
      </c>
      <c r="U17" s="5">
        <v>5</v>
      </c>
      <c r="V17" s="5">
        <v>4</v>
      </c>
      <c r="W17" s="5">
        <v>3</v>
      </c>
      <c r="X17" s="5">
        <v>2</v>
      </c>
      <c r="Y17" s="5">
        <v>1</v>
      </c>
      <c r="Z17" s="5">
        <v>0</v>
      </c>
    </row>
    <row r="18" spans="2:26" hidden="1" x14ac:dyDescent="0.25">
      <c r="B18" s="5" t="s">
        <v>15</v>
      </c>
      <c r="C18" s="5">
        <f>2^C17</f>
        <v>8388608</v>
      </c>
      <c r="D18" s="5">
        <f t="shared" ref="D18:Z18" si="0">2^D17</f>
        <v>4194304</v>
      </c>
      <c r="E18" s="5">
        <f t="shared" si="0"/>
        <v>2097152</v>
      </c>
      <c r="F18" s="5">
        <f t="shared" si="0"/>
        <v>1048576</v>
      </c>
      <c r="G18" s="5">
        <f t="shared" si="0"/>
        <v>524288</v>
      </c>
      <c r="H18" s="5">
        <f t="shared" si="0"/>
        <v>262144</v>
      </c>
      <c r="I18" s="5">
        <f t="shared" si="0"/>
        <v>131072</v>
      </c>
      <c r="J18" s="5">
        <f t="shared" si="0"/>
        <v>65536</v>
      </c>
      <c r="K18" s="5">
        <f t="shared" si="0"/>
        <v>32768</v>
      </c>
      <c r="L18" s="5">
        <f t="shared" si="0"/>
        <v>16384</v>
      </c>
      <c r="M18" s="5">
        <f t="shared" si="0"/>
        <v>8192</v>
      </c>
      <c r="N18" s="5">
        <f t="shared" si="0"/>
        <v>4096</v>
      </c>
      <c r="O18" s="5">
        <f t="shared" si="0"/>
        <v>2048</v>
      </c>
      <c r="P18" s="5">
        <f t="shared" si="0"/>
        <v>1024</v>
      </c>
      <c r="Q18" s="5">
        <f t="shared" si="0"/>
        <v>512</v>
      </c>
      <c r="R18" s="5">
        <f t="shared" si="0"/>
        <v>256</v>
      </c>
      <c r="S18" s="5">
        <f t="shared" si="0"/>
        <v>128</v>
      </c>
      <c r="T18" s="5">
        <f t="shared" si="0"/>
        <v>64</v>
      </c>
      <c r="U18" s="5">
        <f t="shared" si="0"/>
        <v>32</v>
      </c>
      <c r="V18" s="5">
        <f t="shared" si="0"/>
        <v>16</v>
      </c>
      <c r="W18" s="5">
        <f t="shared" si="0"/>
        <v>8</v>
      </c>
      <c r="X18" s="5">
        <f t="shared" si="0"/>
        <v>4</v>
      </c>
      <c r="Y18" s="5">
        <f t="shared" si="0"/>
        <v>2</v>
      </c>
      <c r="Z18" s="5">
        <f t="shared" si="0"/>
        <v>1</v>
      </c>
    </row>
    <row r="19" spans="2:26" hidden="1" x14ac:dyDescent="0.25">
      <c r="B19" s="5" t="s">
        <v>16</v>
      </c>
      <c r="C19" s="5">
        <f>C18*C15</f>
        <v>8388608</v>
      </c>
      <c r="D19" s="5">
        <f t="shared" ref="D19:Z19" si="1">D18*D15</f>
        <v>4194304</v>
      </c>
      <c r="E19" s="5">
        <f t="shared" si="1"/>
        <v>2097152</v>
      </c>
      <c r="F19" s="5">
        <f t="shared" si="1"/>
        <v>1048576</v>
      </c>
      <c r="G19" s="5">
        <f t="shared" si="1"/>
        <v>524288</v>
      </c>
      <c r="H19" s="5">
        <f t="shared" si="1"/>
        <v>262144</v>
      </c>
      <c r="I19" s="5">
        <f t="shared" si="1"/>
        <v>131072</v>
      </c>
      <c r="J19" s="5">
        <f t="shared" si="1"/>
        <v>65536</v>
      </c>
      <c r="K19" s="5">
        <f t="shared" si="1"/>
        <v>32768</v>
      </c>
      <c r="L19" s="5">
        <f t="shared" si="1"/>
        <v>16384</v>
      </c>
      <c r="M19" s="5">
        <f t="shared" si="1"/>
        <v>8192</v>
      </c>
      <c r="N19" s="5">
        <f t="shared" si="1"/>
        <v>4096</v>
      </c>
      <c r="O19" s="5">
        <f t="shared" si="1"/>
        <v>2048</v>
      </c>
      <c r="P19" s="5">
        <f t="shared" si="1"/>
        <v>1024</v>
      </c>
      <c r="Q19" s="5">
        <f t="shared" si="1"/>
        <v>512</v>
      </c>
      <c r="R19" s="5">
        <f t="shared" si="1"/>
        <v>256</v>
      </c>
      <c r="S19" s="5">
        <f t="shared" si="1"/>
        <v>128</v>
      </c>
      <c r="T19" s="5">
        <f t="shared" si="1"/>
        <v>64</v>
      </c>
      <c r="U19" s="5">
        <f t="shared" si="1"/>
        <v>32</v>
      </c>
      <c r="V19" s="5">
        <f t="shared" si="1"/>
        <v>0</v>
      </c>
      <c r="W19" s="5">
        <f t="shared" si="1"/>
        <v>0</v>
      </c>
      <c r="X19" s="5">
        <f t="shared" si="1"/>
        <v>0</v>
      </c>
      <c r="Y19" s="5">
        <f t="shared" si="1"/>
        <v>0</v>
      </c>
      <c r="Z19" s="5">
        <f t="shared" si="1"/>
        <v>0</v>
      </c>
    </row>
    <row r="20" spans="2:26" x14ac:dyDescent="0.25">
      <c r="B20" s="5" t="s">
        <v>17</v>
      </c>
      <c r="C20" s="5">
        <f>SUM(C19:Z19)</f>
        <v>16777184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2:26" hidden="1" x14ac:dyDescent="0.25">
      <c r="B21" s="5" t="s">
        <v>19</v>
      </c>
      <c r="C21" s="6">
        <f>C20/2^6</f>
        <v>262143.5</v>
      </c>
    </row>
    <row r="22" spans="2:26" x14ac:dyDescent="0.25">
      <c r="B22" s="2" t="s">
        <v>20</v>
      </c>
      <c r="C22" s="2">
        <f>C21/1000</f>
        <v>262.14350000000002</v>
      </c>
    </row>
    <row r="23" spans="2:26" x14ac:dyDescent="0.25">
      <c r="C23" s="2">
        <f>C21*2^6</f>
        <v>16777184</v>
      </c>
    </row>
  </sheetData>
  <mergeCells count="1">
    <mergeCell ref="E7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Pitt FSAE</dc:creator>
  <cp:lastModifiedBy>Pitt FSAE</cp:lastModifiedBy>
  <dcterms:created xsi:type="dcterms:W3CDTF">2023-05-09T17:57:42Z</dcterms:created>
  <dcterms:modified xsi:type="dcterms:W3CDTF">2023-05-10T00:09:36Z</dcterms:modified>
</cp:coreProperties>
</file>