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8221efd2ed8f6bf/Desktop/Boot Camp Class Folder/Analysis Projects/Crowdfunding Analysis/"/>
    </mc:Choice>
  </mc:AlternateContent>
  <xr:revisionPtr revIDLastSave="14" documentId="8_{5C805B21-4C0D-47BE-8C47-191B650B5651}" xr6:coauthVersionLast="47" xr6:coauthVersionMax="47" xr10:uidLastSave="{9047332F-7B0D-4AB5-B46B-D8D0A48F4B97}"/>
  <bookViews>
    <workbookView xWindow="-120" yWindow="-120" windowWidth="20730" windowHeight="11160" activeTab="1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</sheets>
  <definedNames>
    <definedName name="_xlnm._FilterDatabase" localSheetId="0" hidden="1">Kickstarter!$A$1:$U$4115</definedName>
  </definedNames>
  <calcPr calcId="191029" concurrentCalc="0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2" i="15"/>
  <c r="B13" i="15"/>
  <c r="B12" i="15"/>
  <c r="B11" i="15"/>
  <c r="B10" i="15"/>
  <c r="B9" i="15"/>
  <c r="B8" i="15"/>
  <c r="B7" i="15"/>
  <c r="B6" i="15"/>
  <c r="B5" i="15"/>
  <c r="B4" i="15"/>
  <c r="B3" i="15"/>
  <c r="E3" i="15"/>
  <c r="H3" i="15"/>
  <c r="E4" i="15"/>
  <c r="H4" i="15"/>
  <c r="E5" i="15"/>
  <c r="H5" i="15"/>
  <c r="E6" i="15"/>
  <c r="H6" i="15"/>
  <c r="E7" i="15"/>
  <c r="H7" i="15"/>
  <c r="E8" i="15"/>
  <c r="H8" i="15"/>
  <c r="E9" i="15"/>
  <c r="H9" i="15"/>
  <c r="E10" i="15"/>
  <c r="H10" i="15"/>
  <c r="E11" i="15"/>
  <c r="H11" i="15"/>
  <c r="E12" i="15"/>
  <c r="H12" i="15"/>
  <c r="E13" i="15"/>
  <c r="H13" i="15"/>
  <c r="E2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<sst xmlns="http://schemas.openxmlformats.org/spreadsheetml/2006/main" count="32975" uniqueCount="8400">
  <si>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</si>
  <si>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</si>
  <si>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</si>
  <si>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</si>
  <si>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</si>
  <si>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</si>
  <si>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</si>
  <si>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</si>
  <si>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</si>
  <si>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</si>
  <si>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</si>
  <si>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</si>
  <si>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</si>
  <si>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</si>
  <si>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</si>
  <si>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</si>
  <si>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</si>
  <si>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</si>
  <si>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</si>
  <si>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</si>
  <si>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</si>
  <si>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</si>
  <si>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</si>
  <si>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</si>
  <si>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</si>
  <si>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</si>
  <si>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</si>
  <si>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</si>
  <si>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</si>
  <si>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</si>
  <si>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</si>
  <si>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</si>
  <si>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</si>
  <si>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</si>
  <si>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</si>
  <si>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</si>
  <si>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</si>
  <si>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</si>
  <si>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</si>
  <si>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</si>
  <si>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</si>
  <si>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</si>
  <si>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</si>
  <si>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</si>
  <si>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</si>
  <si>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</si>
  <si>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</si>
  <si>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</si>
  <si>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</si>
  <si>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</si>
  <si>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</si>
  <si>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</si>
  <si>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</si>
  <si>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</si>
  <si>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</si>
  <si>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</si>
  <si>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</si>
  <si>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</si>
  <si>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</si>
  <si>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</si>
  <si>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</si>
  <si>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</si>
  <si>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</si>
  <si>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</si>
  <si>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</si>
  <si>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</si>
  <si>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</si>
  <si>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</si>
  <si>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</si>
  <si>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</si>
  <si>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</si>
  <si>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</si>
  <si>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</si>
  <si>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</si>
  <si>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</si>
  <si>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</si>
  <si>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</si>
  <si>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</si>
  <si>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</si>
  <si>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</si>
  <si>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</si>
  <si>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</si>
  <si>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</si>
  <si>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</si>
  <si>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</si>
  <si>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</si>
  <si>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</si>
  <si>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</si>
  <si>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</si>
  <si>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</si>
  <si>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</si>
  <si>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</si>
  <si>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</si>
  <si>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</si>
  <si>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</si>
  <si>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</si>
  <si>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</si>
  <si>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</si>
  <si>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</si>
  <si>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</si>
  <si>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</si>
  <si>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</si>
  <si>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</si>
  <si>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</si>
  <si>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</si>
  <si>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</si>
  <si>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</si>
  <si>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</si>
  <si>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</si>
  <si>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</si>
  <si>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</si>
  <si>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</si>
  <si>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</si>
  <si>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</si>
  <si>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</si>
  <si>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</si>
  <si>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</si>
  <si>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</si>
  <si>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</si>
  <si>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</si>
  <si>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</si>
  <si>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</si>
  <si>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</si>
  <si>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</si>
  <si>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</si>
  <si>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</si>
  <si>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</si>
  <si>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</si>
  <si>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</si>
  <si>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</si>
  <si>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</si>
  <si>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</si>
  <si>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</si>
  <si>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</si>
  <si>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</si>
  <si>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</si>
  <si>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</si>
  <si>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</si>
  <si>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</si>
  <si>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</si>
  <si>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</si>
  <si>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</si>
  <si>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</si>
  <si>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</si>
  <si>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</si>
  <si>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</si>
  <si>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</si>
  <si>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</si>
  <si>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</si>
  <si>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</si>
  <si>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</si>
  <si>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</si>
  <si>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</si>
  <si>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</si>
  <si>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</si>
  <si>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</si>
  <si>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</si>
  <si>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</si>
  <si>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</si>
  <si>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</si>
  <si>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</si>
  <si>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</si>
  <si>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</si>
  <si>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</si>
  <si>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</si>
  <si>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</si>
  <si>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</si>
  <si>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</si>
  <si>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</si>
  <si>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</si>
  <si>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</si>
  <si>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</si>
  <si>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</si>
  <si>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</si>
  <si>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</si>
  <si>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</si>
  <si>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</si>
  <si>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</si>
  <si>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</si>
  <si>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</si>
  <si>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</si>
  <si>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</si>
  <si>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</si>
  <si>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</si>
  <si>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</si>
  <si>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</si>
  <si>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</si>
  <si>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</si>
  <si>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</si>
  <si>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</si>
  <si>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</si>
  <si>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</si>
  <si>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</si>
  <si>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</si>
  <si>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</si>
  <si>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</si>
  <si>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</si>
  <si>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</si>
  <si>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</si>
  <si>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</si>
  <si>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</si>
  <si>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</si>
  <si>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</si>
  <si>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</si>
  <si>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</si>
  <si>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</si>
  <si>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</si>
  <si>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</si>
  <si>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</si>
  <si>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</si>
  <si>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</si>
  <si>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</si>
  <si>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</si>
  <si>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</si>
  <si>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</si>
  <si>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</si>
  <si>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</si>
  <si>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</si>
  <si>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</si>
  <si>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</si>
  <si>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</si>
  <si>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</si>
  <si>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</si>
  <si>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</si>
  <si>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</si>
  <si>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</si>
  <si>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</si>
  <si>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</si>
  <si>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</si>
  <si>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</si>
  <si>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</si>
  <si>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</si>
  <si>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</si>
  <si>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</si>
  <si>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</si>
  <si>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</si>
  <si>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</si>
  <si>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</si>
  <si>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</si>
  <si>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</si>
  <si>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</si>
  <si>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</si>
  <si>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</si>
  <si>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</si>
  <si>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</si>
  <si>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</si>
  <si>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</si>
  <si>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</si>
  <si>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</si>
  <si>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</si>
  <si>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</si>
  <si>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</si>
  <si>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</si>
  <si>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</si>
  <si>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</si>
  <si>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</si>
  <si>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</si>
  <si>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</si>
  <si>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</si>
  <si>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</si>
  <si>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</si>
  <si>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</si>
  <si>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</si>
  <si>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</si>
  <si>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</si>
  <si>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</si>
  <si>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</si>
  <si>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</si>
  <si>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</si>
  <si>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</si>
  <si>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</si>
  <si>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</si>
  <si>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</si>
  <si>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</si>
  <si>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</si>
  <si>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</si>
  <si>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</si>
  <si>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</si>
  <si>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</si>
  <si>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</si>
  <si>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</si>
  <si>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</si>
  <si>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</si>
  <si>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</si>
  <si>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</si>
  <si>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</si>
  <si>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</si>
  <si>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</si>
  <si>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</si>
  <si>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</si>
  <si>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</si>
  <si>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</si>
  <si>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</si>
  <si>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</si>
  <si>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</si>
  <si>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</si>
  <si>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</si>
  <si>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</si>
  <si>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</si>
  <si>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</si>
  <si>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</si>
  <si>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</si>
  <si>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</si>
  <si>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</si>
  <si>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</si>
  <si>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</si>
  <si>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</si>
  <si>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</si>
  <si>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</si>
  <si>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</si>
  <si>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</si>
  <si>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</si>
  <si>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</si>
  <si>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</si>
  <si>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</si>
  <si>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</si>
  <si>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</si>
  <si>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</si>
  <si>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</si>
  <si>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</si>
  <si>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</si>
  <si>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</si>
  <si>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</si>
  <si>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</si>
  <si>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</si>
  <si>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</si>
  <si>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</si>
  <si>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</si>
  <si>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</si>
  <si>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</si>
  <si>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</si>
  <si>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</si>
  <si>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</si>
  <si>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</si>
  <si>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</si>
  <si>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</si>
  <si>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</si>
  <si>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</si>
  <si>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</si>
  <si>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</si>
  <si>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</si>
  <si>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</si>
  <si>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</si>
  <si>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</si>
  <si>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</si>
  <si>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</si>
  <si>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</si>
  <si>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</si>
  <si>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</si>
  <si>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</si>
  <si>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</si>
  <si>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</si>
  <si>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</si>
  <si>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</si>
  <si>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</si>
  <si>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</si>
  <si>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</si>
  <si>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</si>
  <si>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</si>
  <si>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</si>
  <si>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</si>
  <si>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</si>
  <si>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</si>
  <si>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</si>
  <si>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</si>
  <si>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</si>
  <si>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</si>
  <si>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</si>
  <si>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</si>
  <si>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</si>
  <si>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</si>
  <si>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</si>
  <si>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</si>
  <si>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</si>
  <si>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</si>
  <si>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</si>
  <si>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</si>
  <si>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</si>
  <si>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</si>
  <si>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</si>
  <si>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</si>
  <si>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</si>
  <si>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</si>
  <si>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</si>
  <si>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</si>
  <si>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</si>
  <si>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</si>
  <si>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</si>
  <si>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</si>
  <si>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</si>
  <si>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</si>
  <si>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</si>
  <si>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</si>
  <si>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</si>
  <si>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</si>
  <si>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</si>
  <si>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</si>
  <si>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</si>
  <si>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</si>
  <si>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</si>
  <si>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</si>
  <si>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</si>
  <si>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</si>
  <si>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</si>
  <si>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</si>
  <si>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</si>
  <si>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</si>
  <si>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</si>
  <si>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</si>
  <si>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</si>
  <si>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</si>
  <si>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</si>
  <si>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</si>
  <si>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</si>
  <si>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</si>
  <si>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</si>
  <si>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</si>
  <si>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</si>
  <si>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</si>
  <si>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</si>
  <si>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</si>
  <si>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</si>
  <si>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</si>
  <si>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</si>
  <si>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</si>
  <si>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</si>
  <si>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</si>
  <si>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</si>
  <si>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</si>
  <si>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</si>
  <si>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</si>
  <si>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</si>
  <si>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</si>
  <si>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</si>
  <si>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</si>
  <si>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</si>
  <si>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</si>
  <si>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</si>
  <si>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</si>
  <si>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</si>
  <si>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</si>
  <si>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</si>
  <si>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</si>
  <si>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</si>
  <si>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</si>
  <si>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</si>
  <si>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</si>
  <si>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</si>
  <si>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</si>
  <si>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</si>
  <si>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</si>
  <si>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</si>
  <si>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</si>
  <si>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</si>
  <si>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</si>
  <si>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</si>
  <si>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</si>
  <si>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</si>
  <si>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</si>
  <si>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</si>
  <si>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</si>
  <si>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</si>
  <si>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</si>
  <si>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</si>
  <si>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</si>
  <si>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</si>
  <si>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</si>
  <si>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</si>
  <si>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</si>
  <si>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</si>
  <si>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</si>
  <si>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</si>
  <si>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</si>
  <si>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</si>
  <si>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</si>
  <si>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</si>
  <si>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</si>
  <si>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</si>
  <si>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</si>
  <si>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</si>
  <si>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</si>
  <si>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</si>
  <si>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</si>
  <si>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</si>
  <si>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</si>
  <si>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</si>
  <si>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</si>
  <si>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</si>
  <si>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</si>
  <si>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</si>
  <si>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</si>
  <si>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</si>
  <si>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</si>
  <si>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</si>
  <si>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</si>
  <si>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</si>
  <si>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</si>
  <si>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</si>
  <si>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</si>
  <si>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</si>
  <si>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</si>
  <si>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</si>
  <si>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</si>
  <si>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</si>
  <si>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</si>
  <si>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</si>
  <si>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</si>
  <si>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</si>
  <si>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</si>
  <si>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</si>
  <si>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</si>
  <si>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</si>
  <si>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</si>
  <si>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</si>
  <si>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</si>
  <si>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</si>
  <si>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</si>
  <si>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</si>
  <si>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</si>
  <si>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</si>
  <si>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</si>
  <si>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</si>
  <si>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</si>
  <si>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</si>
  <si>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</si>
  <si>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</si>
  <si>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</si>
  <si>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</si>
  <si>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</si>
  <si>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</si>
  <si>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</si>
  <si>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</si>
  <si>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</si>
  <si>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</si>
  <si>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</si>
  <si>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</si>
  <si>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</si>
  <si>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</si>
  <si>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</si>
  <si>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</si>
  <si>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</si>
  <si>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</si>
  <si>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</si>
  <si>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</si>
  <si>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</si>
  <si>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</si>
  <si>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</si>
  <si>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</si>
  <si>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</si>
  <si>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</si>
  <si>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</si>
  <si>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</si>
  <si>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</si>
  <si>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</si>
  <si>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</si>
  <si>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</si>
  <si>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</si>
  <si>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</si>
  <si>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</si>
  <si>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</si>
  <si>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</si>
  <si>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</si>
  <si>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</si>
  <si>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</si>
  <si>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</si>
  <si>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</si>
  <si>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</si>
  <si>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</si>
  <si>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</si>
  <si>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</si>
  <si>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</si>
  <si>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</si>
  <si>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</si>
  <si>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</si>
  <si>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</si>
  <si>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</si>
  <si>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</si>
  <si>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</si>
  <si>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</si>
  <si>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</si>
  <si>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</si>
  <si>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</si>
  <si>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</si>
  <si>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</si>
  <si>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</si>
  <si>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</si>
  <si>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</si>
  <si>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</si>
  <si>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</si>
  <si>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</si>
  <si>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</si>
  <si>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</si>
  <si>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</si>
  <si>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</si>
  <si>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</si>
  <si>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</si>
  <si>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</si>
  <si>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</si>
  <si>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</si>
  <si>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</si>
  <si>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</si>
  <si>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</si>
  <si>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</si>
  <si>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</si>
  <si>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</si>
  <si>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</si>
  <si>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</si>
  <si>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</si>
  <si>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</si>
  <si>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</si>
  <si>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</si>
  <si>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</si>
  <si>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</si>
  <si>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</si>
  <si>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</si>
  <si>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</si>
  <si>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</si>
  <si>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</si>
  <si>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</si>
  <si>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</si>
  <si>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</si>
  <si>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</si>
  <si>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</si>
  <si>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</si>
  <si>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</si>
  <si>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</si>
  <si>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</si>
  <si>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</si>
  <si>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</si>
  <si>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</si>
  <si>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</si>
  <si>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</si>
  <si>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</si>
  <si>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</si>
  <si>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</si>
  <si>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</si>
  <si>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</si>
  <si>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</si>
  <si>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</si>
  <si>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</si>
  <si>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</si>
  <si>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</si>
  <si>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</si>
  <si>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</si>
  <si>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</si>
  <si>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</si>
  <si>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</si>
  <si>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</si>
  <si>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</si>
  <si>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</si>
  <si>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</si>
  <si>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</si>
  <si>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</si>
  <si>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</si>
  <si>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</si>
  <si>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</si>
  <si>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</si>
  <si>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</si>
  <si>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</si>
  <si>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</si>
  <si>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</si>
  <si>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</si>
  <si>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</si>
  <si>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</si>
  <si>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</si>
  <si>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</si>
  <si>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</si>
  <si>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</si>
  <si>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</si>
  <si>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</si>
  <si>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</si>
  <si>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</si>
  <si>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</si>
  <si>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</si>
  <si>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</si>
  <si>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</si>
  <si>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</si>
  <si>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</si>
  <si>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</si>
  <si>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</si>
  <si>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</si>
  <si>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</si>
  <si>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</si>
  <si>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</si>
  <si>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</si>
  <si>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</si>
  <si>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</si>
  <si>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</si>
  <si>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</si>
  <si>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</si>
  <si>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</si>
  <si>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</si>
  <si>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</si>
  <si>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</si>
  <si>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</si>
  <si>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</si>
  <si>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</si>
  <si>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</si>
  <si>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</si>
  <si>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</si>
  <si>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</si>
  <si>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</si>
  <si>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</si>
  <si>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</si>
  <si>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</si>
  <si>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</si>
  <si>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</si>
  <si>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</si>
  <si>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</si>
  <si>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</si>
  <si>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</si>
  <si>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</si>
  <si>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</si>
  <si>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</si>
  <si>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</si>
  <si>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</si>
  <si>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</si>
  <si>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</si>
  <si>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</si>
  <si>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</si>
  <si>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</si>
  <si>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</si>
  <si>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</si>
  <si>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</si>
  <si>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</si>
  <si>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</si>
  <si>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</si>
  <si>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</si>
  <si>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</si>
  <si>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</si>
  <si>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</si>
  <si>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</si>
  <si>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</si>
  <si>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</si>
  <si>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</si>
  <si>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</si>
  <si>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</si>
  <si>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</si>
  <si>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</si>
  <si>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</si>
  <si>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</si>
  <si>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</si>
  <si>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</si>
  <si>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</si>
  <si>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</si>
  <si>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</si>
  <si>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</si>
  <si>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</si>
  <si>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</si>
  <si>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</si>
  <si>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</si>
  <si>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</si>
  <si>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</si>
  <si>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</si>
  <si>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</si>
  <si>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</si>
  <si>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</si>
  <si>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</si>
  <si>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</si>
  <si>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</si>
  <si>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</si>
  <si>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</si>
  <si>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</si>
  <si>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</si>
  <si>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</si>
  <si>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</si>
  <si>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</si>
  <si>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</si>
  <si>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</si>
  <si>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</si>
  <si>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</si>
  <si>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</si>
  <si>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</si>
  <si>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</si>
  <si>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</si>
  <si>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</si>
  <si>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</si>
  <si>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</si>
  <si>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</si>
  <si>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</si>
  <si>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</si>
  <si>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</si>
  <si>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</si>
  <si>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</si>
  <si>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</si>
  <si>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</si>
  <si>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</si>
  <si>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</si>
  <si>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</si>
  <si>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</si>
  <si>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</si>
  <si>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</si>
  <si>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</si>
  <si>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</si>
  <si>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</si>
  <si>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</si>
  <si>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</si>
  <si>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</si>
  <si>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</si>
  <si>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</si>
  <si>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</si>
  <si>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</si>
  <si>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</si>
  <si>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</si>
  <si>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</si>
  <si>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</si>
  <si>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</si>
  <si>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</si>
  <si>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</si>
  <si>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</si>
  <si>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</si>
  <si>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</si>
  <si>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</si>
  <si>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</si>
  <si>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</si>
  <si>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</si>
  <si>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</si>
  <si>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</si>
  <si>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</si>
  <si>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</si>
  <si>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</si>
  <si>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</si>
  <si>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</si>
  <si>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</si>
  <si>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</si>
  <si>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</si>
  <si>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</si>
  <si>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</si>
  <si>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</si>
  <si>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</si>
  <si>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</si>
  <si>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</si>
  <si>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</si>
  <si>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</si>
  <si>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</si>
  <si>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</si>
  <si>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</si>
  <si>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</si>
  <si>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</si>
  <si>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</si>
  <si>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</si>
  <si>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</si>
  <si>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</si>
  <si>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</si>
  <si>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</si>
  <si>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</si>
  <si>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</si>
  <si>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</si>
  <si>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</si>
  <si>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</si>
  <si>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</si>
  <si>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</si>
  <si>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</si>
  <si>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</si>
  <si>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</si>
  <si>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</si>
  <si>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</si>
  <si>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</si>
  <si>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</si>
  <si>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</si>
  <si>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</si>
  <si>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</si>
  <si>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</si>
  <si>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</si>
  <si>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</si>
  <si>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</si>
  <si>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</si>
  <si>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</si>
  <si>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</si>
  <si>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</si>
  <si>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</si>
  <si>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</si>
  <si>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</si>
  <si>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</si>
  <si>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</si>
  <si>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</si>
  <si>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</si>
  <si>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</si>
  <si>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</si>
  <si>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</si>
  <si>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</si>
  <si>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</si>
  <si>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</si>
  <si>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</si>
  <si>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</si>
  <si>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</si>
  <si>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</si>
  <si>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</si>
  <si>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</si>
  <si>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</si>
  <si>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</si>
  <si>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</si>
  <si>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</si>
  <si>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</si>
  <si>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</si>
  <si>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</si>
  <si>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</si>
  <si>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</si>
  <si>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</si>
  <si>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</si>
  <si>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</si>
  <si>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</si>
  <si>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</si>
  <si>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</si>
  <si>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</si>
  <si>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</si>
  <si>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</si>
  <si>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</si>
  <si>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</si>
  <si>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</si>
  <si>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</si>
  <si>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</si>
  <si>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</si>
  <si>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</si>
  <si>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</si>
  <si>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</si>
  <si>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</si>
  <si>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</si>
  <si>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</si>
  <si>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</si>
  <si>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</si>
  <si>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</si>
  <si>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</si>
  <si>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</si>
  <si>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</si>
  <si>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</si>
  <si>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</si>
  <si>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</si>
  <si>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</si>
  <si>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</si>
  <si>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</si>
  <si>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</si>
  <si>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</si>
  <si>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</si>
  <si>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</si>
  <si>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</si>
  <si>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</si>
  <si>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</si>
  <si>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</si>
  <si>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</si>
  <si>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</si>
  <si>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</si>
  <si>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</si>
  <si>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</si>
  <si>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</si>
  <si>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</si>
  <si>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</si>
  <si>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</si>
  <si>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</si>
  <si>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</si>
  <si>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</si>
  <si>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</si>
  <si>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</si>
  <si>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</si>
  <si>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</si>
  <si>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</si>
  <si>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</si>
  <si>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</si>
  <si>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</si>
  <si>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</si>
  <si>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</si>
  <si>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</si>
  <si>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</si>
  <si>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</si>
  <si>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</si>
  <si>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</si>
  <si>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</si>
  <si>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</si>
  <si>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</si>
  <si>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</si>
  <si>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</si>
  <si>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</si>
  <si>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</si>
  <si>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</si>
  <si>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</si>
  <si>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</si>
  <si>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</si>
  <si>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</si>
  <si>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</si>
  <si>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</si>
  <si>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</si>
  <si>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</si>
  <si>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</si>
  <si>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</si>
  <si>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</si>
  <si>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</si>
  <si>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</si>
  <si>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</si>
  <si>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</si>
  <si>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</si>
  <si>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</si>
  <si>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</si>
  <si>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</si>
  <si>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</si>
  <si>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</si>
  <si>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</si>
  <si>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</si>
  <si>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</si>
  <si>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</si>
  <si>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</si>
  <si>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</si>
  <si>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</si>
  <si>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</si>
  <si>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</si>
  <si>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</si>
  <si>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</si>
  <si>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</si>
  <si>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</si>
  <si>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</si>
  <si>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</si>
  <si>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</si>
  <si>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</si>
  <si>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</si>
  <si>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</si>
  <si>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</si>
  <si>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</si>
  <si>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</si>
  <si>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</si>
  <si>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</si>
  <si>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</si>
  <si>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</si>
  <si>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</si>
  <si>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</si>
  <si>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</si>
  <si>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</si>
  <si>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</si>
  <si>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</si>
  <si>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</si>
  <si>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</si>
  <si>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</si>
  <si>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</si>
  <si>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</si>
  <si>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</si>
  <si>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</si>
  <si>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</si>
  <si>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</si>
  <si>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</si>
  <si>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</si>
  <si>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</si>
  <si>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</si>
  <si>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</si>
  <si>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</si>
  <si>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</si>
  <si>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</si>
  <si>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</si>
  <si>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</si>
  <si>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</si>
  <si>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</si>
  <si>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</si>
  <si>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</si>
  <si>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</si>
  <si>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</si>
  <si>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</si>
  <si>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</si>
  <si>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</si>
  <si>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</si>
  <si>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</si>
  <si>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</si>
  <si>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</si>
  <si>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</si>
  <si>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</si>
  <si>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</si>
  <si>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</si>
  <si>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</si>
  <si>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</si>
  <si>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</si>
  <si>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</si>
  <si>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</si>
  <si>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</si>
  <si>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</si>
  <si>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</si>
  <si>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</si>
  <si>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</si>
  <si>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</si>
  <si>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</si>
  <si>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</si>
  <si>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</si>
  <si>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</si>
  <si>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</si>
  <si>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</si>
  <si>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</si>
  <si>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</si>
  <si>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</si>
  <si>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</si>
  <si>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</si>
  <si>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</si>
  <si>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</si>
  <si>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</si>
  <si>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</si>
  <si>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</si>
  <si>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</si>
  <si>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</si>
  <si>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</si>
  <si>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</si>
  <si>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</si>
  <si>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</si>
  <si>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</si>
  <si>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</si>
  <si>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</si>
  <si>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</si>
  <si>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</si>
  <si>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</si>
  <si>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</si>
  <si>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</si>
  <si>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</si>
  <si>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</si>
  <si>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</si>
  <si>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</si>
  <si>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</si>
  <si>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</si>
  <si>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</si>
  <si>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</si>
  <si>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</si>
  <si>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</si>
  <si>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</si>
  <si>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</si>
  <si>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</si>
  <si>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</si>
  <si>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</si>
  <si>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</si>
  <si>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</si>
  <si>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</si>
  <si>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</si>
  <si>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</si>
  <si>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</si>
  <si>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</si>
  <si>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</si>
  <si>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</si>
  <si>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</si>
  <si>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</si>
  <si>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</si>
  <si>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</si>
  <si>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</si>
  <si>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</si>
  <si>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</si>
  <si>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</si>
  <si>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</si>
  <si>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</si>
  <si>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</si>
  <si>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</si>
  <si>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</si>
  <si>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</si>
  <si>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</si>
  <si>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</si>
  <si>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</si>
  <si>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</si>
  <si>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</si>
  <si>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</si>
  <si>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</si>
  <si>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</si>
  <si>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</si>
  <si>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</si>
  <si>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</si>
  <si>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</si>
  <si>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</si>
  <si>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</si>
  <si>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</si>
  <si>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</si>
  <si>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</si>
  <si>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</si>
  <si>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</si>
  <si>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</si>
  <si>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</si>
  <si>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</si>
  <si>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</si>
  <si>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</si>
  <si>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</si>
  <si>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</si>
  <si>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</si>
  <si>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</si>
  <si>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</si>
  <si>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</si>
  <si>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</si>
  <si>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</si>
  <si>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</si>
  <si>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</si>
  <si>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</si>
  <si>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</si>
  <si>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</si>
  <si>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</si>
  <si>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</si>
  <si>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</si>
  <si>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</si>
  <si>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</si>
  <si>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</si>
  <si>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</si>
  <si>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</si>
  <si>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</si>
  <si>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</si>
  <si>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</si>
  <si>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</si>
  <si>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</si>
  <si>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</si>
  <si>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</si>
  <si>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</si>
  <si>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</si>
  <si>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</si>
  <si>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</si>
  <si>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</si>
  <si>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</si>
  <si>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</si>
  <si>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</si>
  <si>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</si>
  <si>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</si>
  <si>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</si>
  <si>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</si>
  <si>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</si>
  <si>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</si>
  <si>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</si>
  <si>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</si>
  <si>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</si>
  <si>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</si>
  <si>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</si>
  <si>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</si>
  <si>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</si>
  <si>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</si>
  <si>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</si>
  <si>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</si>
  <si>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</si>
  <si>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</si>
  <si>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</si>
  <si>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</si>
  <si>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</si>
  <si>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</si>
  <si>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</si>
  <si>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</si>
  <si>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</si>
  <si>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</si>
  <si>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</si>
  <si>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</si>
  <si>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</si>
  <si>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</si>
  <si>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</si>
  <si>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</si>
  <si>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</si>
  <si>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</si>
  <si>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</si>
  <si>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</si>
  <si>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</si>
  <si>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</si>
  <si>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</si>
  <si>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</si>
  <si>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</si>
  <si>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</si>
  <si>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</si>
  <si>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</si>
  <si>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</si>
  <si>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</si>
  <si>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</si>
  <si>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</si>
  <si>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</si>
  <si>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</si>
  <si>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</si>
  <si>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</si>
  <si>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</si>
  <si>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</si>
  <si>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</si>
  <si>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</si>
  <si>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</si>
  <si>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</si>
  <si>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</si>
  <si>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</si>
  <si>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</si>
  <si>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</si>
  <si>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</si>
  <si>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</si>
  <si>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</si>
  <si>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</si>
  <si>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</si>
  <si>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</si>
  <si>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</si>
  <si>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</si>
  <si>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</si>
  <si>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</si>
  <si>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</si>
  <si>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</si>
  <si>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</si>
  <si>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</si>
  <si>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</si>
  <si>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</si>
  <si>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</si>
  <si>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</si>
  <si>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</si>
  <si>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</si>
  <si>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</si>
  <si>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</si>
  <si>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</si>
  <si>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</si>
  <si>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</si>
  <si>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</si>
  <si>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</si>
  <si>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</si>
  <si>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</si>
  <si>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</si>
  <si>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</si>
  <si>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</si>
  <si>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</si>
  <si>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</si>
  <si>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</si>
  <si>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</si>
  <si>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</si>
  <si>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</si>
  <si>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</si>
  <si>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</si>
  <si>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</si>
  <si>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</si>
  <si>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</si>
  <si>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</si>
  <si>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</si>
  <si>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</si>
  <si>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</si>
  <si>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</si>
  <si>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</si>
  <si>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</si>
  <si>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</si>
  <si>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</si>
  <si>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</si>
  <si>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</si>
  <si>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</si>
  <si>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</si>
  <si>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</si>
  <si>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</si>
  <si>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</si>
  <si>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</si>
  <si>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</si>
  <si>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</si>
  <si>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</si>
  <si>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</si>
  <si>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</si>
  <si>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</si>
  <si>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</si>
  <si>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</si>
  <si>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</si>
  <si>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</si>
  <si>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</si>
  <si>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</si>
  <si>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</si>
  <si>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</si>
  <si>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</si>
  <si>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</si>
  <si>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</si>
  <si>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</si>
  <si>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</si>
  <si>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</si>
  <si>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</si>
  <si>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</si>
  <si>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</si>
  <si>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</si>
  <si>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</si>
  <si>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</si>
  <si>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</si>
  <si>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</si>
  <si>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</si>
  <si>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</si>
  <si>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</si>
  <si>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</si>
  <si>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</si>
  <si>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</si>
  <si>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</si>
  <si>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</si>
  <si>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</si>
  <si>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</si>
  <si>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</si>
  <si>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</si>
  <si>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</si>
  <si>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</si>
  <si>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</si>
  <si>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</si>
  <si>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</si>
  <si>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</si>
  <si>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</si>
  <si>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</si>
  <si>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</si>
  <si>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</si>
  <si>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</si>
  <si>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</si>
  <si>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</si>
  <si>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</si>
  <si>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</si>
  <si>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</si>
  <si>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</si>
  <si>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</si>
  <si>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</si>
  <si>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</si>
  <si>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</si>
  <si>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</si>
  <si>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</si>
  <si>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</si>
  <si>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</si>
  <si>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</si>
  <si>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</si>
  <si>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</si>
  <si>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</si>
  <si>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</si>
  <si>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</si>
  <si>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</si>
  <si>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</si>
  <si>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</si>
  <si>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</si>
  <si>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</si>
  <si>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</si>
  <si>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</si>
  <si>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</si>
  <si>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</si>
  <si>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</si>
  <si>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</si>
  <si>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</si>
  <si>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</si>
  <si>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</si>
  <si>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</si>
  <si>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</si>
  <si>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</si>
  <si>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</si>
  <si>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</si>
  <si>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</si>
  <si>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</si>
  <si>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</si>
  <si>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</si>
  <si>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</si>
  <si>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</si>
  <si>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</si>
  <si>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</si>
  <si>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</si>
  <si>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</si>
  <si>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</si>
  <si>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</si>
  <si>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</si>
  <si>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</si>
  <si>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</si>
  <si>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</si>
  <si>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</si>
  <si>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</si>
  <si>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</si>
  <si>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</si>
  <si>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</si>
  <si>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</si>
  <si>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</si>
  <si>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</si>
  <si>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</si>
  <si>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</si>
  <si>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</si>
  <si>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</si>
  <si>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</si>
  <si>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</si>
  <si>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</si>
  <si>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</si>
  <si>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</si>
  <si>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</si>
  <si>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</si>
  <si>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</si>
  <si>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</si>
  <si>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</si>
  <si>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</si>
  <si>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</si>
  <si>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</si>
  <si>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</si>
  <si>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</si>
  <si>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</si>
  <si>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</si>
  <si>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</si>
  <si>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</si>
  <si>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</si>
  <si>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</si>
  <si>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</si>
  <si>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</si>
  <si>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</si>
  <si>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</si>
  <si>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</si>
  <si>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</si>
  <si>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</si>
  <si>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</si>
  <si>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</si>
  <si>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</si>
  <si>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</si>
  <si>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</si>
  <si>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</si>
  <si>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</si>
  <si>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</si>
  <si>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</si>
  <si>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</si>
  <si>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</si>
  <si>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</si>
  <si>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</si>
  <si>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</si>
  <si>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</si>
  <si>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</si>
  <si>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</si>
  <si>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</si>
  <si>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</si>
  <si>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</si>
  <si>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</si>
  <si>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</si>
  <si>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</si>
  <si>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</si>
  <si>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</si>
  <si>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</si>
  <si>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</si>
  <si>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</si>
  <si>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</si>
  <si>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</si>
  <si>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</si>
  <si>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</si>
  <si>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</si>
  <si>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</si>
  <si>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</si>
  <si>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</si>
  <si>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</si>
  <si>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</si>
  <si>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</si>
  <si>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</si>
  <si>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</si>
  <si>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</si>
  <si>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</si>
  <si>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</si>
  <si>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</si>
  <si>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</si>
  <si>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</si>
  <si>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</si>
  <si>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</si>
  <si>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</si>
  <si>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</si>
  <si>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</si>
  <si>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</si>
  <si>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</si>
  <si>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</si>
  <si>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</si>
  <si>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</si>
  <si>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</si>
  <si>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</si>
  <si>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</si>
  <si>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</si>
  <si>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</si>
  <si>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</si>
  <si>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</si>
  <si>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</si>
  <si>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</si>
  <si>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</si>
  <si>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</si>
  <si>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</si>
  <si>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</si>
  <si>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</si>
  <si>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</si>
  <si>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</si>
  <si>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</si>
  <si>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</si>
  <si>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</si>
  <si>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</si>
  <si>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</si>
  <si>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</si>
  <si>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</si>
  <si>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</si>
  <si>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</si>
  <si>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</si>
  <si>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</si>
  <si>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</si>
  <si>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</si>
  <si>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</si>
  <si>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</si>
  <si>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</si>
  <si>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</si>
  <si>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</si>
  <si>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</si>
  <si>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</si>
  <si>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</si>
  <si>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</si>
  <si>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</si>
  <si>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</si>
  <si>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</si>
  <si>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</si>
  <si>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</si>
  <si>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</si>
  <si>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</si>
  <si>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</si>
  <si>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</si>
  <si>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</si>
  <si>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</si>
  <si>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</si>
  <si>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</si>
  <si>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</si>
  <si>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</si>
  <si>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</si>
  <si>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</si>
  <si>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</si>
  <si>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</si>
  <si>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</si>
  <si>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</si>
  <si>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</si>
  <si>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</si>
  <si>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</si>
  <si>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</si>
  <si>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</si>
  <si>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</si>
  <si>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</si>
  <si>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</si>
  <si>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</si>
  <si>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</si>
  <si>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</si>
  <si>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</si>
  <si>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</si>
  <si>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</si>
  <si>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</si>
  <si>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</si>
  <si>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</si>
  <si>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</si>
  <si>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</si>
  <si>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</si>
  <si>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</si>
  <si>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</si>
  <si>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</si>
  <si>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</si>
  <si>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</si>
  <si>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</si>
  <si>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</si>
  <si>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</si>
  <si>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</si>
  <si>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</si>
  <si>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</si>
  <si>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</si>
  <si>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</si>
  <si>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</si>
  <si>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</si>
  <si>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</si>
  <si>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</si>
  <si>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</si>
  <si>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</si>
  <si>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</si>
  <si>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</si>
  <si>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</si>
  <si>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</si>
  <si>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</si>
  <si>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</si>
  <si>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</si>
  <si>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</si>
  <si>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</si>
  <si>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</si>
  <si>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</si>
  <si>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</si>
  <si>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</si>
  <si>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</si>
  <si>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</si>
  <si>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</si>
  <si>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</si>
  <si>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</si>
  <si>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</si>
  <si>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</si>
  <si>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</si>
  <si>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</si>
  <si>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</si>
  <si>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</si>
  <si>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</si>
  <si>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</si>
  <si>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</si>
  <si>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</si>
  <si>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</si>
  <si>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</si>
  <si>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</si>
  <si>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</si>
  <si>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</si>
  <si>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</si>
  <si>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</si>
  <si>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</si>
  <si>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</si>
  <si>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</si>
  <si>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</si>
  <si>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</si>
  <si>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</si>
  <si>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</si>
  <si>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</si>
  <si>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</si>
  <si>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</si>
  <si>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</si>
  <si>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</si>
  <si>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</si>
  <si>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</si>
  <si>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</si>
  <si>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</si>
  <si>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</si>
  <si>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</si>
  <si>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</si>
  <si>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</si>
  <si>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</si>
  <si>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</si>
  <si>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</si>
  <si>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</si>
  <si>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</si>
  <si>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</si>
  <si>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</si>
  <si>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</si>
  <si>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</si>
  <si>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</si>
  <si>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</si>
  <si>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</si>
  <si>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</si>
  <si>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</si>
  <si>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</si>
  <si>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</si>
  <si>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</si>
  <si>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</si>
  <si>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</si>
  <si>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</si>
  <si>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</si>
  <si>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</si>
  <si>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</si>
  <si>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</si>
  <si>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</si>
  <si>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</si>
  <si>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</si>
  <si>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</si>
  <si>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</si>
  <si>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</si>
  <si>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</si>
  <si>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</si>
  <si>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</si>
  <si>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</si>
  <si>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</si>
  <si>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</si>
  <si>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</si>
  <si>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</si>
  <si>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</si>
  <si>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</si>
  <si>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</si>
  <si>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</si>
  <si>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</si>
  <si>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</si>
  <si>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</si>
  <si>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</si>
  <si>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</si>
  <si>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</si>
  <si>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</si>
  <si>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</si>
  <si>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</si>
  <si>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</si>
  <si>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</si>
  <si>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</si>
  <si>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</si>
  <si>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</si>
  <si>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</si>
  <si>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</si>
  <si>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</si>
  <si>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</si>
  <si>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</si>
  <si>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</si>
  <si>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</si>
  <si>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</si>
  <si>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</si>
  <si>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</si>
  <si>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</si>
  <si>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</si>
  <si>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</si>
  <si>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</si>
  <si>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</si>
  <si>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</si>
  <si>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</si>
  <si>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</si>
  <si>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</si>
  <si>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</si>
  <si>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</si>
  <si>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</si>
  <si>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</si>
  <si>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</si>
  <si>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</si>
  <si>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</si>
  <si>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</si>
  <si>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</si>
  <si>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</si>
  <si>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</si>
  <si>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</si>
  <si>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</si>
  <si>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</si>
  <si>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</si>
  <si>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</si>
  <si>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</si>
  <si>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</si>
  <si>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</si>
  <si>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</si>
  <si>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</si>
  <si>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</si>
  <si>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</si>
  <si>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</si>
  <si>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</si>
  <si>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</si>
  <si>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</si>
  <si>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</si>
  <si>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</si>
  <si>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</si>
  <si>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</si>
  <si>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</si>
  <si>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</si>
  <si>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</si>
  <si>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</si>
  <si>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</si>
  <si>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</si>
  <si>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</si>
  <si>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</si>
  <si>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</si>
  <si>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</si>
  <si>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</si>
  <si>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</si>
  <si>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</si>
  <si>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</si>
  <si>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</si>
  <si>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</si>
  <si>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</si>
  <si>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</si>
  <si>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</si>
  <si>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</si>
  <si>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</si>
  <si>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</si>
  <si>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</si>
  <si>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</si>
  <si>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</si>
  <si>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</si>
  <si>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</si>
  <si>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</si>
  <si>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</si>
  <si>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</si>
  <si>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</si>
  <si>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</si>
  <si>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</si>
  <si>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</si>
  <si>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</si>
  <si>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</si>
  <si>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</si>
  <si>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</si>
  <si>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</si>
  <si>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</si>
  <si>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</si>
  <si>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</si>
  <si>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</si>
  <si>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</si>
  <si>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</si>
  <si>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</si>
  <si>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</si>
  <si>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</si>
  <si>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</si>
  <si>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</si>
  <si>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</si>
  <si>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</si>
  <si>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</si>
  <si>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</si>
  <si>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</si>
  <si>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</si>
  <si>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</si>
  <si>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</si>
  <si>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</si>
  <si>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</si>
  <si>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</si>
  <si>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</si>
  <si>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</si>
  <si>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</si>
  <si>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</si>
  <si>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</si>
  <si>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</si>
  <si>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</si>
  <si>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</si>
  <si>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</si>
  <si>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</si>
  <si>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</si>
  <si>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</si>
  <si>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</si>
  <si>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</si>
  <si>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</si>
  <si>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</si>
  <si>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</si>
  <si>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</si>
  <si>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</si>
  <si>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</si>
  <si>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</si>
  <si>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</si>
  <si>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</si>
  <si>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</si>
  <si>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</si>
  <si>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</si>
  <si>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</si>
  <si>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</si>
  <si>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</si>
  <si>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</si>
  <si>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</si>
  <si>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</si>
  <si>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</si>
  <si>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</si>
  <si>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</si>
  <si>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</si>
  <si>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</si>
  <si>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</si>
  <si>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</si>
  <si>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</si>
  <si>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</si>
  <si>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</si>
  <si>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</si>
  <si>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</si>
  <si>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</si>
  <si>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</si>
  <si>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</si>
  <si>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</si>
  <si>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</si>
  <si>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</si>
  <si>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</si>
  <si>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</si>
  <si>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</si>
  <si>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</si>
  <si>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</si>
  <si>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</si>
  <si>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</si>
  <si>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</si>
  <si>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</si>
  <si>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</si>
  <si>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</si>
  <si>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</si>
  <si>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</si>
  <si>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</si>
  <si>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</si>
  <si>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</si>
  <si>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</si>
  <si>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</si>
  <si>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</si>
  <si>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</si>
  <si>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</si>
  <si>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</si>
  <si>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</si>
  <si>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</si>
  <si>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</si>
  <si>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</si>
  <si>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</si>
  <si>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</si>
  <si>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</si>
  <si>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</si>
  <si>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</si>
  <si>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</si>
  <si>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</si>
  <si>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</si>
  <si>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</si>
  <si>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</si>
  <si>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</si>
  <si>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</si>
  <si>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</si>
  <si>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</si>
  <si>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</si>
  <si>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</si>
  <si>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</si>
  <si>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</si>
  <si>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</si>
  <si>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</si>
  <si>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</si>
  <si>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</si>
  <si>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</si>
  <si>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</si>
  <si>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</si>
  <si>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</si>
  <si>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</si>
  <si>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</si>
  <si>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</si>
  <si>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</si>
  <si>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</si>
  <si>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</si>
  <si>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</si>
  <si>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</si>
  <si>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</si>
  <si>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</si>
  <si>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</si>
  <si>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</si>
  <si>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</si>
  <si>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</si>
  <si>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</si>
  <si>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</si>
  <si>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</si>
  <si>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</si>
  <si>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</si>
  <si>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</si>
  <si>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</si>
  <si>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</si>
  <si>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</si>
  <si>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</si>
  <si>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</si>
  <si>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</si>
  <si>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</si>
  <si>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</si>
  <si>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</si>
  <si>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</si>
  <si>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</si>
  <si>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</si>
  <si>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</si>
  <si>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</si>
  <si>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</si>
  <si>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</si>
  <si>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</si>
  <si>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</si>
  <si>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</si>
  <si>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</si>
  <si>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</si>
  <si>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</si>
  <si>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</si>
  <si>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</si>
  <si>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</si>
  <si>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</si>
  <si>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</si>
  <si>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</si>
  <si>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</si>
  <si>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</si>
  <si>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</si>
  <si>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</si>
  <si>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</si>
  <si>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</si>
  <si>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</si>
  <si>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</si>
  <si>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</si>
  <si>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</si>
  <si>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</si>
  <si>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</si>
  <si>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</si>
  <si>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</si>
  <si>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</si>
  <si>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</si>
  <si>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</si>
  <si>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</si>
  <si>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</si>
  <si>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</si>
  <si>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</si>
  <si>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</si>
  <si>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</si>
  <si>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</si>
  <si>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</si>
  <si>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</si>
  <si>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</si>
  <si>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</si>
  <si>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</si>
  <si>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</si>
  <si>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</si>
  <si>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</si>
  <si>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</si>
  <si>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</si>
  <si>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</si>
  <si>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</si>
  <si>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</si>
  <si>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</si>
  <si>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</si>
  <si>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</si>
  <si>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</si>
  <si>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</si>
  <si>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</si>
  <si>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</si>
  <si>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</si>
  <si>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</si>
  <si>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</si>
  <si>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</si>
  <si>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</si>
  <si>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</si>
  <si>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</si>
  <si>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</si>
  <si>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</si>
  <si>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</si>
  <si>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</si>
  <si>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</si>
  <si>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</si>
  <si>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</si>
  <si>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</si>
  <si>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</si>
  <si>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</si>
  <si>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</si>
  <si>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</si>
  <si>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</si>
  <si>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</si>
  <si>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</si>
  <si>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</si>
  <si>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</si>
  <si>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</si>
  <si>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</si>
  <si>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</si>
  <si>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</si>
  <si>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</si>
  <si>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</si>
  <si>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</si>
  <si>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</si>
  <si>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</si>
  <si>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</si>
  <si>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</si>
  <si>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</si>
  <si>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</si>
  <si>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</si>
  <si>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</si>
  <si>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</si>
  <si>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</si>
  <si>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</si>
  <si>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</si>
  <si>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</si>
  <si>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</si>
  <si>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</si>
  <si>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</si>
  <si>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</si>
  <si>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</si>
  <si>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</si>
  <si>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</si>
  <si>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</si>
  <si>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</si>
  <si>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</si>
  <si>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</si>
  <si>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</si>
  <si>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</si>
  <si>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</si>
  <si>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</si>
  <si>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</si>
  <si>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</si>
  <si>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</si>
  <si>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</si>
  <si>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</si>
  <si>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</si>
  <si>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</si>
  <si>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</si>
  <si>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</si>
  <si>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</si>
  <si>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</si>
  <si>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</si>
  <si>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</si>
  <si>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</si>
  <si>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</si>
  <si>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</si>
  <si>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</si>
  <si>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</si>
  <si>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</si>
  <si>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</si>
  <si>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</si>
  <si>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</si>
  <si>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</si>
  <si>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</si>
  <si>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</si>
  <si>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</si>
  <si>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</si>
  <si>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</si>
  <si>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</si>
  <si>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</si>
  <si>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</si>
  <si>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</si>
  <si>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</si>
  <si>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</si>
  <si>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</si>
  <si>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</si>
  <si>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</si>
  <si>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</si>
  <si>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</si>
  <si>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</si>
  <si>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</si>
  <si>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</si>
  <si>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</si>
  <si>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</si>
  <si>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</si>
  <si>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</si>
  <si>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</si>
  <si>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</si>
  <si>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</si>
  <si>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</si>
  <si>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</si>
  <si>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</si>
  <si>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</si>
  <si>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</si>
  <si>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</si>
  <si>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</si>
  <si>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</si>
  <si>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</si>
  <si>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</si>
  <si>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</si>
  <si>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</si>
  <si>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</si>
  <si>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</si>
  <si>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</si>
  <si>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</si>
  <si>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</si>
  <si>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</si>
  <si>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</si>
  <si>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</si>
  <si>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</si>
  <si>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</si>
  <si>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</si>
  <si>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</si>
  <si>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</si>
  <si>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</si>
  <si>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</si>
  <si>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</si>
  <si>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</si>
  <si>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</si>
  <si>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</si>
  <si>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</si>
  <si>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</si>
  <si>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</si>
  <si>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</si>
  <si>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</si>
  <si>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</si>
  <si>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</si>
  <si>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</si>
  <si>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</si>
  <si>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</si>
  <si>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</si>
  <si>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</si>
  <si>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</si>
  <si>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</si>
  <si>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</si>
  <si>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</si>
  <si>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</si>
  <si>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</si>
  <si>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</si>
  <si>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</si>
  <si>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</si>
  <si>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</si>
  <si>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</si>
  <si>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</si>
  <si>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</si>
  <si>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</si>
  <si>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</si>
  <si>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</si>
  <si>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</si>
  <si>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</si>
  <si>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</si>
  <si>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</si>
  <si>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</si>
  <si>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</si>
  <si>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</si>
  <si>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</si>
  <si>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</si>
  <si>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</si>
  <si>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</si>
  <si>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</si>
  <si>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</si>
  <si>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</si>
  <si>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</si>
  <si>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</si>
  <si>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</si>
  <si>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</si>
  <si>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</si>
  <si>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</si>
  <si>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</si>
  <si>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</si>
  <si>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</si>
  <si>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</si>
  <si>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</si>
  <si>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</si>
  <si>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</si>
  <si>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</si>
  <si>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</si>
  <si>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</si>
  <si>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</si>
  <si>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</si>
  <si>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</si>
  <si>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</si>
  <si>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</si>
  <si>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</si>
  <si>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</si>
  <si>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</si>
  <si>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</si>
  <si>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</si>
  <si>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</si>
  <si>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</si>
  <si>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</si>
  <si>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</si>
  <si>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</si>
  <si>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</si>
  <si>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</si>
  <si>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</si>
  <si>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</si>
  <si>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</si>
  <si>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</si>
  <si>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</si>
  <si>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</si>
  <si>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</si>
  <si>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</si>
  <si>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</si>
  <si>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</si>
  <si>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</si>
  <si>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</si>
  <si>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</si>
  <si>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</si>
  <si>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</si>
  <si>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</si>
  <si>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</si>
  <si>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</si>
  <si>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</si>
  <si>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</si>
  <si>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</si>
  <si>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</si>
  <si>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</si>
  <si>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</si>
  <si>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</si>
  <si>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</si>
  <si>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</si>
  <si>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</si>
  <si>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</si>
  <si>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</si>
  <si>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</si>
  <si>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</si>
  <si>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</si>
  <si>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</si>
  <si>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</si>
  <si>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</si>
  <si>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</si>
  <si>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</si>
  <si>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</si>
  <si>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</si>
  <si>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</si>
  <si>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</si>
  <si>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</si>
  <si>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</si>
  <si>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</si>
  <si>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</si>
  <si>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</si>
  <si>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</si>
  <si>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</si>
  <si>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</si>
  <si>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</si>
  <si>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</si>
  <si>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</si>
  <si>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</si>
  <si>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</si>
  <si>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</si>
  <si>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</si>
  <si>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</si>
  <si>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</si>
  <si>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</si>
  <si>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</si>
  <si>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</si>
  <si>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</si>
  <si>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</si>
  <si>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</si>
  <si>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</si>
  <si>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</si>
  <si>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</si>
  <si>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</si>
  <si>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</si>
  <si>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</si>
  <si>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</si>
  <si>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</si>
  <si>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</si>
  <si>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</si>
  <si>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</si>
  <si>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</si>
  <si>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</si>
  <si>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</si>
  <si>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</si>
  <si>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</si>
  <si>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</si>
  <si>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</si>
  <si>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</si>
  <si>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</si>
  <si>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</si>
  <si>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</si>
  <si>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</si>
  <si>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</si>
  <si>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</si>
  <si>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</si>
  <si>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</si>
  <si>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</si>
  <si>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</si>
  <si>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</si>
  <si>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</si>
  <si>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</si>
  <si>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</si>
  <si>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</si>
  <si>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</si>
  <si>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</si>
  <si>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</si>
  <si>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</si>
  <si>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</si>
  <si>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</si>
  <si>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</si>
  <si>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</si>
  <si>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</si>
  <si>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</si>
  <si>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</si>
  <si>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</si>
  <si>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</si>
  <si>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</si>
  <si>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</si>
  <si>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</si>
  <si>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</si>
  <si>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</si>
  <si>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</si>
  <si>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</si>
  <si>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</si>
  <si>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</si>
  <si>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</si>
  <si>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</si>
  <si>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</si>
  <si>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</si>
  <si>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</si>
  <si>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</si>
  <si>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</si>
  <si>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</si>
  <si>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</si>
  <si>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</si>
  <si>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</si>
  <si>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</si>
  <si>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</si>
  <si>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</si>
  <si>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</si>
  <si>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</si>
  <si>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</si>
  <si>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</si>
  <si>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</si>
  <si>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</si>
  <si>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</si>
  <si>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</si>
  <si>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</si>
  <si>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</si>
  <si>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</si>
  <si>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</si>
  <si>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</si>
  <si>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</si>
  <si>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</si>
  <si>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</si>
  <si>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</si>
  <si>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</si>
  <si>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</si>
  <si>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</si>
  <si>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</si>
  <si>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</si>
  <si>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</si>
  <si>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</si>
  <si>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</si>
  <si>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</si>
  <si>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</si>
  <si>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</si>
  <si>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</si>
  <si>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</si>
  <si>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</si>
  <si>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</si>
  <si>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</si>
  <si>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</si>
  <si>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</si>
  <si>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</si>
  <si>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</si>
  <si>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</si>
  <si>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</si>
  <si>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</si>
  <si>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</si>
  <si>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</si>
  <si>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</si>
  <si>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</si>
  <si>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</si>
  <si>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</si>
  <si>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</si>
  <si>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</si>
  <si>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</si>
  <si>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</si>
  <si>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</si>
  <si>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</si>
  <si>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</si>
  <si>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</si>
  <si>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</si>
  <si>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</si>
  <si>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</si>
  <si>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</si>
  <si>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</si>
  <si>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</si>
  <si>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</si>
  <si>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</si>
  <si>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</si>
  <si>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</si>
  <si>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</si>
  <si>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</si>
  <si>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</si>
  <si>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</si>
  <si>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</si>
  <si>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</si>
  <si>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</si>
  <si>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</si>
  <si>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</si>
  <si>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</si>
  <si>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</si>
  <si>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</si>
  <si>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</si>
  <si>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</si>
  <si>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</si>
  <si>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</si>
  <si>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</si>
  <si>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</si>
  <si>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</si>
  <si>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</si>
  <si>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</si>
  <si>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</si>
  <si>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</si>
  <si>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</si>
  <si>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</si>
  <si>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</si>
  <si>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</si>
  <si>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</si>
  <si>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</si>
  <si>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</si>
  <si>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</si>
  <si>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</si>
  <si>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</si>
  <si>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</si>
  <si>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</si>
  <si>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</si>
  <si>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</si>
  <si>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</si>
  <si>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</si>
  <si>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</si>
  <si>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</si>
  <si>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</si>
  <si>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</si>
  <si>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</si>
  <si>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</si>
  <si>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</si>
  <si>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</si>
  <si>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</si>
  <si>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</si>
  <si>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</si>
  <si>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</si>
  <si>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</si>
  <si>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</si>
  <si>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</si>
  <si>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</si>
  <si>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</si>
  <si>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</si>
  <si>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</si>
  <si>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</si>
  <si>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</si>
  <si>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</si>
  <si>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</si>
  <si>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</si>
  <si>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</si>
  <si>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</si>
  <si>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</si>
  <si>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</si>
  <si>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</si>
  <si>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</si>
  <si>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</si>
  <si>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</si>
  <si>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</si>
  <si>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</si>
  <si>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</si>
  <si>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</si>
  <si>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</si>
  <si>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</si>
  <si>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</si>
  <si>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</si>
  <si>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</si>
  <si>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</si>
  <si>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</si>
  <si>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</si>
  <si>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</si>
  <si>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</si>
  <si>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</si>
  <si>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</si>
  <si>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</si>
  <si>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</si>
  <si>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</si>
  <si>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</si>
  <si>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</si>
  <si>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</si>
  <si>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</si>
  <si>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</si>
  <si>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</si>
  <si>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</si>
  <si>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</si>
  <si>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</si>
  <si>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</si>
  <si>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</si>
  <si>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</si>
  <si>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</si>
  <si>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</si>
  <si>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</si>
  <si>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</si>
  <si>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</si>
  <si>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</si>
  <si>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</si>
  <si>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</si>
  <si>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</si>
  <si>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</si>
  <si>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</si>
  <si>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</si>
  <si>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</si>
  <si>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</si>
  <si>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</si>
  <si>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</si>
  <si>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</si>
  <si>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</si>
  <si>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</si>
  <si>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</si>
  <si>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</si>
  <si>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</si>
  <si>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</si>
  <si>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</si>
  <si>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</si>
  <si>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</si>
  <si>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</si>
  <si>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</si>
  <si>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</si>
  <si>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</si>
  <si>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</si>
  <si>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</si>
  <si>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</si>
  <si>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</si>
  <si>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</si>
  <si>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</si>
  <si>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</si>
  <si>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</si>
  <si>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</si>
  <si>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</si>
  <si>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</si>
  <si>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</si>
  <si>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</si>
  <si>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</si>
  <si>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</si>
  <si>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</si>
  <si>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</si>
  <si>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</si>
  <si>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</si>
  <si>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</si>
  <si>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</si>
  <si>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</si>
  <si>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</si>
  <si>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</si>
  <si>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</si>
  <si>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</si>
  <si>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</si>
  <si>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</si>
  <si>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</si>
  <si>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</si>
  <si>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</si>
  <si>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</si>
  <si>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</si>
  <si>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</si>
  <si>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</si>
  <si>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</si>
  <si>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</si>
  <si>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</si>
  <si>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</si>
  <si>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</si>
  <si>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</si>
  <si>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</si>
  <si>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</si>
  <si>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</si>
  <si>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</si>
  <si>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</si>
  <si>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</si>
  <si>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</si>
  <si>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</si>
  <si>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</si>
  <si>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</si>
  <si>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</si>
  <si>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</si>
  <si>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</si>
  <si>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</si>
  <si>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</si>
  <si>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</si>
  <si>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</si>
  <si>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</si>
  <si>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</si>
  <si>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</si>
  <si>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</si>
  <si>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</si>
  <si>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</si>
  <si>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</si>
  <si>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</si>
  <si>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</si>
  <si>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</si>
  <si>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</si>
  <si>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</si>
  <si>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</si>
  <si>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</si>
  <si>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</si>
  <si>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</si>
  <si>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</si>
  <si>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</si>
  <si>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</si>
  <si>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</si>
  <si>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</si>
  <si>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</si>
  <si>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</si>
  <si>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</si>
  <si>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</si>
  <si>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</si>
  <si>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</si>
  <si>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</si>
  <si>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</si>
  <si>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</si>
  <si>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</si>
  <si>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</si>
  <si>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</si>
  <si>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</si>
  <si>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</si>
  <si>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</si>
  <si>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</si>
  <si>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</si>
  <si>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</si>
  <si>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</si>
  <si>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</si>
  <si>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</si>
  <si>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</si>
  <si>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</si>
  <si>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</si>
  <si>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</si>
  <si>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</si>
  <si>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</si>
  <si>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</si>
  <si>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</si>
  <si>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</si>
  <si>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</si>
  <si>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</si>
  <si>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</si>
  <si>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</si>
  <si>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</si>
  <si>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</si>
  <si>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</si>
  <si>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</si>
  <si>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</si>
  <si>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</si>
  <si>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</si>
  <si>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</si>
  <si>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</si>
  <si>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</si>
  <si>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</si>
  <si>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</si>
  <si>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</si>
  <si>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</si>
  <si>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</si>
  <si>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</si>
  <si>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</si>
  <si>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</si>
  <si>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</si>
  <si>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</si>
  <si>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</si>
  <si>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</si>
  <si>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</si>
  <si>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</si>
  <si>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</si>
  <si>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</si>
  <si>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</si>
  <si>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</si>
  <si>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</si>
  <si>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</si>
  <si>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</si>
  <si>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</si>
  <si>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</si>
  <si>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</si>
  <si>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</si>
  <si>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</si>
  <si>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</si>
  <si>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</si>
  <si>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</si>
  <si>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</si>
  <si>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</si>
  <si>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</si>
  <si>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</si>
  <si>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</si>
  <si>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</si>
  <si>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</si>
  <si>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</si>
  <si>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</si>
  <si>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</si>
  <si>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</si>
  <si>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</si>
  <si>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</si>
  <si>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</si>
  <si>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</si>
  <si>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</si>
  <si>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</si>
  <si>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</si>
  <si>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</si>
  <si>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</si>
  <si>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</si>
  <si>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</si>
  <si>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</si>
  <si>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</si>
  <si>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</si>
  <si>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</si>
  <si>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</si>
  <si>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</si>
  <si>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</si>
  <si>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</si>
  <si>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</si>
  <si>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</si>
  <si>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</si>
  <si>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</si>
  <si>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</si>
  <si>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</si>
  <si>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</si>
  <si>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</si>
  <si>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</si>
  <si>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</si>
  <si>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</si>
  <si>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</si>
  <si>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</si>
  <si>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</si>
  <si>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</si>
  <si>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</si>
  <si>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</si>
  <si>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</si>
  <si>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</si>
  <si>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</si>
  <si>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</si>
  <si>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</si>
  <si>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</si>
  <si>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</si>
  <si>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</si>
  <si>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</si>
  <si>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</si>
  <si>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</si>
  <si>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</si>
  <si>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</si>
  <si>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</si>
  <si>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</si>
  <si>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</si>
  <si>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</si>
  <si>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</si>
  <si>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</si>
  <si>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</si>
  <si>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</si>
  <si>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</si>
  <si>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</si>
  <si>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</si>
  <si>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</si>
  <si>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</si>
  <si>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</si>
  <si>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</si>
  <si>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</si>
  <si>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</si>
  <si>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</si>
  <si>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</si>
  <si>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</si>
  <si>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</si>
  <si>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</si>
  <si>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</si>
  <si>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</si>
  <si>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</si>
  <si>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</si>
  <si>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</si>
  <si>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</si>
  <si>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</si>
  <si>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</si>
  <si>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</si>
  <si>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</si>
  <si>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</si>
  <si>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</si>
  <si>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</si>
  <si>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</si>
  <si>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</si>
  <si>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</si>
  <si>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</si>
  <si>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</si>
  <si>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</si>
  <si>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</si>
  <si>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</si>
  <si>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</si>
  <si>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</si>
  <si>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</si>
  <si>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</si>
  <si>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</si>
  <si>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</si>
  <si>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</si>
  <si>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</si>
  <si>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</si>
  <si>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</si>
  <si>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</si>
  <si>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</si>
  <si>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</si>
  <si>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</si>
  <si>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</si>
  <si>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</si>
  <si>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</si>
  <si>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</si>
  <si>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</si>
  <si>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</si>
  <si>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</si>
  <si>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</si>
  <si>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</si>
  <si>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</si>
  <si>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</si>
  <si>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</si>
  <si>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</si>
  <si>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</si>
  <si>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</si>
  <si>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</si>
  <si>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</si>
  <si>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</si>
  <si>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</si>
  <si>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</si>
  <si>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</si>
  <si>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</si>
  <si>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</si>
  <si>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</si>
  <si>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</si>
  <si>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</si>
  <si>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</si>
  <si>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</si>
  <si>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</si>
  <si>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</si>
  <si>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</si>
  <si>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</si>
  <si>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</si>
  <si>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</si>
  <si>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</si>
  <si>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</si>
  <si>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</si>
  <si>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</si>
  <si>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</si>
  <si>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</si>
  <si>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</si>
  <si>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</si>
  <si>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</si>
  <si>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</si>
  <si>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</si>
  <si>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</si>
  <si>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</si>
  <si>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</si>
  <si>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</si>
  <si>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</si>
  <si>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</si>
  <si>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</si>
  <si>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</si>
  <si>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</si>
  <si>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</si>
  <si>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</si>
  <si>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</si>
  <si>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</si>
  <si>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</si>
  <si>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</si>
  <si>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</si>
  <si>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</si>
  <si>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</si>
  <si>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</si>
  <si>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</si>
  <si>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</si>
  <si>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</si>
  <si>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</si>
  <si>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</si>
  <si>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</si>
  <si>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</si>
  <si>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</si>
  <si>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</si>
  <si>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</si>
  <si>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</si>
  <si>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</si>
  <si>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</si>
  <si>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</si>
  <si>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</si>
  <si>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</si>
  <si>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</si>
  <si>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</si>
  <si>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</si>
  <si>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</si>
  <si>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</si>
  <si>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</si>
  <si>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</si>
  <si>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</si>
  <si>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</si>
  <si>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</si>
  <si>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</si>
  <si>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</si>
  <si>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</si>
  <si>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</si>
  <si>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</si>
  <si>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</si>
  <si>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</si>
  <si>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</si>
  <si>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</si>
  <si>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</si>
  <si>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</si>
  <si>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</si>
  <si>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</si>
  <si>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</si>
  <si>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</si>
  <si>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</si>
  <si>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</si>
  <si>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</si>
  <si>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</si>
  <si>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</si>
  <si>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</si>
  <si>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</si>
  <si>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</si>
  <si>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</si>
  <si>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</si>
  <si>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</si>
  <si>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</si>
  <si>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</si>
  <si>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</si>
  <si>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</si>
  <si>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</si>
  <si>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</si>
  <si>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</si>
  <si>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</si>
  <si>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</si>
  <si>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</si>
  <si>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</si>
  <si>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</si>
  <si>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</si>
  <si>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</si>
  <si>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</si>
  <si>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</si>
  <si>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</si>
  <si>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</si>
  <si>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</si>
  <si>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</si>
  <si>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</si>
  <si>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</si>
  <si>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</si>
  <si>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</si>
  <si>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</si>
  <si>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</si>
  <si>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</si>
  <si>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</si>
  <si>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</si>
  <si>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</si>
  <si>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</si>
  <si>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</si>
  <si>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</si>
  <si>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</si>
  <si>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</si>
  <si>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</si>
  <si>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</si>
  <si>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</si>
  <si>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</si>
  <si>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</si>
  <si>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</si>
  <si>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</si>
  <si>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</si>
  <si>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</si>
  <si>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</si>
  <si>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</si>
  <si>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</si>
  <si>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</si>
  <si>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</si>
  <si>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</si>
  <si>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</si>
  <si>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</si>
  <si>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</si>
  <si>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</si>
  <si>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</si>
  <si>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</si>
  <si>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</si>
  <si>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</si>
  <si>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</si>
  <si>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</si>
  <si>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</si>
  <si>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</si>
  <si>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</si>
  <si>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</si>
  <si>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</si>
  <si>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</si>
  <si>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</si>
  <si>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</si>
  <si>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</si>
  <si>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</si>
  <si>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</si>
  <si>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</si>
  <si>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</si>
  <si>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</si>
  <si>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</si>
  <si>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</si>
  <si>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</si>
  <si>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</si>
  <si>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</si>
  <si>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</si>
  <si>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</si>
  <si>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</si>
  <si>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</si>
  <si>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</si>
  <si>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</si>
  <si>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</si>
  <si>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</si>
  <si>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</si>
  <si>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</si>
  <si>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</si>
  <si>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</si>
  <si>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</si>
  <si>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</si>
  <si>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</si>
  <si>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</si>
  <si>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</si>
  <si>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</si>
  <si>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</si>
  <si>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</si>
  <si>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</si>
  <si>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</si>
  <si>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</si>
  <si>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</si>
  <si>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</si>
  <si>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</si>
  <si>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</si>
  <si>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</si>
  <si>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</si>
  <si>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</si>
  <si>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</si>
  <si>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</si>
  <si>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</si>
  <si>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</si>
  <si>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</si>
  <si>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</si>
  <si>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</si>
  <si>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</si>
  <si>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</si>
  <si>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</si>
  <si>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</si>
  <si>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</si>
  <si>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</si>
  <si>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</si>
  <si>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</si>
  <si>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</si>
  <si>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</si>
  <si>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</si>
  <si>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</si>
  <si>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</si>
  <si>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</si>
  <si>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</si>
  <si>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</si>
  <si>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</si>
  <si>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</si>
  <si>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</si>
  <si>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</si>
  <si>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</si>
  <si>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</si>
  <si>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</si>
  <si>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</si>
  <si>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</si>
  <si>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</si>
  <si>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</si>
  <si>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</si>
  <si>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</si>
  <si>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</si>
  <si>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</si>
  <si>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</si>
  <si>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</si>
  <si>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</si>
  <si>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</si>
  <si>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</si>
  <si>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</si>
  <si>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</si>
  <si>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</si>
  <si>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</si>
  <si>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</si>
  <si>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</si>
  <si>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</si>
  <si>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</si>
  <si>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</si>
  <si>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</si>
  <si>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</si>
  <si>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</si>
  <si>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</si>
  <si>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</si>
  <si>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</si>
  <si>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</si>
  <si>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</si>
  <si>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</si>
  <si>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</si>
  <si>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</si>
  <si>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</si>
  <si>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</si>
  <si>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</si>
  <si>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</si>
  <si>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</si>
  <si>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</si>
  <si>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</si>
  <si>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</si>
  <si>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</si>
  <si>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</si>
  <si>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</si>
  <si>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</si>
  <si>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</si>
  <si>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</si>
  <si>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</si>
  <si>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</si>
  <si>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</si>
  <si>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</si>
  <si>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</si>
  <si>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</si>
  <si>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</si>
  <si>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</si>
  <si>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</si>
  <si>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</si>
  <si>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</si>
  <si>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</si>
  <si>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</si>
  <si>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</si>
  <si>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</si>
  <si>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</si>
  <si>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</si>
  <si>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</si>
  <si>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</si>
  <si>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</si>
  <si>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</si>
  <si>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</si>
  <si>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</si>
  <si>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</si>
  <si>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</si>
  <si>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</si>
  <si>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</si>
  <si>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</si>
  <si>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</si>
  <si>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</si>
  <si>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</si>
  <si>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</si>
  <si>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</si>
  <si>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</si>
  <si>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</si>
  <si>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</si>
  <si>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</si>
  <si>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</si>
  <si>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</si>
  <si>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</si>
  <si>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</si>
  <si>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</si>
  <si>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</si>
  <si>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</si>
  <si>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</si>
  <si>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</si>
  <si>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</si>
  <si>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</si>
  <si>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</si>
  <si>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</si>
  <si>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</si>
  <si>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</si>
  <si>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</si>
  <si>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</si>
  <si>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</si>
  <si>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</si>
  <si>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</si>
  <si>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</si>
  <si>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</si>
  <si>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</si>
  <si>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</si>
  <si>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</si>
  <si>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</si>
  <si>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</si>
  <si>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</si>
  <si>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</si>
  <si>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</si>
  <si>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</si>
  <si>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</si>
  <si>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</si>
  <si>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</si>
  <si>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</si>
  <si>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</si>
  <si>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</si>
  <si>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</si>
  <si>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</si>
  <si>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</si>
  <si>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</si>
  <si>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</si>
  <si>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</si>
  <si>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</si>
  <si>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</si>
  <si>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</si>
  <si>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</si>
  <si>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</si>
  <si>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</si>
  <si>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</si>
  <si>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</si>
  <si>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</si>
  <si>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</si>
  <si>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</si>
  <si>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</si>
  <si>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</si>
  <si>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</si>
  <si>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</si>
  <si>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</si>
  <si>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</si>
  <si>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</si>
  <si>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</si>
  <si>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</si>
  <si>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</si>
  <si>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</si>
  <si>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</si>
  <si>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</si>
  <si>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</si>
  <si>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</si>
  <si>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</si>
  <si>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</si>
  <si>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</si>
  <si>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</si>
  <si>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</si>
  <si>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</si>
  <si>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</si>
  <si>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</si>
  <si>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</si>
  <si>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</si>
  <si>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</si>
  <si>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</si>
  <si>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</si>
  <si>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</si>
  <si>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</si>
  <si>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</si>
  <si>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</si>
  <si>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</si>
  <si>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</si>
  <si>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</si>
  <si>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</si>
  <si>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</si>
  <si>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</si>
  <si>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</si>
  <si>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</si>
  <si>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</si>
  <si>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</si>
  <si>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</si>
  <si>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</si>
  <si>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</si>
  <si>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</si>
  <si>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</si>
  <si>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</si>
  <si>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</si>
  <si>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</si>
  <si>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</si>
  <si>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</si>
  <si>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</si>
  <si>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</si>
  <si>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</si>
  <si>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</si>
  <si>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</si>
  <si>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</si>
  <si>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</si>
  <si>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</si>
  <si>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</si>
  <si>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</si>
  <si>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</si>
  <si>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</si>
  <si>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</si>
  <si>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</si>
  <si>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</si>
  <si>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</si>
  <si>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</si>
  <si>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</si>
  <si>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</si>
  <si>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</si>
  <si>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</si>
  <si>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</si>
  <si>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</si>
  <si>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</si>
  <si>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</si>
  <si>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</si>
  <si>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</si>
  <si>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</si>
  <si>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</si>
  <si>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</si>
  <si>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</si>
  <si>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</si>
  <si>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</si>
  <si>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</si>
  <si>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</si>
  <si>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</si>
  <si>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</si>
  <si>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</si>
  <si>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</si>
  <si>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</si>
  <si>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</si>
  <si>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</si>
  <si>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</si>
  <si>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</si>
  <si>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</si>
  <si>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</si>
  <si>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</si>
  <si>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</si>
  <si>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</si>
  <si>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</si>
  <si>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</si>
  <si>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</si>
  <si>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</si>
  <si>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</si>
  <si>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</si>
  <si>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</si>
  <si>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</si>
  <si>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</si>
  <si>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</si>
  <si>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</si>
  <si>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</si>
  <si>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</si>
  <si>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</si>
  <si>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</si>
  <si>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</si>
  <si>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</si>
  <si>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</si>
  <si>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</si>
  <si>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</si>
  <si>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</si>
  <si>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</si>
  <si>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</si>
  <si>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</si>
  <si>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</si>
  <si>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</si>
  <si>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</si>
  <si>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</si>
  <si>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</si>
  <si>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</si>
  <si>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</si>
  <si>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</si>
  <si>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</si>
  <si>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</si>
  <si>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</si>
  <si>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</si>
  <si>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</si>
  <si>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</si>
  <si>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</si>
  <si>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</si>
  <si>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</si>
  <si>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</si>
  <si>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</si>
  <si>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</si>
  <si>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</si>
  <si>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</si>
  <si>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</si>
  <si>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</si>
  <si>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</si>
  <si>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</si>
  <si>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</si>
  <si>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</si>
  <si>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</si>
  <si>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</si>
  <si>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</si>
  <si>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</si>
  <si>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</si>
  <si>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</si>
  <si>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</si>
  <si>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</si>
  <si>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</si>
  <si>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</si>
  <si>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</si>
  <si>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</si>
  <si>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</si>
  <si>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</si>
  <si>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</si>
  <si>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</si>
  <si>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</si>
  <si>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</si>
  <si>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</si>
  <si>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</si>
  <si>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</si>
  <si>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</si>
  <si>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</si>
  <si>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</si>
  <si>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</si>
  <si>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</si>
  <si>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</si>
  <si>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</si>
  <si>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</si>
  <si>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</si>
  <si>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</si>
  <si>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</si>
  <si>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</si>
  <si>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</si>
  <si>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</si>
  <si>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</si>
  <si>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</si>
  <si>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</si>
  <si>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</si>
  <si>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</si>
  <si>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</si>
  <si>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</si>
  <si>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</si>
  <si>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</si>
  <si>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</si>
  <si>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</si>
  <si>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</si>
  <si>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</si>
  <si>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</si>
  <si>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</si>
  <si>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</si>
  <si>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</si>
  <si>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</si>
  <si>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</si>
  <si>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</si>
  <si>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</si>
  <si>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</si>
  <si>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</si>
  <si>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</si>
  <si>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</si>
  <si>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</si>
  <si>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</si>
  <si>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</si>
  <si>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</si>
  <si>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</si>
  <si>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</si>
  <si>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</si>
  <si>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</si>
  <si>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</si>
  <si>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</si>
  <si>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</si>
  <si>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</si>
  <si>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</si>
  <si>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</si>
  <si>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</si>
  <si>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</si>
  <si>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</si>
  <si>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</si>
  <si>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</si>
  <si>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</si>
  <si>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</si>
  <si>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</si>
  <si>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</si>
  <si>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</si>
  <si>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</si>
  <si>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</si>
  <si>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</si>
  <si>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</si>
  <si>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</si>
  <si>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</si>
  <si>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</si>
  <si>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</si>
  <si>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</si>
  <si>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</si>
  <si>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</si>
  <si>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</si>
  <si>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</si>
  <si>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</si>
  <si>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</si>
  <si>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</si>
  <si>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</si>
  <si>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</si>
  <si>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</si>
  <si>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</si>
  <si>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</si>
  <si>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</si>
  <si>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</si>
  <si>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</si>
  <si>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</si>
  <si>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</si>
  <si>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</si>
  <si>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</si>
  <si>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</si>
  <si>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</si>
  <si>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</si>
  <si>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</si>
  <si>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</si>
  <si>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</si>
  <si>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</si>
  <si>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</si>
  <si>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</si>
  <si>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</si>
  <si>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</si>
  <si>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</si>
  <si>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</si>
  <si>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</si>
  <si>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</si>
  <si>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</si>
  <si>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</si>
  <si>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</si>
  <si>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</si>
  <si>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</si>
  <si>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</si>
  <si>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</si>
  <si>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</si>
  <si>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</si>
  <si>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</si>
  <si>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</si>
  <si>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</si>
  <si>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</si>
  <si>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</si>
  <si>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</si>
  <si>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</si>
  <si>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</si>
  <si>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</si>
  <si>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</si>
  <si>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</si>
  <si>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</si>
  <si>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</si>
  <si>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</si>
  <si>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</si>
  <si>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</si>
  <si>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</si>
  <si>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</si>
  <si>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</si>
  <si>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</si>
  <si>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</si>
  <si>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</si>
  <si>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</si>
  <si>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</si>
  <si>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</si>
  <si>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</si>
  <si>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</si>
  <si>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</si>
  <si>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</si>
  <si>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</si>
  <si>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</si>
  <si>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</si>
  <si>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</si>
  <si>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</si>
  <si>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</si>
  <si>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</si>
  <si>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</si>
  <si>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</si>
  <si>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</si>
  <si>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</si>
  <si>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</si>
  <si>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</si>
  <si>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</si>
  <si>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</si>
  <si>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</si>
  <si>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</si>
  <si>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</si>
  <si>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</si>
  <si>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</si>
  <si>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</si>
  <si>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</si>
  <si>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</si>
  <si>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</si>
  <si>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</si>
  <si>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</si>
  <si>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</si>
  <si>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</si>
  <si>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</si>
  <si>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</si>
  <si>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</si>
  <si>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</si>
  <si>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</si>
  <si>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</si>
  <si>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</si>
  <si>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</si>
  <si>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</si>
  <si>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</si>
  <si>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</si>
  <si>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</si>
  <si>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</si>
  <si>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</si>
  <si>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</si>
  <si>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</si>
  <si>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</si>
  <si>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</si>
  <si>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</si>
  <si>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</si>
  <si>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</si>
  <si>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</si>
  <si>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</si>
  <si>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</si>
  <si>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</si>
  <si>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</si>
  <si>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</si>
  <si>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</si>
  <si>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</si>
  <si>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</si>
  <si>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</si>
  <si>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</si>
  <si>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</si>
  <si>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</si>
  <si>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</si>
  <si>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</si>
  <si>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</si>
  <si>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</si>
  <si>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</si>
  <si>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</si>
  <si>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</si>
  <si>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</si>
  <si>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</si>
  <si>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</si>
  <si>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</si>
  <si>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</si>
  <si>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</si>
  <si>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</si>
  <si>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</si>
  <si>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</si>
  <si>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</si>
  <si>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</si>
  <si>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</si>
  <si>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</si>
  <si>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</si>
  <si>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</si>
  <si>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</si>
  <si>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</si>
  <si>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</si>
  <si>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</si>
  <si>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</si>
  <si>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</si>
  <si>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</si>
  <si>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</si>
  <si>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</si>
  <si>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</si>
  <si>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</si>
  <si>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</si>
  <si>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</si>
  <si>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</si>
  <si>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</si>
  <si>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</si>
  <si>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</si>
  <si>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</si>
  <si>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</si>
  <si>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</si>
  <si>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</si>
  <si>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</si>
  <si>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</si>
  <si>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</si>
  <si>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</si>
  <si>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</si>
  <si>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</si>
  <si>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</si>
  <si>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</si>
  <si>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</si>
  <si>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</si>
  <si>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</si>
  <si>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</si>
  <si>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</si>
  <si>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</si>
  <si>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</si>
  <si>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</si>
  <si>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</si>
  <si>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</si>
  <si>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</si>
  <si>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</si>
  <si>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</si>
  <si>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</si>
  <si>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</si>
  <si>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</si>
  <si>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</si>
  <si>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</si>
  <si>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</si>
  <si>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</si>
  <si>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</si>
  <si>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</si>
  <si>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</si>
  <si>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</si>
  <si>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</si>
  <si>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</si>
  <si>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</si>
  <si>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</si>
  <si>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</si>
  <si>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</si>
  <si>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</si>
  <si>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</si>
  <si>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</si>
  <si>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</si>
  <si>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</si>
  <si>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</si>
  <si>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</si>
  <si>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</si>
  <si>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</si>
  <si>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</si>
  <si>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</si>
  <si>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</si>
  <si>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</si>
  <si>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</si>
  <si>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</si>
  <si>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</si>
  <si>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</si>
  <si>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</si>
  <si>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</si>
  <si>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</si>
  <si>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</si>
  <si>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</si>
  <si>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</si>
  <si>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</si>
  <si>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</si>
  <si>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</si>
  <si>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</si>
  <si>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</si>
  <si>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</si>
  <si>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</si>
  <si>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</si>
  <si>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</si>
  <si>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</si>
  <si>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</si>
  <si>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</si>
  <si>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</si>
  <si>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</si>
  <si>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</si>
  <si>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</si>
  <si>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</si>
  <si>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</si>
  <si>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</si>
  <si>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</si>
  <si>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</si>
  <si>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</si>
  <si>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</si>
  <si>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</si>
  <si>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</si>
  <si>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</si>
  <si>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</si>
  <si>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</si>
  <si>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</si>
  <si>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</si>
  <si>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</si>
  <si>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</si>
  <si>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</si>
  <si>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</si>
  <si>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</si>
  <si>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</si>
  <si>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</si>
  <si>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</si>
  <si>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</si>
  <si>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</si>
  <si>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</si>
  <si>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</si>
  <si>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</si>
  <si>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</si>
  <si>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</si>
  <si>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</si>
  <si>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</si>
  <si>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</si>
  <si>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</si>
  <si>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</si>
  <si>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</si>
  <si>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</si>
  <si>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</si>
  <si>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</si>
  <si>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</si>
  <si>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</si>
  <si>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</si>
  <si>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</si>
  <si>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</si>
  <si>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</si>
  <si>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</si>
  <si>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</si>
  <si>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</si>
  <si>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</si>
  <si>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</si>
  <si>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</si>
  <si>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</si>
  <si>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</si>
  <si>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</si>
  <si>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</si>
  <si>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</si>
  <si>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</si>
  <si>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</si>
  <si>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</si>
  <si>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</si>
  <si>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</si>
  <si>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</si>
  <si>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</si>
  <si>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</si>
  <si>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</si>
  <si>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</si>
  <si>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</si>
  <si>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</si>
  <si>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</si>
  <si>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</si>
  <si>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</si>
  <si>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</si>
  <si>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</si>
  <si>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</si>
  <si>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</si>
  <si>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</si>
  <si>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</si>
  <si>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</si>
  <si>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</si>
  <si>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</si>
  <si>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</si>
  <si>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</si>
  <si>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</si>
  <si>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</si>
  <si>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</si>
  <si>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</si>
  <si>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</si>
  <si>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</si>
  <si>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</si>
  <si>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</si>
  <si>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</si>
  <si>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</si>
  <si>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</si>
  <si>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</si>
  <si>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</si>
  <si>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</si>
  <si>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</si>
  <si>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</si>
  <si>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</si>
  <si>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</si>
  <si>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</si>
  <si>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</si>
  <si>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</si>
  <si>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</si>
  <si>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</si>
  <si>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</si>
  <si>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</si>
  <si>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</si>
  <si>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</si>
  <si>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</si>
  <si>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</si>
  <si>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</si>
  <si>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</si>
  <si>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</si>
  <si>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</si>
  <si>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</si>
  <si>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</si>
  <si>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</si>
  <si>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</si>
  <si>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</si>
  <si>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</si>
  <si>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</si>
  <si>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</si>
  <si>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</si>
  <si>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</si>
  <si>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</si>
  <si>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</si>
  <si>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</si>
  <si>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</si>
  <si>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</si>
  <si>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</si>
  <si>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</si>
  <si>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</si>
  <si>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</si>
  <si>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</si>
  <si>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</si>
  <si>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</si>
  <si>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</si>
  <si>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</si>
  <si>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</si>
  <si>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</si>
  <si>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</si>
  <si>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</si>
  <si>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</si>
  <si>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</si>
  <si>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</si>
  <si>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</si>
  <si>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</si>
  <si>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</si>
  <si>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</si>
  <si>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</si>
  <si>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</si>
  <si>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</si>
  <si>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</si>
  <si>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</si>
  <si>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</si>
  <si>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</si>
  <si>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</si>
  <si>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</si>
  <si>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</si>
  <si>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</si>
  <si>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</si>
  <si>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</si>
  <si>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</si>
  <si>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</si>
  <si>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</si>
  <si>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</si>
  <si>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</si>
  <si>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</si>
  <si>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</si>
  <si>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</si>
  <si>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</si>
  <si>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</si>
  <si>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</si>
  <si>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</si>
  <si>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</si>
  <si>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</si>
  <si>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</si>
  <si>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</si>
  <si>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</si>
  <si>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</si>
  <si>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</si>
  <si>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</si>
  <si>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</si>
  <si>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</si>
  <si>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</si>
  <si>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</si>
  <si>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</si>
  <si>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</si>
  <si>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</si>
  <si>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</si>
  <si>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</si>
  <si>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</si>
  <si>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</si>
  <si>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</si>
  <si>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</si>
  <si>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</si>
  <si>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</si>
  <si>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</si>
  <si>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</si>
  <si>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</si>
  <si>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</si>
  <si>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</si>
  <si>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</si>
  <si>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</si>
  <si>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</si>
  <si>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</si>
  <si>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</si>
  <si>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</si>
  <si>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</si>
  <si>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</si>
  <si>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</si>
  <si>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</si>
  <si>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</si>
  <si>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</si>
  <si>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</si>
  <si>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</si>
  <si>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</si>
  <si>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</si>
  <si>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</si>
  <si>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</si>
  <si>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</si>
  <si>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</si>
  <si>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</si>
  <si>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</si>
  <si>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</si>
  <si>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</si>
  <si>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</si>
  <si>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</si>
  <si>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</si>
  <si>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</si>
  <si>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</si>
  <si>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</si>
  <si>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</si>
  <si>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</si>
  <si>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</si>
  <si>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</si>
  <si>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</si>
  <si>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</si>
  <si>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</si>
  <si>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</si>
  <si>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</si>
  <si>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</si>
  <si>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</si>
  <si>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</si>
  <si>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</si>
  <si>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</si>
  <si>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</si>
  <si>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</si>
  <si>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</si>
  <si>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</si>
  <si>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</si>
  <si>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</si>
  <si>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</si>
  <si>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</si>
  <si>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</si>
  <si>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</si>
  <si>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</si>
  <si>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</si>
  <si>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</si>
  <si>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</si>
  <si>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</si>
  <si>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</si>
  <si>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</si>
  <si>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</si>
  <si>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</si>
  <si>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</si>
  <si>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</si>
  <si>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</si>
  <si>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</si>
  <si>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</si>
  <si>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</si>
  <si>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</si>
  <si>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</si>
  <si>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</si>
  <si>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</si>
  <si>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</si>
  <si>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</si>
  <si>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</si>
  <si>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</si>
  <si>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</si>
  <si>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</si>
  <si>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</si>
  <si>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</si>
  <si>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</si>
  <si>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</si>
  <si>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</si>
  <si>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</si>
  <si>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</si>
  <si>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</si>
  <si>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</si>
  <si>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</si>
  <si>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</si>
  <si>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</si>
  <si>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</si>
  <si>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</si>
  <si>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</si>
  <si>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</si>
  <si>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</si>
  <si>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</si>
  <si>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</si>
  <si>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</si>
  <si>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</si>
  <si>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</si>
  <si>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</si>
  <si>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</si>
  <si>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</si>
  <si>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</si>
  <si>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</si>
  <si>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</si>
  <si>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</si>
  <si>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</si>
  <si>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</si>
  <si>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</si>
  <si>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</si>
  <si>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</si>
  <si>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</si>
  <si>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</si>
  <si>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</si>
  <si>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</si>
  <si>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</si>
  <si>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</si>
  <si>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</si>
  <si>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</si>
  <si>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</si>
  <si>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</si>
  <si>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</si>
  <si>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</si>
  <si>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</si>
  <si>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</si>
  <si>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</si>
  <si>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</si>
  <si>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</si>
  <si>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</si>
  <si>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</si>
  <si>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</si>
  <si>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</si>
  <si>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</si>
  <si>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</si>
  <si>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</si>
  <si>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</si>
  <si>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</si>
  <si>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</si>
  <si>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</si>
  <si>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</si>
  <si>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</si>
  <si>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</si>
  <si>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</si>
  <si>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</si>
  <si>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</si>
  <si>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</si>
  <si>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</si>
  <si>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</si>
  <si>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</si>
  <si>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</si>
  <si>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</si>
  <si>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</si>
  <si>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</si>
  <si>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</si>
  <si>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</si>
  <si>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</si>
  <si>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</si>
  <si>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</si>
  <si>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</si>
  <si>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</si>
  <si>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</si>
  <si>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</si>
  <si>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</si>
  <si>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</si>
  <si>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</si>
  <si>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</si>
  <si>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</si>
  <si>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</si>
  <si>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</si>
  <si>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</si>
  <si>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</si>
  <si>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</si>
  <si>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</si>
  <si>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</si>
  <si>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</si>
  <si>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</si>
  <si>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</si>
  <si>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</si>
  <si>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</si>
  <si>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</si>
  <si>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</si>
  <si>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</si>
  <si>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</si>
  <si>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</si>
  <si>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</si>
  <si>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</si>
  <si>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</si>
  <si>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</si>
  <si>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</si>
  <si>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</si>
  <si>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</si>
  <si>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</si>
  <si>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</si>
  <si>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</si>
  <si>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</si>
  <si>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</si>
  <si>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</si>
  <si>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</si>
  <si>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</si>
  <si>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</si>
  <si>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</si>
  <si>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</si>
  <si>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</si>
  <si>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</si>
  <si>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</si>
  <si>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</si>
  <si>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</si>
  <si>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</si>
  <si>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</si>
  <si>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</si>
  <si>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</si>
  <si>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</si>
  <si>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</si>
  <si>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</si>
  <si>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</si>
  <si>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</si>
  <si>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</si>
  <si>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</si>
  <si>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</si>
  <si>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</si>
  <si>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</si>
  <si>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</si>
  <si>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</si>
  <si>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</si>
  <si>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</si>
  <si>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</si>
  <si>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</si>
  <si>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</si>
  <si>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</si>
  <si>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</si>
  <si>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</si>
  <si>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</si>
  <si>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</si>
  <si>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</si>
  <si>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</si>
  <si>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</si>
  <si>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</si>
  <si>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</si>
  <si>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</si>
  <si>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</si>
  <si>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</si>
  <si>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</si>
  <si>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</si>
  <si>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</si>
  <si>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</si>
  <si>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</si>
  <si>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</si>
  <si>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</si>
  <si>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</si>
  <si>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</si>
  <si>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</si>
  <si>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</si>
  <si>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</si>
  <si>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</si>
  <si>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</si>
  <si>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</si>
  <si>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</si>
  <si>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</si>
  <si>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</si>
  <si>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</si>
  <si>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</si>
  <si>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</si>
  <si>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</si>
  <si>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</si>
  <si>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</si>
  <si>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</si>
  <si>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</si>
  <si>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</si>
  <si>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</si>
  <si>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</si>
  <si>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</si>
  <si>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</si>
  <si>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</si>
  <si>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</si>
  <si>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</si>
  <si>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</si>
  <si>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</si>
  <si>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</si>
  <si>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</si>
  <si>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</si>
  <si>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</si>
  <si>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</si>
  <si>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</si>
  <si>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</si>
  <si>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</si>
  <si>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</si>
  <si>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</si>
  <si>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</si>
  <si>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</si>
  <si>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</si>
  <si>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</si>
  <si>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</si>
  <si>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</si>
  <si>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</si>
  <si>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</si>
  <si>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</si>
  <si>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</si>
  <si>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</si>
  <si>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</si>
  <si>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</si>
  <si>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</si>
  <si>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</si>
  <si>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</si>
  <si>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</si>
  <si>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</si>
  <si>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</si>
  <si>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</si>
  <si>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</si>
  <si>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</si>
  <si>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</si>
  <si>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</si>
  <si>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</si>
  <si>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</si>
  <si>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</si>
  <si>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</si>
  <si>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</si>
  <si>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</si>
  <si>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</si>
  <si>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</si>
  <si>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</si>
  <si>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</si>
  <si>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</si>
  <si>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</si>
  <si>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</si>
  <si>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</si>
  <si>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</si>
  <si>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</si>
  <si>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</si>
  <si>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</si>
  <si>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</si>
  <si>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</si>
  <si>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</si>
  <si>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</si>
  <si>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</si>
  <si>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</si>
  <si>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</si>
  <si>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</si>
  <si>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</si>
  <si>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</si>
  <si>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</si>
  <si>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</si>
  <si>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</si>
  <si>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</si>
  <si>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</si>
  <si>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</si>
  <si>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</si>
  <si>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</si>
  <si>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</si>
  <si>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</si>
  <si>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</si>
  <si>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</si>
  <si>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</si>
  <si>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</si>
  <si>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</si>
  <si>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</si>
  <si>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</si>
  <si>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</si>
  <si>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</si>
  <si>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</si>
  <si>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</si>
  <si>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</si>
  <si>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</si>
  <si>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</si>
  <si>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</si>
  <si>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</si>
  <si>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</si>
  <si>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</si>
  <si>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</si>
  <si>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</si>
  <si>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</si>
  <si>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</si>
  <si>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</si>
  <si>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</si>
  <si>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</si>
  <si>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</si>
  <si>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</si>
  <si>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</si>
  <si>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</si>
  <si>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</si>
  <si>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</si>
  <si>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</si>
  <si>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</si>
  <si>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</si>
  <si>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</si>
  <si>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</si>
  <si>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</si>
  <si>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</si>
  <si>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</si>
  <si>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</si>
  <si>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</si>
  <si>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</si>
  <si>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</si>
  <si>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</si>
  <si>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</si>
  <si>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</si>
  <si>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</si>
  <si>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</si>
  <si>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</si>
  <si>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</si>
  <si>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</si>
  <si>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</si>
  <si>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</si>
  <si>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</si>
  <si>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</si>
  <si>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</si>
  <si>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</si>
  <si>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</si>
  <si>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</si>
  <si>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</si>
  <si>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</si>
  <si>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</si>
  <si>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</si>
  <si>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</si>
  <si>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</si>
  <si>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</si>
  <si>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</si>
  <si>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</si>
  <si>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</si>
  <si>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</si>
  <si>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</si>
  <si>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</si>
  <si>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</si>
  <si>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</si>
  <si>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</si>
  <si>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</si>
  <si>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</si>
  <si>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</si>
  <si>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</si>
  <si>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</si>
  <si>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</si>
  <si>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</si>
  <si>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</si>
  <si>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</si>
  <si>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</si>
  <si>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</si>
  <si>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</si>
  <si>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</si>
  <si>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</si>
  <si>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</si>
  <si>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</si>
  <si>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</si>
  <si>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</si>
  <si>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</si>
  <si>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</si>
  <si>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</si>
  <si>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</si>
  <si>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</si>
  <si>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</si>
  <si>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</si>
  <si>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</si>
  <si>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</si>
  <si>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</si>
  <si>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</si>
  <si>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</si>
  <si>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</si>
  <si>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</si>
  <si>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</si>
  <si>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</si>
  <si>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</si>
  <si>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</si>
  <si>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</si>
  <si>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</si>
  <si>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</si>
  <si>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</si>
  <si>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</si>
  <si>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</si>
  <si>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</si>
  <si>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</si>
  <si>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</si>
  <si>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</si>
  <si>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</si>
  <si>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</si>
  <si>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</si>
  <si>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</si>
  <si>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</si>
  <si>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</si>
  <si>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</si>
  <si>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</si>
  <si>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</si>
  <si>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</si>
  <si>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</si>
  <si>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</si>
  <si>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</si>
  <si>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</si>
  <si>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</si>
  <si>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</si>
  <si>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</si>
  <si>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</si>
  <si>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</si>
  <si>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</si>
  <si>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</si>
  <si>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</si>
  <si>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</si>
  <si>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</si>
  <si>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</si>
  <si>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</si>
  <si>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</si>
  <si>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</si>
  <si>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</si>
  <si>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</si>
  <si>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</si>
  <si>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</si>
  <si>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</si>
  <si>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</si>
  <si>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</si>
  <si>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</si>
  <si>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</si>
  <si>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</si>
  <si>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</si>
  <si>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</si>
  <si>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</si>
  <si>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</si>
  <si>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</si>
  <si>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</si>
  <si>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</si>
  <si>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</si>
  <si>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</si>
  <si>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</si>
  <si>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</si>
  <si>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</si>
  <si>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</si>
  <si>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</si>
  <si>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</si>
  <si>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</si>
  <si>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</si>
  <si>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</si>
  <si>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</si>
  <si>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</si>
  <si>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</si>
  <si>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</si>
  <si>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</si>
  <si>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</si>
  <si>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</si>
  <si>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</si>
  <si>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</si>
  <si>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</si>
  <si>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</si>
  <si>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</si>
  <si>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</si>
  <si>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</si>
  <si>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</si>
  <si>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</si>
  <si>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</si>
  <si>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</si>
  <si>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</si>
  <si>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</si>
  <si>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</si>
  <si>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</si>
  <si>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</si>
  <si>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</si>
  <si>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</si>
  <si>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</si>
  <si>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</si>
  <si>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</si>
  <si>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</si>
  <si>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</si>
  <si>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</si>
  <si>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</si>
  <si>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</si>
  <si>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</si>
  <si>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</si>
  <si>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</si>
  <si>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</si>
  <si>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</si>
  <si>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</si>
  <si>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</si>
  <si>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</si>
  <si>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</si>
  <si>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</si>
  <si>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</si>
  <si>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</si>
  <si>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</si>
  <si>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</si>
  <si>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</si>
  <si>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</si>
  <si>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</si>
  <si>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</si>
  <si>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</si>
  <si>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</si>
  <si>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</si>
  <si>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</si>
  <si>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</si>
  <si>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</si>
  <si>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</si>
  <si>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</si>
  <si>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</si>
  <si>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</si>
  <si>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</si>
  <si>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</si>
  <si>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</si>
  <si>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</si>
  <si>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</si>
  <si>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</si>
  <si>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</si>
  <si>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</si>
  <si>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</si>
  <si>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</si>
  <si>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</si>
  <si>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</si>
  <si>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</si>
  <si>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</si>
  <si>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</si>
  <si>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</si>
  <si>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</si>
  <si>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</si>
  <si>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</si>
  <si>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</si>
  <si>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</si>
  <si>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</si>
  <si>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</si>
  <si>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</si>
  <si>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</si>
  <si>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</si>
  <si>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</si>
  <si>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</si>
  <si>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</si>
  <si>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</si>
  <si>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</si>
  <si>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</si>
  <si>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</si>
  <si>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</si>
  <si>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</si>
  <si>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</si>
  <si>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</si>
  <si>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</si>
  <si>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</si>
  <si>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</si>
  <si>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</si>
  <si>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</si>
  <si>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</si>
  <si>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</si>
  <si>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</si>
  <si>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</si>
  <si>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</si>
  <si>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</si>
  <si>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</si>
  <si>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</si>
  <si>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</si>
  <si>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</si>
  <si>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</si>
  <si>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</si>
  <si>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</si>
  <si>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</si>
  <si>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</si>
  <si>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</si>
  <si>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</si>
  <si>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</si>
  <si>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</si>
  <si>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</si>
  <si>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</si>
  <si>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</si>
  <si>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</si>
  <si>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</si>
  <si>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</si>
  <si>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</si>
  <si>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</si>
  <si>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</si>
  <si>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</si>
  <si>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</si>
  <si>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</si>
  <si>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</si>
  <si>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</si>
  <si>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</si>
  <si>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</si>
  <si>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</si>
  <si>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</si>
  <si>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</si>
  <si>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</si>
  <si>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</si>
  <si>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</si>
  <si>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</si>
  <si>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</si>
  <si>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</si>
  <si>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</si>
  <si>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</si>
  <si>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</si>
  <si>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</si>
  <si>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</si>
  <si>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</si>
  <si>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</si>
  <si>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</si>
  <si>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</si>
  <si>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</si>
  <si>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</si>
  <si>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</si>
  <si>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</si>
  <si>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</si>
  <si>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</si>
  <si>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</si>
  <si>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</si>
  <si>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</si>
  <si>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</si>
  <si>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</si>
  <si>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</si>
  <si>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</si>
  <si>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</si>
  <si>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</si>
  <si>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</si>
  <si>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</si>
  <si>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</si>
  <si>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</si>
  <si>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</si>
  <si>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</si>
  <si>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</si>
  <si>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</si>
  <si>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</si>
  <si>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</si>
  <si>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</si>
  <si>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</si>
  <si>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</si>
  <si>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</si>
  <si>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</si>
  <si>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</si>
  <si>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</si>
  <si>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</si>
  <si>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</si>
  <si>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</si>
  <si>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</si>
  <si>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</si>
  <si>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</si>
  <si>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</si>
  <si>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</si>
  <si>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</si>
  <si>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</si>
  <si>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</si>
  <si>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</si>
  <si>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</si>
  <si>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</si>
  <si>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</si>
  <si>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</si>
  <si>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</si>
  <si>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</si>
  <si>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</si>
  <si>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</si>
  <si>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</si>
  <si>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</si>
  <si>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</si>
  <si>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</si>
  <si>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</si>
  <si>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</si>
  <si>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</si>
  <si>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</si>
  <si>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</si>
  <si>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</si>
  <si>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</si>
  <si>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</si>
  <si>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</si>
  <si>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</si>
  <si>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</si>
  <si>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</si>
  <si>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</si>
  <si>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</si>
  <si>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</si>
  <si>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</si>
  <si>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</si>
  <si>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</si>
  <si>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</si>
  <si>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</si>
  <si>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</si>
  <si>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</si>
  <si>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</si>
  <si>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</si>
  <si>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</si>
  <si>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</si>
  <si>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</si>
  <si>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</si>
  <si>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</si>
  <si>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</si>
  <si>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</si>
  <si>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</si>
  <si>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</si>
  <si>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</si>
  <si>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</si>
  <si>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</si>
  <si>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</si>
  <si>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</si>
  <si>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</si>
  <si>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</si>
  <si>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</si>
  <si>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</si>
  <si>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</si>
  <si>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</si>
  <si>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</si>
  <si>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</si>
  <si>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</si>
  <si>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</si>
  <si>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</si>
  <si>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</si>
  <si>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</si>
  <si>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</si>
  <si>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</si>
  <si>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</si>
  <si>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</si>
  <si>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</si>
  <si>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</si>
  <si>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</si>
  <si>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</si>
  <si>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</si>
  <si>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</si>
  <si>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</si>
  <si>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</si>
  <si>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</si>
  <si>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</si>
  <si>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</si>
  <si>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</si>
  <si>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</si>
  <si>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</si>
  <si>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</si>
  <si>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</si>
  <si>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</si>
  <si>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</si>
  <si>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</si>
  <si>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</si>
  <si>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</si>
  <si>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</si>
  <si>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</si>
  <si>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</si>
  <si>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</si>
  <si>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</si>
  <si>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</si>
  <si>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</si>
  <si>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</si>
  <si>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</si>
  <si>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</si>
  <si>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</si>
  <si>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</si>
  <si>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</si>
  <si>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</si>
  <si>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</si>
  <si>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</si>
  <si>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</si>
  <si>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</si>
  <si>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</si>
  <si>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</si>
  <si>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</si>
  <si>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</si>
  <si>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</si>
  <si>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</si>
  <si>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</si>
  <si>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</si>
  <si>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</si>
  <si>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</si>
  <si>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</si>
  <si>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</si>
  <si>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</si>
  <si>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</si>
  <si>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</si>
  <si>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</si>
  <si>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</si>
  <si>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</si>
  <si>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</si>
  <si>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</si>
  <si>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</si>
  <si>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</si>
  <si>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</si>
  <si>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</si>
  <si>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</si>
  <si>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</si>
  <si>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</si>
  <si>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</si>
  <si>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</si>
  <si>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</si>
  <si>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</si>
  <si>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</si>
  <si>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</si>
  <si>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</si>
  <si>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</si>
  <si>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</si>
  <si>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</si>
  <si>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</si>
  <si>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</si>
  <si>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</si>
  <si>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</si>
  <si>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</si>
  <si>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</si>
  <si>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</si>
  <si>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</si>
  <si>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</si>
  <si>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</si>
  <si>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</si>
  <si>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</si>
  <si>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</si>
  <si>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</si>
  <si>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</si>
  <si>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</si>
  <si>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</si>
  <si>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</si>
  <si>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</si>
  <si>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</si>
  <si>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</si>
  <si>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</si>
  <si>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</si>
  <si>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</si>
  <si>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</si>
  <si>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</si>
  <si>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</si>
  <si>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</si>
  <si>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</si>
  <si>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</si>
  <si>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</si>
  <si>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</si>
  <si>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</si>
  <si>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</si>
  <si>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</si>
  <si>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</si>
  <si>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</si>
  <si>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</si>
  <si>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</si>
  <si>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</si>
  <si>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</si>
  <si>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</si>
  <si>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</si>
  <si>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</si>
  <si>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</si>
  <si>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</si>
  <si>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</si>
  <si>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</si>
  <si>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</si>
  <si>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</si>
  <si>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</si>
  <si>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</si>
  <si>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</si>
  <si>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</si>
  <si>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</si>
  <si>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</si>
  <si>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</si>
  <si>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</si>
  <si>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</si>
  <si>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</si>
  <si>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</si>
  <si>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</si>
  <si>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</si>
  <si>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</si>
  <si>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</si>
  <si>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</si>
  <si>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</si>
  <si>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</si>
  <si>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</si>
  <si>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</si>
  <si>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</si>
  <si>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</si>
  <si>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</si>
  <si>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</si>
  <si>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</si>
  <si>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</si>
  <si>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</si>
  <si>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</si>
  <si>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</si>
  <si>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</si>
  <si>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</si>
  <si>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</si>
  <si>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</si>
  <si>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</si>
  <si>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</si>
  <si>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</si>
  <si>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</si>
  <si>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</si>
  <si>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</si>
  <si>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</si>
  <si>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</si>
  <si>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</si>
  <si>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</si>
  <si>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</si>
  <si>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</si>
  <si>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</si>
  <si>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</si>
  <si>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</si>
  <si>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</si>
  <si>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</si>
  <si>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</si>
  <si>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</si>
  <si>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</si>
  <si>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</si>
  <si>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</si>
  <si>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</si>
  <si>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</si>
  <si>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</si>
  <si>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</si>
  <si>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</si>
  <si>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</si>
  <si>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</si>
  <si>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</si>
  <si>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</si>
  <si>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</si>
  <si>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</si>
  <si>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</si>
  <si>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</si>
  <si>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</si>
  <si>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</si>
  <si>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</si>
  <si>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</si>
  <si>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</si>
  <si>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</si>
  <si>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</si>
  <si>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</si>
  <si>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</si>
  <si>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</si>
  <si>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</si>
  <si>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</si>
  <si>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</si>
  <si>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</si>
  <si>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</si>
  <si>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</si>
  <si>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</si>
  <si>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</si>
  <si>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</si>
  <si>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</si>
  <si>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</si>
  <si>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</si>
  <si>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</si>
  <si>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</si>
  <si>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</si>
  <si>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</si>
  <si>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</si>
  <si>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</si>
  <si>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</si>
  <si>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</si>
  <si>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</si>
  <si>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</si>
  <si>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</si>
  <si>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</si>
  <si>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</si>
  <si>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</si>
  <si>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</si>
  <si>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</si>
  <si>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</si>
  <si>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</si>
  <si>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</si>
  <si>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</si>
  <si>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</si>
  <si>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</si>
  <si>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</si>
  <si>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</si>
  <si>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</si>
  <si>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</si>
  <si>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</si>
  <si>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</si>
  <si>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</si>
  <si>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</si>
  <si>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</si>
  <si>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</si>
  <si>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</si>
  <si>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</si>
  <si>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</si>
  <si>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</si>
  <si>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</si>
  <si>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</si>
  <si>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</si>
  <si>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</si>
  <si>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</si>
  <si>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</si>
  <si>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</si>
  <si>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</si>
  <si>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</si>
  <si>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</si>
  <si>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</si>
  <si>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</si>
  <si>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</si>
  <si>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</si>
  <si>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</si>
  <si>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</si>
  <si>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</si>
  <si>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</si>
  <si>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</si>
  <si>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</si>
  <si>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</si>
  <si>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</si>
  <si>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</si>
  <si>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</si>
  <si>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</si>
  <si>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</si>
  <si>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</si>
  <si>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</si>
  <si>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</si>
  <si>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</si>
  <si>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</si>
  <si>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</si>
  <si>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</si>
  <si>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</si>
  <si>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</si>
  <si>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</si>
  <si>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</si>
  <si>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</si>
  <si>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</si>
  <si>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</si>
  <si>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</si>
  <si>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</si>
  <si>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</si>
  <si>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</si>
  <si>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</si>
  <si>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</si>
  <si>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</si>
  <si>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</si>
  <si>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</si>
  <si>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</si>
  <si>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</si>
  <si>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</si>
  <si>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</si>
  <si>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</si>
  <si>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</si>
  <si>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</si>
  <si>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</si>
  <si>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</si>
  <si>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</si>
  <si>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</si>
  <si>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</si>
  <si>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</si>
  <si>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</si>
  <si>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</si>
  <si>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</si>
  <si>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</si>
  <si>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</si>
  <si>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</si>
  <si>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</si>
  <si>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</si>
  <si>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</si>
  <si>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</si>
  <si>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</si>
  <si>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</si>
  <si>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</si>
  <si>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</si>
  <si>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</si>
  <si>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</si>
  <si>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</si>
  <si>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</si>
  <si>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</si>
  <si>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</si>
  <si>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</si>
  <si>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</si>
  <si>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</si>
  <si>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</si>
  <si>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</si>
  <si>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</si>
  <si>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</si>
  <si>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</si>
  <si>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</si>
  <si>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</si>
  <si>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</si>
  <si>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</si>
  <si>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</si>
  <si>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</si>
  <si>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</si>
  <si>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</si>
  <si>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</si>
  <si>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</si>
  <si>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</si>
  <si>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</si>
  <si>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</si>
  <si>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</si>
  <si>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</si>
  <si>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</si>
  <si>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</si>
  <si>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</si>
  <si>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</si>
  <si>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</si>
  <si>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</si>
  <si>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</si>
  <si>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</si>
  <si>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</si>
  <si>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</si>
  <si>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</si>
  <si>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</si>
  <si>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</si>
  <si>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</si>
  <si>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</si>
  <si>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</si>
  <si>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</si>
  <si>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</si>
  <si>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</si>
  <si>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</si>
  <si>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</si>
  <si>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</si>
  <si>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</si>
  <si>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</si>
  <si>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</si>
  <si>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</si>
  <si>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</si>
  <si>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</si>
  <si>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</si>
  <si>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</si>
  <si>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</si>
  <si>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</si>
  <si>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</si>
  <si>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</si>
  <si>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</si>
  <si>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</si>
  <si>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</si>
  <si>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</si>
  <si>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</si>
  <si>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</si>
  <si>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</si>
  <si>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</si>
  <si>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</si>
  <si>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</si>
  <si>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</si>
  <si>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</si>
  <si>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</si>
  <si>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</si>
  <si>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</si>
  <si>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</si>
  <si>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</si>
  <si>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</si>
  <si>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</si>
  <si>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</si>
  <si>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</si>
  <si>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</si>
  <si>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</si>
  <si>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</si>
  <si>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</si>
  <si>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</si>
  <si>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</si>
  <si>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</si>
  <si>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</si>
  <si>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</si>
  <si>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</si>
  <si>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</si>
  <si>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</si>
  <si>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</si>
  <si>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</si>
  <si>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</si>
  <si>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</si>
  <si>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</si>
  <si>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</si>
  <si>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</si>
  <si>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</si>
  <si>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</si>
  <si>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</si>
  <si>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</si>
  <si>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</si>
  <si>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</si>
  <si>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</si>
  <si>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</si>
  <si>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</si>
  <si>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</si>
  <si>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</si>
  <si>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</si>
  <si>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</si>
  <si>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</si>
  <si>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</si>
  <si>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</si>
  <si>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</si>
  <si>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</si>
  <si>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</si>
  <si>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</si>
  <si>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</si>
  <si>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</si>
  <si>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</si>
  <si>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</si>
  <si>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</si>
  <si>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</si>
  <si>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</si>
  <si>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</si>
  <si>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</si>
  <si>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</si>
  <si>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</si>
  <si>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</si>
  <si>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</si>
  <si>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</si>
  <si>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</si>
  <si>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</si>
  <si>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</si>
  <si>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</si>
  <si>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</si>
  <si>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</si>
  <si>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</si>
  <si>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</si>
  <si>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</si>
  <si>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</si>
  <si>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</si>
  <si>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</si>
  <si>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</si>
  <si>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</si>
  <si>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</si>
  <si>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</si>
  <si>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</si>
  <si>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</si>
  <si>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</si>
  <si>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</si>
  <si>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</si>
  <si>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</si>
  <si>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</si>
  <si>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</si>
  <si>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</si>
  <si>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</si>
  <si>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</si>
  <si>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</si>
  <si>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</si>
  <si>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</si>
  <si>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</si>
  <si>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</si>
  <si>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</si>
  <si>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</si>
  <si>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</si>
  <si>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</si>
  <si>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</si>
  <si>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</si>
  <si>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</si>
  <si>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</si>
  <si>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</si>
  <si>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</si>
  <si>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</si>
  <si>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</si>
  <si>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</si>
  <si>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</si>
  <si>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</si>
  <si>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</si>
  <si>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</si>
  <si>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</si>
  <si>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</si>
  <si>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</si>
  <si>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</si>
  <si>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</si>
  <si>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</si>
  <si>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</si>
  <si>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</si>
  <si>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</si>
  <si>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</si>
  <si>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</si>
  <si>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</si>
  <si>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</si>
  <si>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</si>
  <si>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</si>
  <si>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</si>
  <si>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</si>
  <si>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</si>
  <si>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</si>
  <si>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</si>
  <si>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</si>
  <si>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</si>
  <si>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</si>
  <si>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</si>
  <si>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</si>
  <si>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</si>
  <si>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</si>
  <si>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</si>
  <si>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</si>
  <si>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</si>
  <si>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</si>
  <si>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</si>
  <si>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</si>
  <si>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</si>
  <si>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</si>
  <si>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</si>
  <si>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</si>
  <si>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</si>
  <si>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</si>
  <si>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</si>
  <si>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</si>
  <si>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</si>
  <si>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</si>
  <si>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</si>
  <si>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</si>
  <si>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</si>
  <si>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</si>
  <si>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</si>
  <si>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</si>
  <si>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</si>
  <si>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</si>
  <si>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</si>
  <si>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</si>
  <si>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</si>
  <si>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</si>
  <si>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</si>
  <si>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</si>
  <si>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</si>
  <si>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</si>
  <si>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</si>
  <si>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</si>
  <si>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</si>
  <si>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</si>
  <si>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</si>
  <si>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</si>
  <si>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</si>
  <si>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</si>
  <si>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</si>
  <si>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</si>
  <si>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</si>
  <si>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</si>
  <si>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</si>
  <si>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</si>
  <si>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</si>
  <si>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</si>
  <si>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</si>
  <si>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</si>
  <si>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</si>
  <si>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</si>
  <si>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</si>
  <si>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</si>
  <si>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</si>
  <si>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</si>
  <si>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</si>
  <si>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</si>
  <si>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</si>
  <si>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</si>
  <si>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</si>
  <si>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</si>
  <si>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</si>
  <si>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</si>
  <si>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</si>
  <si>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</si>
  <si>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</si>
  <si>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</si>
  <si>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</si>
  <si>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</si>
  <si>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</si>
  <si>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</si>
  <si>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</si>
  <si>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</si>
  <si>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</si>
  <si>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</si>
  <si>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</si>
  <si>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</si>
  <si>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</si>
  <si>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</si>
  <si>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</si>
  <si>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</si>
  <si>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</si>
  <si>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</si>
  <si>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</si>
  <si>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</si>
  <si>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</si>
  <si>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</si>
  <si>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</si>
  <si>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</si>
  <si>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</si>
  <si>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</si>
  <si>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</si>
  <si>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</si>
  <si>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</si>
  <si>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</si>
  <si>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</si>
  <si>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</si>
  <si>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</si>
  <si>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</si>
  <si>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</si>
  <si>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</si>
  <si>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</si>
  <si>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</si>
  <si>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</si>
  <si>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</si>
  <si>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</si>
  <si>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</si>
  <si>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</si>
  <si>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</si>
  <si>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</si>
  <si>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</si>
  <si>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</si>
  <si>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</si>
  <si>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</si>
  <si>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</si>
  <si>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</si>
  <si>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</si>
  <si>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</si>
  <si>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</si>
  <si>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</si>
  <si>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</si>
  <si>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</si>
  <si>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</si>
  <si>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</si>
  <si>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</si>
  <si>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</si>
  <si>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</si>
  <si>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</si>
  <si>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</si>
  <si>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</si>
  <si>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</si>
  <si>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</si>
  <si>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</si>
  <si>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</si>
  <si>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</si>
  <si>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</si>
  <si>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</si>
  <si>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</si>
  <si>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</si>
  <si>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</si>
  <si>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</si>
  <si>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</si>
  <si>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</si>
  <si>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</si>
  <si>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</si>
  <si>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</si>
  <si>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</si>
  <si>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</si>
  <si>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</si>
  <si>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</si>
  <si>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</si>
  <si>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</si>
  <si>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</si>
  <si>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</si>
  <si>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</si>
  <si>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</si>
  <si>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</si>
  <si>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</si>
  <si>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</si>
  <si>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</si>
  <si>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</si>
  <si>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</si>
  <si>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</si>
  <si>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</si>
  <si>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</si>
  <si>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</si>
  <si>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</si>
  <si>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</si>
  <si>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</si>
  <si>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</si>
  <si>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</si>
  <si>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</si>
  <si>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</si>
  <si>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</si>
  <si>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</si>
  <si>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</si>
  <si>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</si>
  <si>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</si>
  <si>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</si>
  <si>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</si>
  <si>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</si>
  <si>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</si>
  <si>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</si>
  <si>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</si>
  <si>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</si>
  <si>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</si>
  <si>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</si>
  <si>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</si>
  <si>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</si>
  <si>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</si>
  <si>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</si>
  <si>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</si>
  <si>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</si>
  <si>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</si>
  <si>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</si>
  <si>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</si>
  <si>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</si>
  <si>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</si>
  <si>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</si>
  <si>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</si>
  <si>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</si>
  <si>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</si>
  <si>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</si>
  <si>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</si>
  <si>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</si>
  <si>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</si>
  <si>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</si>
  <si>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</si>
  <si>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</si>
  <si>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</si>
  <si>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</si>
  <si>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</si>
  <si>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</si>
  <si>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</si>
  <si>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</si>
  <si>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</si>
  <si>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</si>
  <si>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</si>
  <si>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</si>
  <si>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</si>
  <si>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</si>
  <si>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</si>
  <si>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</si>
  <si>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</si>
  <si>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</si>
  <si>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</si>
  <si>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</si>
  <si>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</si>
  <si>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</si>
  <si>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</si>
  <si>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</si>
  <si>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</si>
  <si>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</si>
  <si>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</si>
  <si>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</si>
  <si>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</si>
  <si>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</si>
  <si>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</si>
  <si>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</si>
  <si>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</si>
  <si>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</si>
  <si>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</si>
  <si>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</si>
  <si>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</si>
  <si>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</si>
  <si>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</si>
  <si>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</si>
  <si>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</si>
  <si>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</si>
  <si>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</si>
  <si>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</si>
  <si>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</si>
  <si>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</si>
  <si>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</si>
  <si>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</si>
  <si>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</si>
  <si>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</si>
  <si>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</si>
  <si>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</si>
  <si>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</si>
  <si>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</si>
  <si>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</si>
  <si>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</si>
  <si>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</si>
  <si>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</si>
  <si>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</si>
  <si>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</si>
  <si>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</si>
  <si>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</si>
  <si>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</si>
  <si>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</si>
  <si>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</si>
  <si>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</si>
  <si>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</si>
  <si>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</si>
  <si>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</si>
  <si>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</si>
  <si>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</si>
  <si>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</si>
  <si>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</si>
  <si>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</si>
  <si>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</si>
  <si>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</si>
  <si>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</si>
  <si>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</si>
  <si>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</si>
  <si>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</si>
  <si>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</si>
  <si>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</si>
  <si>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</si>
  <si>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</si>
  <si>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</si>
  <si>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</si>
  <si>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</si>
  <si>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</si>
  <si>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</si>
  <si>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</si>
  <si>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</si>
  <si>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</si>
  <si>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</si>
  <si>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</si>
  <si>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</si>
  <si>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</si>
  <si>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</si>
  <si>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</si>
  <si>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</si>
  <si>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</si>
  <si>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</si>
  <si>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</si>
  <si>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</si>
  <si>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</si>
  <si>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</si>
  <si>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</si>
  <si>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</si>
  <si>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</si>
  <si>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</si>
  <si>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</si>
  <si>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</si>
  <si>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</si>
  <si>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</si>
  <si>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</si>
  <si>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</si>
  <si>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</si>
  <si>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</si>
  <si>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</si>
  <si>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</si>
  <si>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</si>
  <si>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</si>
  <si>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</si>
  <si>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</si>
  <si>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</si>
  <si>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</si>
  <si>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</si>
  <si>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</si>
  <si>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</si>
  <si>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</si>
  <si>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</si>
  <si>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</si>
  <si>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</si>
  <si>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</si>
  <si>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</si>
  <si>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</si>
  <si>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</si>
  <si>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</si>
  <si>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</si>
  <si>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</si>
  <si>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</si>
  <si>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</si>
  <si>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</si>
  <si>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</si>
  <si>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</si>
  <si>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</si>
  <si>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</si>
  <si>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</si>
  <si>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</si>
  <si>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</si>
  <si>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</si>
  <si>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</si>
  <si>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</si>
  <si>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</si>
  <si>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</si>
  <si>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</si>
  <si>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</si>
  <si>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</si>
  <si>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</si>
  <si>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</si>
  <si>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</si>
  <si>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</si>
  <si>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</si>
  <si>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</si>
  <si>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</si>
  <si>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</si>
  <si>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</si>
  <si>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</si>
  <si>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</si>
  <si>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</si>
  <si>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</si>
  <si>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</si>
  <si>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</si>
  <si>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</si>
  <si>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</si>
  <si>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</si>
  <si>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</si>
  <si>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</si>
  <si>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</si>
  <si>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</si>
  <si>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</si>
  <si>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</si>
  <si>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</si>
  <si>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</si>
  <si>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</si>
  <si>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</si>
  <si>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</si>
  <si>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</si>
  <si>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</si>
  <si>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</si>
  <si>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</si>
  <si>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</si>
  <si>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</si>
  <si>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</si>
  <si>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</si>
  <si>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</si>
  <si>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</si>
  <si>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</si>
  <si>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</si>
  <si>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</si>
  <si>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</si>
  <si>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</si>
  <si>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</si>
  <si>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</si>
  <si>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</si>
  <si>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</si>
  <si>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</si>
  <si>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</si>
  <si>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</si>
  <si>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</si>
  <si>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</si>
  <si>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</si>
  <si>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</si>
  <si>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</si>
  <si>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</si>
  <si>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</si>
  <si>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</si>
  <si>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</si>
  <si>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</si>
  <si>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</si>
  <si>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</si>
  <si>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</si>
  <si>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</si>
  <si>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</si>
  <si>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</si>
  <si>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</si>
  <si>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</si>
  <si>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</si>
  <si>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</si>
  <si>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</si>
  <si>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</si>
  <si>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</si>
  <si>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</si>
  <si>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</si>
  <si>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</si>
  <si>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</si>
  <si>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</si>
  <si>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</si>
  <si>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</si>
  <si>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</si>
  <si>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</si>
  <si>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</si>
  <si>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</si>
  <si>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</si>
  <si>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</si>
  <si>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</si>
  <si>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</si>
  <si>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</si>
  <si>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</si>
  <si>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</si>
  <si>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</si>
  <si>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</si>
  <si>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</si>
  <si>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</si>
  <si>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</si>
  <si>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</si>
  <si>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</si>
  <si>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</si>
  <si>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</si>
  <si>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</si>
  <si>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</si>
  <si>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</si>
  <si>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</si>
  <si>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</si>
  <si>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</si>
  <si>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</si>
  <si>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</si>
  <si>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</si>
  <si>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</si>
  <si>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</si>
  <si>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</si>
  <si>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</si>
  <si>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</si>
  <si>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</si>
  <si>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</si>
  <si>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</si>
  <si>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</si>
  <si>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</si>
  <si>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</si>
  <si>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</si>
  <si>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</si>
  <si>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</si>
  <si>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</si>
  <si>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</si>
  <si>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</si>
  <si>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</si>
  <si>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</si>
  <si>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</si>
  <si>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</si>
  <si>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</si>
  <si>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</si>
  <si>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</si>
  <si>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</si>
  <si>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</si>
  <si>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</si>
  <si>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</si>
  <si>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</si>
  <si>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</si>
  <si>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</si>
  <si>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</si>
  <si>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</si>
  <si>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</si>
  <si>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</si>
  <si>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</si>
  <si>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</si>
  <si>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</si>
  <si>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</si>
  <si>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</si>
  <si>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</si>
  <si>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</si>
  <si>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</si>
  <si>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</si>
  <si>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</si>
  <si>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</si>
  <si>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</si>
  <si>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</si>
  <si>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</si>
  <si>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</si>
  <si>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</si>
  <si>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</si>
  <si>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</si>
  <si>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</si>
  <si>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</si>
  <si>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</si>
  <si>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</si>
  <si>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</si>
  <si>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</si>
  <si>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</si>
  <si>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</si>
  <si>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</si>
  <si>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</si>
  <si>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</si>
  <si>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</si>
  <si>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</si>
  <si>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</si>
  <si>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</si>
  <si>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</si>
  <si>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</si>
  <si>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</si>
  <si>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</si>
  <si>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</si>
  <si>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</si>
  <si>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</si>
  <si>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</si>
  <si>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</si>
  <si>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</si>
  <si>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</si>
  <si>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</si>
  <si>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</si>
  <si>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</si>
  <si>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</si>
  <si>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</si>
  <si>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</si>
  <si>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</si>
  <si>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</si>
  <si>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</si>
  <si>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</si>
  <si>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</si>
  <si>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</si>
  <si>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</si>
  <si>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</si>
  <si>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</si>
  <si>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</si>
  <si>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</si>
  <si>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</si>
  <si>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</si>
  <si>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</si>
  <si>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</si>
  <si>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</si>
  <si>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</si>
  <si>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</si>
  <si>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</si>
  <si>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</si>
  <si>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</si>
  <si>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</si>
  <si>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</si>
  <si>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</si>
  <si>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</si>
  <si>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</si>
  <si>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</si>
  <si>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</si>
  <si>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</si>
  <si>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</si>
  <si>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</si>
  <si>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</si>
  <si>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</si>
  <si>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</si>
  <si>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</si>
  <si>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</si>
  <si>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</si>
  <si>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</si>
  <si>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</si>
  <si>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</si>
  <si>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</si>
  <si>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</si>
  <si>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</si>
  <si>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</si>
  <si>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</si>
  <si>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</si>
  <si>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</si>
  <si>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</si>
  <si>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</si>
  <si>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</si>
  <si>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</si>
  <si>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</si>
  <si>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</si>
  <si>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</si>
  <si>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</si>
  <si>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</si>
  <si>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</si>
  <si>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</si>
  <si>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</si>
  <si>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</si>
  <si>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</si>
  <si>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</si>
  <si>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</si>
  <si>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</si>
  <si>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</si>
  <si>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</si>
  <si>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</si>
  <si>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</si>
  <si>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</si>
  <si>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</si>
  <si>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</si>
  <si>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</si>
  <si>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</si>
  <si>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</si>
  <si>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</si>
  <si>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</si>
  <si>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</si>
  <si>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</si>
  <si>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</si>
  <si>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</si>
  <si>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</si>
  <si>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</si>
  <si>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</si>
  <si>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</si>
  <si>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</si>
  <si>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</si>
  <si>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</si>
  <si>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</si>
  <si>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</si>
  <si>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</si>
  <si>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</si>
  <si>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</si>
  <si>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</si>
  <si>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</si>
  <si>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</si>
  <si>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</si>
  <si>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</si>
  <si>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</si>
  <si>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</si>
  <si>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</si>
  <si>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</si>
  <si>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</si>
  <si>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</si>
  <si>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</si>
  <si>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</si>
  <si>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</si>
  <si>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</si>
  <si>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</si>
  <si>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</si>
  <si>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</si>
  <si>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</si>
  <si>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</si>
  <si>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</si>
  <si>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</si>
  <si>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</si>
  <si>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</si>
  <si>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</si>
  <si>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</si>
  <si>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</si>
  <si>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</si>
  <si>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</si>
  <si>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</si>
  <si>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</si>
  <si>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</si>
  <si>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</si>
  <si>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</si>
  <si>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</si>
  <si>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</si>
  <si>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</si>
  <si>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</si>
  <si>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</si>
  <si>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</si>
  <si>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</si>
  <si>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</si>
  <si>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</si>
  <si>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</si>
  <si>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</si>
  <si>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</si>
  <si>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</si>
  <si>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</si>
  <si>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</si>
  <si>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</si>
  <si>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</si>
  <si>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</si>
  <si>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</si>
  <si>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</si>
  <si>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</si>
  <si>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</si>
  <si>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</si>
  <si>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</si>
  <si>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</si>
  <si>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</si>
  <si>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</si>
  <si>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</si>
  <si>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</si>
  <si>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</si>
  <si>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</si>
  <si>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</si>
  <si>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</si>
  <si>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</si>
  <si>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</si>
  <si>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</si>
  <si>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</si>
  <si>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</si>
  <si>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</si>
  <si>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</si>
  <si>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</si>
  <si>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</si>
  <si>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</si>
  <si>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</si>
  <si>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</si>
  <si>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</si>
  <si>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</si>
  <si>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</si>
  <si>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</si>
  <si>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</si>
  <si>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</si>
  <si>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</si>
  <si>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</si>
  <si>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</si>
  <si>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</si>
  <si>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</si>
  <si>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</si>
  <si>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</si>
  <si>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</si>
  <si>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</si>
  <si>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</si>
  <si>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</si>
  <si>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</si>
  <si>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</si>
  <si>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</si>
  <si>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</si>
  <si>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</si>
  <si>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</si>
  <si>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</si>
  <si>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</si>
  <si>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</si>
  <si>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</si>
  <si>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</si>
  <si>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</si>
  <si>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</si>
  <si>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</si>
  <si>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</si>
  <si>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</si>
  <si>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</si>
  <si>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</si>
  <si>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</si>
  <si>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</si>
  <si>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</si>
  <si>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</si>
  <si>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</si>
  <si>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</si>
  <si>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</si>
  <si>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</si>
  <si>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</si>
  <si>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</si>
  <si>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</si>
  <si>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</si>
  <si>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</si>
  <si>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</si>
  <si>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</si>
  <si>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</si>
  <si>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</si>
  <si>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</si>
  <si>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</si>
  <si>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</si>
  <si>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</si>
  <si>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</si>
  <si>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</si>
  <si>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</si>
  <si>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</si>
  <si>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</si>
  <si>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</si>
  <si>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</si>
  <si>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</si>
  <si>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</si>
  <si>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</si>
  <si>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</si>
  <si>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</si>
  <si>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</si>
  <si>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</si>
  <si>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</si>
  <si>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</si>
  <si>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</si>
  <si>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</si>
  <si>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</si>
  <si>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</si>
  <si>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</si>
  <si>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</si>
  <si>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</si>
  <si>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</si>
  <si>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</si>
  <si>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</si>
  <si>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</si>
  <si>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</si>
  <si>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</si>
  <si>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</si>
  <si>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</si>
  <si>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</si>
  <si>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</si>
  <si>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</si>
  <si>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</si>
  <si>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</si>
  <si>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</si>
  <si>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</si>
  <si>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</si>
  <si>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</si>
  <si>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</si>
  <si>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</si>
  <si>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</si>
  <si>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</si>
  <si>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</si>
  <si>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</si>
  <si>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</si>
  <si>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</si>
  <si>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</si>
  <si>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</si>
  <si>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</si>
  <si>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</si>
  <si>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</si>
  <si>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</si>
  <si>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</si>
  <si>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</si>
  <si>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</si>
  <si>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</si>
  <si>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</si>
  <si>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</si>
  <si>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</si>
  <si>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</si>
  <si>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</si>
  <si>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</si>
  <si>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</si>
  <si>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</si>
  <si>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</si>
  <si>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</si>
  <si>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</si>
  <si>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</si>
  <si>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</si>
  <si>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</si>
  <si>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</si>
  <si>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</si>
  <si>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</si>
  <si>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</si>
  <si>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</si>
  <si>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</si>
  <si>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</si>
  <si>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</si>
  <si>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</si>
  <si>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</si>
  <si>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</si>
  <si>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</si>
  <si>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</si>
  <si>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</si>
  <si>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</si>
  <si>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</si>
  <si>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</si>
  <si>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</si>
  <si>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</si>
  <si>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</si>
  <si>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</si>
  <si>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</si>
  <si>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</si>
  <si>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</si>
  <si>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</si>
  <si>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</si>
  <si>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</si>
  <si>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</si>
  <si>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</si>
  <si>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</si>
  <si>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</si>
  <si>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</si>
  <si>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</si>
  <si>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</si>
  <si>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</si>
  <si>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</si>
  <si>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</si>
  <si>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</si>
  <si>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</si>
  <si>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</si>
  <si>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</si>
  <si>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</si>
  <si>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</si>
  <si>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</si>
  <si>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</si>
  <si>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</si>
  <si>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</si>
  <si>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</si>
  <si>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</si>
  <si>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</si>
  <si>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</si>
  <si>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</si>
  <si>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</si>
  <si>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</si>
  <si>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</si>
  <si>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</si>
  <si>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</si>
  <si>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</si>
  <si>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</si>
  <si>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</si>
  <si>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</si>
  <si>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</si>
  <si>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</si>
  <si>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</si>
  <si>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</si>
  <si>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</si>
  <si>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</si>
  <si>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</si>
  <si>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</si>
  <si>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</si>
  <si>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</si>
  <si>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</si>
  <si>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</si>
  <si>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</si>
  <si>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</si>
  <si>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</si>
  <si>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</si>
  <si>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</si>
  <si>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</si>
  <si>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</si>
  <si>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</si>
  <si>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</si>
  <si>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</si>
  <si>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</si>
  <si>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</si>
  <si>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</si>
  <si>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</si>
  <si>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</si>
  <si>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</si>
  <si>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</si>
  <si>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</si>
  <si>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</si>
  <si>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</si>
  <si>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</si>
  <si>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</si>
  <si>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</si>
  <si>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</si>
  <si>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</si>
  <si>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</si>
  <si>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</si>
  <si>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</si>
  <si>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</si>
  <si>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</si>
  <si>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</si>
  <si>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</si>
  <si>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</si>
  <si>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</si>
  <si>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</si>
  <si>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</si>
  <si>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</si>
  <si>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</si>
  <si>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</si>
  <si>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</si>
  <si>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</si>
  <si>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</si>
  <si>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</si>
  <si>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</si>
  <si>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</si>
  <si>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</si>
  <si>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</si>
  <si>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</si>
  <si>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</si>
  <si>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</si>
  <si>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</si>
  <si>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</si>
  <si>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</si>
  <si>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</si>
  <si>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</si>
  <si>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</si>
  <si>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</si>
  <si>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</si>
  <si>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</si>
  <si>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</si>
  <si>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</si>
  <si>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</si>
  <si>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</si>
  <si>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</si>
  <si>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</si>
  <si>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</si>
  <si>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</si>
  <si>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</si>
  <si>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</si>
  <si>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</si>
  <si>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</si>
  <si>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</si>
  <si>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</si>
  <si>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</si>
  <si>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</si>
  <si>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</si>
  <si>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</si>
  <si>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</si>
  <si>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</si>
  <si>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</si>
  <si>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</si>
  <si>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</si>
  <si>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</si>
  <si>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</si>
  <si>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</si>
  <si>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</si>
  <si>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</si>
  <si>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</si>
  <si>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</si>
  <si>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</si>
  <si>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</si>
  <si>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</si>
  <si>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</si>
  <si>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</si>
  <si>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</si>
  <si>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</si>
  <si>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</si>
  <si>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</si>
  <si>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</si>
  <si>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</si>
  <si>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</si>
  <si>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</si>
  <si>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</si>
  <si>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</si>
  <si>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</si>
  <si>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</si>
  <si>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</si>
  <si>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</si>
  <si>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</si>
  <si>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</si>
  <si>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</si>
  <si>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</si>
  <si>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</si>
  <si>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</si>
  <si>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</si>
  <si>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</si>
  <si>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</si>
  <si>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</si>
  <si>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</si>
  <si>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</si>
  <si>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</si>
  <si>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</si>
  <si>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</si>
  <si>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</si>
  <si>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</si>
  <si>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</si>
  <si>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</si>
  <si>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</si>
  <si>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</si>
  <si>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</si>
  <si>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</si>
  <si>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</si>
  <si>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</si>
  <si>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</si>
  <si>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</si>
  <si>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</si>
  <si>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</si>
  <si>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</si>
  <si>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</si>
  <si>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</si>
  <si>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</si>
  <si>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</si>
  <si>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</si>
  <si>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</si>
  <si>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</si>
  <si>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</si>
  <si>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</si>
  <si>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</si>
  <si>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</si>
  <si>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</si>
  <si>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</si>
  <si>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</si>
  <si>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</si>
  <si>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</si>
  <si>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</si>
  <si>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</si>
  <si>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</si>
  <si>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</si>
  <si>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</si>
  <si>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</si>
  <si>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</si>
  <si>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</si>
  <si>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</si>
  <si>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</si>
  <si>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</si>
  <si>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</si>
  <si>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</si>
  <si>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</si>
  <si>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</si>
  <si>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</si>
  <si>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</si>
  <si>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</si>
  <si>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</si>
  <si>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</si>
  <si>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</si>
  <si>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</si>
  <si>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</si>
  <si>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</si>
  <si>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</si>
  <si>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</si>
  <si>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</si>
  <si>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</si>
  <si>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</si>
  <si>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</si>
  <si>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</si>
  <si>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</si>
  <si>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</si>
  <si>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</si>
  <si>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</si>
  <si>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</si>
  <si>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</si>
  <si>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</si>
  <si>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</si>
  <si>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</si>
  <si>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</si>
  <si>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</si>
  <si>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</si>
  <si>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</si>
  <si>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</si>
  <si>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</si>
  <si>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</si>
  <si>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</si>
  <si>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</si>
  <si>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</si>
  <si>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</si>
  <si>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</si>
  <si>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</si>
  <si>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</si>
  <si>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</si>
  <si>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</si>
  <si>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</si>
  <si>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</si>
  <si>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</si>
  <si>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</si>
  <si>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</si>
  <si>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</si>
  <si>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</si>
  <si>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</si>
  <si>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</si>
  <si>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</si>
  <si>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</si>
  <si>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</si>
  <si>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</si>
  <si>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</si>
  <si>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</si>
  <si>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</si>
  <si>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</si>
  <si>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</si>
  <si>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</si>
  <si>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</si>
  <si>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</si>
  <si>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</si>
  <si>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</si>
  <si>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</si>
  <si>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</si>
  <si>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</si>
  <si>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</si>
  <si>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</si>
  <si>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</si>
  <si>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</si>
  <si>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</si>
  <si>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</si>
  <si>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</si>
  <si>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</si>
  <si>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</si>
  <si>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</si>
  <si>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</si>
  <si>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</si>
  <si>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</si>
  <si>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</si>
  <si>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</si>
  <si>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</si>
  <si>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</si>
  <si>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</si>
  <si>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</si>
  <si>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</si>
  <si>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</si>
  <si>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</si>
  <si>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</si>
  <si>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</si>
  <si>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</si>
  <si>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</si>
  <si>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</si>
  <si>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</si>
  <si>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</si>
  <si>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</si>
  <si>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</si>
  <si>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</si>
  <si>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</si>
  <si>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</si>
  <si>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</si>
  <si>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</si>
  <si>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</si>
  <si>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</si>
  <si>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</si>
  <si>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</si>
  <si>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</si>
  <si>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</si>
  <si>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</si>
  <si>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</si>
  <si>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</si>
  <si>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</si>
  <si>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</si>
  <si>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</si>
  <si>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</si>
  <si>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</si>
  <si>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</si>
  <si>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</si>
  <si>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</si>
  <si>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</si>
  <si>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</si>
  <si>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</si>
  <si>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</si>
  <si>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</si>
  <si>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</si>
  <si>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</si>
  <si>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</si>
  <si>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</si>
  <si>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</si>
  <si>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</si>
  <si>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</si>
  <si>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</si>
  <si>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</si>
  <si>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</si>
  <si>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</si>
  <si>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</si>
  <si>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</si>
  <si>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</si>
  <si>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</si>
  <si>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</si>
  <si>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</si>
  <si>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</si>
  <si>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</si>
  <si>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</si>
  <si>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</si>
  <si>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</si>
  <si>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</si>
  <si>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</si>
  <si>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</si>
  <si>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</si>
  <si>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</si>
  <si>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</si>
  <si>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</si>
  <si>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</si>
  <si>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</si>
  <si>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</si>
  <si>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</si>
  <si>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</si>
  <si>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</si>
  <si>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</si>
  <si>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</si>
  <si>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</si>
  <si>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</si>
  <si>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</si>
  <si>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</si>
  <si>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</si>
  <si>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</si>
  <si>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</si>
  <si>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</si>
  <si>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</si>
  <si>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</si>
  <si>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</si>
  <si>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</si>
  <si>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</si>
  <si>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</si>
  <si>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</si>
  <si>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</si>
  <si>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</si>
  <si>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</si>
  <si>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</si>
  <si>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</si>
  <si>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</si>
  <si>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</si>
  <si>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</si>
  <si>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</si>
  <si>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</si>
  <si>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</si>
  <si>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</si>
  <si>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</si>
  <si>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</si>
  <si>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</si>
  <si>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</si>
  <si>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</si>
  <si>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</si>
  <si>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</si>
  <si>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</si>
  <si>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</si>
  <si>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</si>
  <si>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</si>
  <si>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</si>
  <si>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</si>
  <si>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</si>
  <si>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</si>
  <si>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</si>
  <si>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</si>
  <si>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</si>
  <si>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</si>
  <si>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</si>
  <si>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</si>
  <si>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</si>
  <si>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</si>
  <si>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</si>
  <si>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</si>
  <si>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</si>
  <si>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</si>
  <si>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</si>
  <si>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</si>
  <si>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</si>
  <si>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</si>
  <si>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</si>
  <si>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</si>
  <si>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</si>
  <si>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</si>
  <si>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</si>
  <si>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</si>
  <si>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</si>
  <si>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</si>
  <si>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</si>
  <si>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</si>
  <si>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</si>
  <si>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</si>
  <si>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</si>
  <si>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</si>
  <si>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</si>
  <si>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</si>
  <si>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</si>
  <si>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</si>
  <si>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</si>
  <si>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</si>
  <si>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</si>
  <si>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</si>
  <si>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</si>
  <si>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</si>
  <si>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</si>
  <si>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</si>
  <si>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</si>
  <si>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</si>
  <si>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</si>
  <si>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</si>
  <si>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</si>
  <si>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</si>
  <si>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</si>
  <si>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</si>
  <si>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</si>
  <si>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</si>
  <si>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</si>
  <si>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</si>
  <si>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</si>
  <si>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</si>
  <si>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</si>
  <si>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</si>
  <si>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</si>
  <si>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</si>
  <si>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</si>
  <si>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</si>
  <si>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</si>
  <si>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</si>
  <si>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</si>
  <si>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</si>
  <si>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</si>
  <si>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</si>
  <si>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</si>
  <si>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</si>
  <si>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</si>
  <si>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</si>
  <si>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</si>
  <si>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</si>
  <si>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</si>
  <si>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</si>
  <si>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</si>
  <si>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</si>
  <si>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</si>
  <si>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</si>
  <si>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</si>
  <si>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</si>
  <si>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</si>
  <si>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</si>
  <si>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</si>
  <si>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</si>
  <si>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</si>
  <si>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</si>
  <si>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</si>
  <si>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</si>
  <si>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</si>
  <si>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</si>
  <si>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</si>
  <si>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</si>
  <si>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</si>
  <si>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</si>
  <si>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</si>
  <si>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</si>
  <si>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</si>
  <si>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</si>
  <si>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</si>
  <si>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</si>
  <si>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</si>
  <si>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</si>
  <si>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</si>
  <si>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</si>
  <si>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</si>
  <si>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</si>
  <si>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</si>
  <si>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</si>
  <si>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</si>
  <si>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</si>
  <si>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</si>
  <si>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</si>
  <si>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</si>
  <si>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</si>
  <si>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</si>
  <si>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</si>
  <si>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</si>
  <si>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</si>
  <si>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</si>
  <si>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</si>
  <si>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</si>
  <si>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</si>
  <si>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</si>
  <si>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</si>
  <si>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</si>
  <si>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</si>
  <si>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</si>
  <si>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</si>
  <si>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</si>
  <si>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</si>
  <si>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</si>
  <si>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</si>
  <si>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</si>
  <si>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</si>
  <si>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</si>
  <si>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</si>
  <si>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</si>
  <si>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</si>
  <si>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</si>
  <si>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</si>
  <si>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</si>
  <si>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</si>
  <si>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</si>
  <si>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</si>
  <si>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</si>
  <si>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</si>
  <si>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</si>
  <si>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</si>
  <si>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</si>
  <si>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</si>
  <si>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</si>
  <si>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</si>
  <si>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</si>
  <si>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</si>
  <si>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</si>
  <si>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</si>
  <si>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</si>
  <si>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</si>
  <si>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</si>
  <si>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</si>
  <si>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</si>
  <si>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</si>
  <si>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</si>
  <si>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</si>
  <si>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</si>
  <si>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</si>
  <si>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</si>
  <si>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</si>
  <si>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</si>
  <si>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</si>
  <si>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</si>
  <si>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</si>
  <si>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</si>
  <si>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</si>
  <si>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</si>
  <si>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</si>
  <si>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</si>
  <si>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</si>
  <si>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</si>
  <si>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</si>
  <si>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</si>
  <si>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</si>
  <si>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</si>
  <si>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</si>
  <si>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</si>
  <si>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</si>
  <si>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</si>
  <si>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</si>
  <si>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</si>
  <si>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</si>
  <si>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</si>
  <si>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</si>
  <si>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</si>
  <si>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</si>
  <si>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</si>
  <si>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</si>
  <si>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</si>
  <si>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</si>
  <si>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</si>
  <si>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</si>
  <si>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</si>
  <si>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</si>
  <si>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</si>
  <si>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</si>
  <si>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</si>
  <si>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</si>
  <si>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</si>
  <si>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</si>
  <si>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</si>
  <si>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</si>
  <si>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</si>
  <si>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</si>
  <si>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</si>
  <si>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</si>
  <si>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</si>
  <si>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</si>
  <si>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</si>
  <si>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</si>
  <si>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</si>
  <si>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</si>
  <si>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</si>
  <si>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</si>
  <si>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</si>
  <si>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</si>
  <si>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</si>
  <si>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</si>
  <si>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</si>
  <si>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</si>
  <si>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</si>
  <si>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</si>
  <si>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</si>
  <si>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</si>
  <si>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</si>
  <si>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</si>
  <si>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</si>
  <si>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</si>
  <si>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</si>
  <si>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</si>
  <si>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</si>
  <si>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</si>
  <si>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</si>
  <si>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</si>
  <si>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</si>
  <si>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</si>
  <si>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</si>
  <si>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</si>
  <si>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</si>
  <si>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</si>
  <si>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</si>
  <si>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</si>
  <si>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</si>
  <si>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</si>
  <si>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</si>
  <si>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</si>
  <si>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</si>
  <si>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</si>
  <si>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</si>
  <si>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</si>
  <si>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</si>
  <si>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</si>
  <si>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</si>
  <si>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</si>
  <si>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</si>
  <si>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</si>
  <si>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</si>
  <si>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</si>
  <si>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</si>
  <si>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</si>
  <si>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</si>
  <si>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</si>
  <si>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</si>
  <si>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</si>
  <si>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</si>
  <si>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</si>
  <si>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</si>
  <si>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</si>
  <si>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</si>
  <si>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</si>
  <si>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</si>
  <si>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</si>
  <si>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</si>
  <si>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</si>
  <si>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</si>
  <si>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</si>
  <si>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</si>
  <si>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</si>
  <si>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</si>
  <si>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</si>
  <si>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</si>
  <si>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</si>
  <si>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</si>
  <si>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</si>
  <si>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</si>
  <si>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</si>
  <si>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</si>
  <si>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</si>
  <si>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</si>
  <si>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</si>
  <si>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</si>
  <si>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</si>
  <si>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</si>
  <si>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</si>
  <si>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</si>
  <si>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</si>
  <si>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</si>
  <si>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</si>
  <si>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</si>
  <si>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</si>
  <si>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</si>
  <si>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</si>
  <si>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</si>
  <si>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</si>
  <si>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</si>
  <si>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</si>
  <si>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</si>
  <si>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</si>
  <si>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</si>
  <si>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</si>
  <si>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</si>
  <si>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</si>
  <si>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</si>
  <si>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</si>
  <si>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</si>
  <si>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</si>
  <si>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</si>
  <si>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</si>
  <si>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</si>
  <si>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</si>
  <si>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</si>
  <si>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</si>
  <si>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</si>
  <si>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</si>
  <si>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</si>
  <si>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</si>
  <si>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</si>
  <si>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</si>
  <si>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</si>
  <si>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</si>
  <si>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</si>
  <si>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</si>
  <si>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</si>
  <si>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</si>
  <si>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</si>
  <si>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</si>
  <si>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</si>
  <si>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</si>
  <si>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</si>
  <si>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</si>
  <si>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</si>
  <si>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</si>
  <si>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</si>
  <si>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</si>
  <si>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</si>
  <si>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</si>
  <si>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</si>
  <si>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</si>
  <si>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</si>
  <si>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</si>
  <si>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</si>
  <si>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</si>
  <si>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</si>
  <si>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</si>
  <si>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</si>
  <si>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</si>
  <si>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</si>
  <si>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</si>
  <si>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</si>
  <si>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</si>
  <si>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</si>
  <si>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</si>
  <si>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</si>
  <si>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</si>
  <si>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</si>
  <si>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</si>
  <si>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</si>
  <si>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</si>
  <si>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</si>
  <si>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</si>
  <si>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</si>
  <si>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</si>
  <si>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</si>
  <si>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</si>
  <si>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</si>
  <si>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</si>
  <si>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</si>
  <si>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</si>
  <si>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</si>
  <si>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</si>
  <si>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</si>
  <si>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</si>
  <si>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</si>
  <si>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</si>
  <si>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</si>
  <si>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</si>
  <si>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</si>
  <si>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</si>
  <si>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</si>
  <si>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</si>
  <si>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</si>
  <si>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</si>
  <si>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</si>
  <si>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</si>
  <si>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</si>
  <si>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</si>
  <si>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</si>
  <si>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</si>
  <si>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</si>
  <si>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</si>
  <si>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</si>
  <si>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</si>
  <si>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</si>
  <si>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</si>
  <si>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</si>
  <si>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</si>
  <si>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</si>
  <si>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</si>
  <si>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</si>
  <si>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</si>
  <si>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</si>
  <si>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</si>
  <si>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</si>
  <si>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</si>
  <si>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</si>
  <si>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</si>
  <si>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</si>
  <si>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</si>
  <si>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</si>
  <si>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</si>
  <si>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</si>
  <si>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</si>
  <si>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</si>
  <si>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</si>
  <si>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</si>
  <si>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</si>
  <si>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</si>
  <si>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</si>
  <si>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</si>
  <si>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</si>
  <si>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</si>
  <si>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</si>
  <si>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</si>
  <si>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</si>
  <si>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</si>
  <si>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</si>
  <si>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</si>
  <si>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</si>
  <si>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</si>
  <si>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</si>
  <si>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</si>
  <si>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</si>
  <si>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</si>
  <si>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</si>
  <si>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</si>
  <si>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</si>
  <si>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</si>
  <si>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</si>
  <si>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</si>
  <si>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</si>
  <si>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</si>
  <si>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</si>
  <si>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</si>
  <si>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</si>
  <si>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</si>
  <si>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</si>
  <si>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</si>
  <si>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</si>
  <si>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</si>
  <si>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</si>
  <si>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</si>
  <si>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</si>
  <si>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</si>
  <si>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</si>
  <si>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</si>
  <si>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</si>
  <si>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</si>
  <si>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</si>
  <si>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</si>
  <si>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</si>
  <si>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</si>
  <si>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</si>
  <si>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</si>
  <si>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</si>
  <si>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</si>
  <si>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</si>
  <si>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</si>
  <si>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</si>
  <si>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</si>
  <si>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</si>
  <si>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</si>
  <si>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</si>
  <si>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</si>
  <si>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</si>
  <si>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</si>
  <si>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</si>
  <si>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</si>
  <si>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</si>
  <si>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</si>
  <si>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</si>
  <si>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</si>
  <si>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</si>
  <si>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</si>
  <si>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</si>
  <si>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</si>
  <si>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</si>
  <si>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</si>
  <si>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</si>
  <si>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</si>
  <si>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</si>
  <si>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</si>
  <si>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</si>
  <si>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</si>
  <si>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</si>
  <si>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</si>
  <si>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</si>
  <si>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</si>
  <si>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</si>
  <si>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</si>
  <si>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</si>
  <si>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</si>
  <si>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</si>
  <si>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</si>
  <si>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</si>
  <si>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</si>
  <si>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</si>
  <si>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</si>
  <si>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</si>
  <si>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</si>
  <si>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</si>
  <si>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</si>
  <si>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</si>
  <si>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</si>
  <si>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</si>
  <si>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</si>
  <si>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</si>
  <si>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</si>
  <si>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</si>
  <si>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</si>
  <si>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</si>
  <si>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</si>
  <si>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</si>
  <si>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</si>
  <si>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</si>
  <si>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</si>
  <si>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</si>
  <si>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</si>
  <si>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</si>
  <si>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</si>
  <si>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</si>
  <si>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</si>
  <si>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</si>
  <si>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</si>
  <si>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</si>
  <si>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</si>
  <si>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</si>
  <si>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</si>
  <si>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</si>
  <si>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</si>
  <si>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</si>
  <si>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</si>
  <si>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</si>
  <si>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</si>
  <si>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</si>
  <si>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</si>
  <si>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</si>
  <si>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</si>
  <si>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</si>
  <si>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</si>
  <si>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</si>
  <si>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</si>
  <si>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</si>
  <si>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</si>
  <si>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</si>
  <si>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</si>
  <si>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</si>
  <si>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</si>
  <si>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</si>
  <si>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</si>
  <si>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</si>
  <si>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</si>
  <si>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</si>
  <si>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</si>
  <si>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</si>
  <si>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</si>
  <si>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</si>
  <si>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</si>
  <si>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</si>
  <si>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</si>
  <si>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</si>
  <si>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</si>
  <si>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</si>
  <si>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</si>
  <si>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</si>
  <si>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</si>
  <si>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</si>
  <si>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</si>
  <si>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</si>
  <si>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</si>
  <si>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</si>
  <si>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</si>
  <si>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</si>
  <si>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</si>
  <si>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</si>
  <si>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</si>
  <si>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</si>
  <si>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</si>
  <si>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</si>
  <si>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</si>
  <si>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</si>
  <si>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</si>
  <si>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</si>
  <si>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</si>
  <si>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</si>
  <si>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</si>
  <si>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</si>
  <si>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</si>
  <si>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</si>
  <si>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</si>
  <si>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</si>
  <si>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</si>
  <si>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</si>
  <si>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</si>
  <si>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</si>
  <si>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</si>
  <si>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</si>
  <si>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</si>
  <si>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</si>
  <si>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</si>
  <si>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</si>
  <si>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</si>
  <si>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</si>
  <si>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</si>
  <si>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</si>
  <si>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</si>
  <si>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</si>
  <si>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</si>
  <si>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</si>
  <si>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</si>
  <si>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</si>
  <si>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</si>
  <si>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</si>
  <si>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</si>
  <si>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</si>
  <si>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</si>
  <si>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</si>
  <si>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</si>
  <si>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</si>
  <si>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</si>
  <si>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</si>
  <si>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</si>
  <si>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</si>
  <si>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</si>
  <si>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</si>
  <si>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</si>
  <si>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</si>
  <si>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</si>
  <si>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</si>
  <si>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</si>
  <si>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</si>
  <si>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</si>
  <si>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</si>
  <si>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</si>
  <si>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</si>
  <si>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</si>
  <si>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</si>
  <si>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</si>
  <si>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</si>
  <si>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</si>
  <si>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</si>
  <si>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</si>
  <si>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</si>
  <si>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</si>
  <si>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</si>
  <si>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</si>
  <si>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</si>
  <si>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</si>
  <si>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</si>
  <si>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</si>
  <si>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</si>
  <si>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</si>
  <si>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</si>
  <si>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</si>
  <si>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</si>
  <si>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</si>
  <si>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</si>
  <si>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</si>
  <si>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</si>
  <si>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</si>
  <si>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</si>
  <si>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</si>
  <si>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</si>
  <si>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</si>
  <si>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</si>
  <si>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</si>
  <si>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</si>
  <si>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</si>
  <si>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</si>
  <si>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</si>
  <si>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</si>
  <si>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</si>
  <si>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</si>
  <si>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</si>
  <si>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</si>
  <si>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</si>
  <si>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</si>
  <si>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</si>
  <si>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</si>
  <si>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</si>
  <si>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</si>
  <si>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</si>
  <si>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</si>
  <si>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</si>
  <si>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</si>
  <si>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</si>
  <si>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</si>
  <si>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</si>
  <si>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</si>
  <si>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</si>
  <si>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</si>
  <si>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</si>
  <si>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</si>
  <si>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</si>
  <si>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</si>
  <si>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</si>
  <si>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</si>
  <si>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</si>
  <si>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</si>
  <si>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</si>
  <si>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</si>
  <si>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</si>
  <si>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</si>
  <si>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</si>
  <si>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</si>
  <si>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</si>
  <si>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</si>
  <si>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</si>
  <si>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</si>
  <si>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</si>
  <si>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</si>
  <si>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</si>
  <si>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</si>
  <si>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</si>
  <si>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</si>
  <si>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</si>
  <si>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</si>
  <si>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</si>
  <si>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</si>
  <si>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</si>
  <si>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</si>
  <si>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</si>
  <si>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</si>
  <si>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</si>
  <si>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</si>
  <si>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</si>
  <si>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</si>
  <si>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</si>
  <si>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</si>
  <si>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</si>
  <si>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</si>
  <si>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</si>
  <si>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</si>
  <si>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</si>
  <si>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</si>
  <si>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</si>
  <si>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</si>
  <si>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</si>
  <si>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</si>
  <si>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</si>
  <si>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</si>
  <si>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</si>
  <si>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</si>
  <si>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</si>
  <si>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</si>
  <si>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</si>
  <si>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</si>
  <si>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</si>
  <si>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</si>
  <si>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</si>
  <si>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</si>
  <si>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</si>
  <si>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</si>
  <si>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</si>
  <si>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</si>
  <si>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</si>
  <si>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</si>
  <si>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</si>
  <si>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</si>
  <si>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</si>
  <si>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</si>
  <si>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</si>
  <si>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</si>
  <si>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</si>
  <si>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</si>
  <si>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</si>
  <si>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</si>
  <si>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</si>
  <si>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</si>
  <si>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</si>
  <si>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</si>
  <si>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</si>
  <si>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</si>
  <si>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</si>
  <si>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</si>
  <si>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</si>
  <si>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</si>
  <si>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</si>
  <si>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</si>
  <si>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</si>
  <si>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</si>
  <si>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</si>
  <si>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</si>
  <si>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</si>
  <si>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</si>
  <si>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</si>
  <si>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</si>
  <si>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</si>
  <si>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</si>
  <si>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</si>
  <si>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</si>
  <si>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</si>
  <si>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</si>
  <si>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</si>
  <si>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</si>
  <si>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</si>
  <si>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</si>
  <si>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</si>
  <si>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</si>
  <si>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</si>
  <si>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</si>
  <si>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</si>
  <si>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</si>
  <si>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</si>
  <si>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</si>
  <si>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</si>
  <si>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</si>
  <si>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</si>
  <si>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</si>
  <si>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</si>
  <si>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</si>
  <si>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</si>
  <si>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</si>
  <si>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</si>
  <si>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</si>
  <si>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</si>
  <si>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</si>
  <si>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</si>
  <si>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</si>
  <si>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</si>
  <si>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</si>
  <si>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</si>
  <si>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</si>
  <si>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</si>
  <si>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</si>
  <si>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</si>
  <si>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</si>
  <si>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</si>
  <si>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</si>
  <si>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</si>
  <si>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</si>
  <si>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</si>
  <si>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</si>
  <si>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</si>
  <si>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</si>
  <si>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</si>
  <si>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</si>
  <si>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</si>
  <si>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</si>
  <si>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</si>
  <si>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</si>
  <si>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</si>
  <si>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</si>
  <si>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</si>
  <si>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</si>
  <si>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</si>
  <si>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</si>
  <si>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</si>
  <si>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</si>
  <si>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</si>
  <si>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</si>
  <si>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</si>
  <si>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</si>
  <si>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</si>
  <si>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</si>
  <si>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</si>
  <si>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</si>
  <si>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</si>
  <si>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</si>
  <si>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</si>
  <si>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</si>
  <si>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</si>
  <si>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</si>
  <si>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</si>
  <si>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</si>
  <si>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</si>
  <si>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</si>
  <si>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</si>
  <si>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</si>
  <si>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</si>
  <si>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</si>
  <si>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</si>
  <si>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</si>
  <si>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</si>
  <si>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</si>
  <si>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</si>
  <si>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</si>
  <si>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</si>
  <si>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</si>
  <si>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</si>
  <si>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</si>
  <si>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</si>
  <si>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</si>
  <si>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</si>
  <si>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</si>
  <si>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</si>
  <si>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</si>
  <si>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</si>
  <si>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</si>
  <si>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</si>
  <si>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</si>
  <si>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</si>
  <si>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</si>
  <si>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</si>
  <si>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</si>
  <si>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</si>
  <si>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</si>
  <si>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</si>
  <si>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</si>
  <si>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</si>
  <si>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</si>
  <si>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</si>
  <si>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</si>
  <si>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</si>
  <si>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</si>
  <si>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</si>
  <si>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</si>
  <si>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</si>
  <si>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</si>
  <si>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</si>
  <si>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</si>
  <si>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</si>
  <si>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</si>
  <si>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</si>
  <si>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</si>
  <si>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</si>
  <si>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</si>
  <si>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</si>
  <si>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</si>
  <si>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</si>
  <si>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</si>
  <si>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</si>
  <si>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</si>
  <si>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</si>
  <si>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</si>
  <si>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</si>
  <si>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</si>
  <si>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</si>
  <si>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</si>
  <si>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</si>
  <si>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</si>
  <si>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</si>
  <si>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</si>
  <si>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</si>
  <si>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</si>
  <si>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</si>
  <si>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</si>
  <si>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</si>
  <si>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</si>
  <si>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</si>
  <si>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</si>
  <si>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</si>
  <si>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</si>
  <si>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</si>
  <si>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</si>
  <si>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</si>
  <si>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</si>
  <si>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</si>
  <si>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</si>
  <si>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</si>
  <si>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</si>
  <si>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</si>
  <si>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</si>
  <si>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</si>
  <si>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</si>
  <si>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</si>
  <si>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</si>
  <si>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</si>
  <si>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</si>
  <si>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</si>
  <si>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</si>
  <si>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</si>
  <si>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</si>
  <si>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</si>
  <si>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</si>
  <si>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</si>
  <si>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</si>
  <si>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</si>
  <si>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</si>
  <si>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</si>
  <si>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</si>
  <si>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</si>
  <si>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</si>
  <si>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</si>
  <si>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</si>
  <si>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</si>
  <si>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</si>
  <si>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</si>
  <si>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</si>
  <si>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</si>
  <si>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</si>
  <si>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</si>
  <si>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</si>
  <si>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</si>
  <si>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</si>
  <si>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</si>
  <si>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</si>
  <si>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</si>
  <si>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</si>
  <si>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</si>
  <si>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</si>
  <si>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</si>
  <si>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</si>
  <si>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</si>
  <si>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</si>
  <si>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</si>
  <si>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</si>
  <si>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</si>
  <si>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</si>
  <si>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</si>
  <si>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</si>
  <si>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</si>
  <si>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</si>
  <si>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</si>
  <si>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</si>
  <si>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</si>
  <si>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</si>
  <si>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</si>
  <si>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</si>
  <si>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</si>
  <si>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</si>
  <si>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</si>
  <si>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</si>
  <si>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</si>
  <si>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</si>
  <si>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</si>
  <si>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</si>
  <si>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</si>
  <si>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</si>
  <si>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</si>
  <si>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</si>
  <si>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</si>
  <si>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</si>
  <si>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</si>
  <si>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</si>
  <si>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</si>
  <si>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</si>
  <si>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</si>
  <si>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</si>
  <si>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</si>
  <si>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</si>
  <si>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</si>
  <si>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</si>
  <si>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</si>
  <si>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</si>
  <si>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</si>
  <si>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</si>
  <si>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</si>
  <si>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</si>
  <si>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</si>
  <si>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</si>
  <si>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</si>
  <si>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</si>
  <si>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</si>
  <si>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</si>
  <si>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</si>
  <si>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</si>
  <si>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</si>
  <si>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</si>
  <si>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</si>
  <si>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</si>
  <si>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</si>
  <si>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</si>
  <si>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</si>
  <si>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</si>
  <si>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</si>
  <si>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</si>
  <si>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</si>
  <si>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</si>
  <si>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</si>
  <si>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</si>
  <si>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</si>
  <si>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</si>
  <si>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</si>
  <si>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</si>
  <si>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</si>
  <si>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</si>
  <si>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</si>
  <si>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</si>
  <si>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</si>
  <si>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</si>
  <si>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</si>
  <si>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</si>
  <si>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</si>
  <si>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</si>
  <si>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</si>
  <si>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</si>
  <si>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</si>
  <si>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</si>
  <si>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</si>
  <si>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</si>
  <si>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</si>
  <si>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</si>
  <si>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</si>
  <si>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</si>
  <si>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</si>
  <si>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</si>
  <si>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</si>
  <si>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</si>
  <si>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</si>
  <si>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</si>
  <si>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</si>
  <si>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</si>
  <si>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</si>
  <si>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</si>
  <si>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</si>
  <si>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</si>
  <si>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</si>
  <si>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</si>
  <si>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</si>
  <si>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</si>
  <si>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</si>
  <si>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</si>
  <si>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</si>
  <si>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</si>
  <si>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</si>
  <si>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</si>
  <si>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</si>
  <si>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</si>
  <si>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</si>
  <si>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</si>
  <si>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</si>
  <si>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</si>
  <si>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</si>
  <si>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</si>
  <si>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</si>
  <si>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</si>
  <si>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</si>
  <si>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</si>
  <si>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</si>
  <si>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</si>
  <si>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</si>
  <si>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</si>
  <si>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</si>
  <si>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</si>
  <si>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</si>
  <si>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</si>
  <si>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</si>
  <si>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</si>
  <si>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</si>
  <si>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</si>
  <si>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</si>
  <si>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</si>
  <si>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</si>
  <si>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</si>
  <si>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</si>
  <si>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</si>
  <si>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</si>
  <si>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</si>
  <si>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</si>
  <si>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</si>
  <si>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</si>
  <si>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</si>
  <si>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</si>
  <si>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</si>
  <si>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</si>
  <si>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</si>
  <si>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</si>
  <si>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</si>
  <si>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</si>
  <si>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</si>
  <si>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</si>
  <si>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</si>
  <si>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</si>
  <si>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</si>
  <si>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</si>
  <si>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</si>
  <si>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</si>
  <si>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</si>
  <si>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</si>
  <si>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</si>
  <si>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</si>
  <si>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</si>
  <si>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</si>
  <si>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</si>
  <si>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</si>
  <si>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</si>
  <si>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</si>
  <si>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</si>
  <si>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</si>
  <si>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</si>
  <si>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</si>
  <si>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</si>
  <si>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</si>
  <si>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</si>
  <si>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</si>
  <si>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</si>
  <si>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</si>
  <si>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</si>
  <si>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</si>
  <si>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</si>
  <si>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</si>
  <si>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</si>
  <si>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</si>
  <si>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</si>
  <si>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</si>
  <si>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</si>
  <si>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</si>
  <si>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</si>
  <si>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</si>
  <si>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</si>
  <si>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</si>
  <si>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</si>
  <si>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</si>
  <si>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</si>
  <si>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</si>
  <si>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</si>
  <si>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</si>
  <si>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</si>
  <si>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</si>
  <si>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</si>
  <si>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</si>
  <si>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</si>
  <si>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</si>
  <si>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</si>
  <si>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</si>
  <si>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</si>
  <si>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</si>
  <si>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</si>
  <si>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</si>
  <si>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</si>
  <si>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</si>
  <si>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</si>
  <si>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</si>
  <si>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</si>
  <si>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</si>
  <si>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</si>
  <si>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</si>
  <si>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</si>
  <si>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</si>
  <si>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</si>
  <si>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</si>
  <si>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</si>
  <si>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</si>
  <si>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</si>
  <si>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</si>
  <si>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</si>
  <si>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</si>
  <si>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</si>
  <si>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</si>
  <si>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</si>
  <si>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</si>
  <si>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</si>
  <si>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</si>
  <si>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</si>
  <si>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</si>
  <si>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</si>
  <si>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</si>
  <si>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</si>
  <si>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</si>
  <si>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</si>
  <si>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</si>
  <si>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</si>
  <si>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</si>
  <si>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</si>
  <si>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</si>
  <si>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</si>
  <si>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</si>
  <si>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</si>
  <si>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</si>
  <si>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</si>
  <si>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</si>
  <si>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</si>
  <si>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</si>
  <si>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</si>
  <si>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</si>
  <si>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</si>
  <si>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</si>
  <si>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</si>
  <si>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</si>
  <si>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</si>
  <si>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</si>
  <si>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</si>
  <si>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</si>
  <si>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</si>
  <si>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</si>
  <si>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</si>
  <si>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</si>
  <si>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</si>
  <si>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</si>
  <si>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</si>
  <si>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</si>
  <si>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</si>
  <si>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</si>
  <si>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</si>
  <si>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</si>
  <si>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</si>
  <si>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</si>
  <si>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</si>
  <si>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</si>
  <si>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</si>
  <si>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</si>
  <si>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</si>
  <si>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</si>
  <si>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</si>
  <si>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</si>
  <si>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</si>
  <si>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</si>
  <si>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</si>
  <si>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</si>
  <si>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</si>
  <si>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</si>
  <si>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</si>
  <si>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</si>
  <si>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</si>
  <si>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</si>
  <si>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</si>
  <si>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</si>
  <si>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</si>
  <si>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</si>
  <si>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</si>
  <si>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</si>
  <si>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</si>
  <si>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</si>
  <si>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</si>
  <si>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</si>
  <si>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</si>
  <si>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</si>
  <si>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</si>
  <si>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</si>
  <si>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</si>
  <si>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</si>
  <si>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</si>
  <si>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</si>
  <si>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</si>
  <si>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</si>
  <si>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</si>
  <si>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</si>
  <si>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</si>
  <si>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</si>
  <si>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</si>
  <si>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</si>
  <si>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</si>
  <si>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</si>
  <si>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</si>
  <si>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</si>
  <si>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</si>
  <si>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</si>
  <si>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</si>
  <si>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</si>
  <si>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</si>
  <si>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</si>
  <si>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</si>
  <si>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</si>
  <si>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</si>
  <si>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</si>
  <si>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</si>
  <si>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</si>
  <si>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</si>
  <si>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</si>
  <si>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</si>
  <si>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</si>
  <si>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</si>
  <si>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</si>
  <si>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</si>
  <si>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</si>
  <si>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</si>
  <si>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</si>
  <si>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</si>
  <si>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</si>
  <si>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</si>
  <si>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</si>
  <si>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</si>
  <si>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</si>
  <si>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</si>
  <si>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</si>
  <si>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</si>
  <si>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</si>
  <si>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</si>
  <si>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</si>
  <si>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</si>
  <si>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</si>
  <si>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</si>
  <si>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</si>
  <si>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</si>
  <si>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</si>
  <si>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</si>
  <si>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</si>
  <si>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</si>
  <si>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</si>
  <si>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</si>
  <si>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</si>
  <si>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</si>
  <si>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</si>
  <si>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</si>
  <si>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</si>
  <si>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</si>
  <si>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</si>
  <si>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</si>
  <si>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</si>
  <si>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</si>
  <si>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</si>
  <si>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</si>
  <si>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</si>
  <si>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</si>
  <si>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</si>
  <si>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</si>
  <si>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</si>
  <si>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</si>
  <si>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</si>
  <si>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</si>
  <si>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</si>
  <si>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</si>
  <si>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</si>
  <si>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</si>
  <si>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</si>
  <si>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</si>
  <si>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</si>
  <si>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</si>
  <si>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</si>
  <si>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</si>
  <si>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</si>
  <si>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</si>
  <si>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</si>
  <si>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</si>
  <si>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</si>
  <si>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</si>
  <si>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</si>
  <si>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</si>
  <si>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</si>
  <si>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</si>
  <si>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</si>
  <si>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</si>
  <si>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</si>
  <si>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</si>
  <si>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</si>
  <si>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</si>
  <si>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</si>
  <si>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</si>
  <si>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</si>
  <si>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</si>
  <si>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</si>
  <si>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</si>
  <si>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</si>
  <si>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</si>
  <si>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</si>
  <si>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</si>
  <si>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</si>
  <si>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</si>
  <si>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</si>
  <si>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</si>
  <si>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</si>
  <si>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</si>
  <si>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</si>
  <si>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</si>
  <si>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</si>
  <si>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</si>
  <si>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</si>
  <si>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</si>
  <si>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</si>
  <si>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</si>
  <si>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</si>
  <si>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</si>
  <si>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</si>
  <si>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</si>
  <si>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</si>
  <si>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</si>
  <si>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</si>
  <si>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</si>
  <si>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</si>
  <si>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</si>
  <si>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</si>
  <si>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</si>
  <si>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</si>
  <si>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</si>
  <si>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</si>
  <si>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</si>
  <si>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</si>
  <si>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</si>
  <si>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</si>
  <si>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</si>
  <si>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</si>
  <si>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</si>
  <si>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</si>
  <si>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</si>
  <si>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</si>
  <si>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</si>
  <si>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</si>
  <si>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</si>
  <si>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</si>
  <si>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</si>
  <si>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</si>
  <si>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</si>
  <si>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</si>
  <si>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</si>
  <si>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</si>
  <si>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</si>
  <si>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</si>
  <si>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</si>
  <si>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</si>
  <si>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</si>
  <si>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</si>
  <si>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</si>
  <si>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</si>
  <si>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</si>
  <si>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</si>
  <si>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</si>
  <si>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</si>
  <si>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</si>
  <si>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</si>
  <si>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</si>
  <si>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</si>
  <si>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</si>
  <si>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</si>
  <si>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</si>
  <si>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</si>
  <si>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</si>
  <si>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</si>
  <si>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</si>
  <si>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</si>
  <si>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</si>
  <si>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</si>
  <si>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</si>
  <si>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</si>
  <si>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</si>
  <si>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</si>
  <si>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</si>
  <si>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</si>
  <si>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</si>
  <si>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</si>
  <si>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</si>
  <si>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</si>
  <si>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</si>
  <si>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</si>
  <si>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</si>
  <si>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</si>
  <si>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</si>
  <si>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</si>
  <si>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</si>
  <si>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</si>
  <si>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</si>
  <si>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</si>
  <si>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</si>
  <si>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</si>
  <si>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</si>
  <si>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</si>
  <si>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</si>
  <si>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</si>
  <si>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</si>
  <si>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</si>
  <si>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</si>
  <si>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</si>
  <si>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</si>
  <si>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</si>
  <si>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</si>
  <si>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</si>
  <si>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</si>
  <si>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</si>
  <si>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</si>
  <si>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</si>
  <si>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</si>
  <si>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</si>
  <si>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</si>
  <si>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</si>
  <si>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</si>
  <si>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</si>
  <si>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</si>
  <si>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</si>
  <si>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</si>
  <si>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</si>
  <si>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</si>
  <si>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</si>
  <si>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</si>
  <si>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</si>
  <si>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</si>
  <si>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</si>
  <si>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</si>
  <si>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</si>
  <si>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</si>
  <si>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</si>
  <si>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</si>
  <si>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</si>
  <si>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</si>
  <si>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</si>
  <si>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</si>
  <si>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</si>
  <si>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</si>
  <si>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</si>
  <si>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</si>
  <si>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</si>
  <si>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</si>
  <si>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</si>
  <si>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</si>
  <si>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</si>
  <si>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</si>
  <si>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</si>
  <si>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</si>
  <si>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</si>
  <si>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</si>
  <si>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</si>
  <si>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</si>
  <si>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</si>
  <si>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</si>
  <si>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</si>
  <si>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</si>
  <si>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</si>
  <si>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</si>
  <si>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</si>
  <si>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</si>
  <si>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</si>
  <si>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</si>
  <si>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</si>
  <si>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</si>
  <si>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</si>
  <si>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</si>
  <si>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</si>
  <si>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</si>
  <si>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</si>
  <si>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</si>
  <si>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</si>
  <si>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</si>
  <si>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</si>
  <si>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</si>
  <si>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</si>
  <si>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</si>
  <si>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</si>
  <si>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</si>
  <si>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</si>
  <si>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</si>
  <si>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</si>
  <si>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</si>
  <si>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</si>
  <si>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</si>
  <si>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</si>
  <si>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</si>
  <si>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</si>
  <si>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</si>
  <si>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</si>
  <si>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</si>
  <si>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</si>
  <si>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</si>
  <si>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</si>
  <si>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</si>
  <si>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</si>
  <si>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</si>
  <si>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</si>
  <si>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</si>
  <si>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</si>
  <si>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</si>
  <si>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</si>
  <si>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</si>
  <si>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</si>
  <si>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</si>
  <si>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</si>
  <si>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</si>
  <si>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</si>
  <si>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</si>
  <si>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</si>
  <si>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</si>
  <si>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</si>
  <si>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</si>
  <si>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</si>
  <si>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</si>
  <si>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</si>
  <si>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</si>
  <si>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</si>
  <si>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</si>
  <si>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</si>
  <si>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</si>
  <si>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</si>
  <si>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</si>
  <si>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</si>
  <si>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</si>
  <si>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</si>
  <si>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</si>
  <si>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</si>
  <si>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</si>
  <si>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</si>
  <si>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</si>
  <si>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</si>
  <si>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</si>
  <si>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</si>
  <si>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</si>
  <si>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</si>
  <si>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</si>
  <si>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</si>
  <si>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</si>
  <si>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</si>
  <si>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</si>
  <si>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</si>
  <si>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</si>
  <si>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</si>
  <si>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</si>
  <si>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</si>
  <si>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</si>
  <si>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</si>
  <si>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</si>
  <si>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</si>
  <si>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</si>
  <si>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</si>
  <si>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</si>
  <si>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</si>
  <si>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</si>
  <si>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</si>
  <si>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</si>
  <si>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</si>
  <si>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</si>
  <si>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</si>
  <si>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</si>
  <si>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</si>
  <si>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</si>
  <si>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</si>
  <si>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</si>
  <si>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</si>
  <si>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</si>
  <si>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</si>
  <si>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</si>
  <si>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</si>
  <si>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</si>
  <si>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</si>
  <si>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</si>
  <si>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</si>
  <si>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</si>
  <si>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</si>
  <si>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</si>
  <si>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</si>
  <si>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</si>
  <si>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</si>
  <si>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</si>
  <si>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</si>
  <si>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</si>
  <si>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</si>
  <si>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</si>
  <si>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</si>
  <si>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</si>
  <si>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</si>
  <si>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</si>
  <si>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</si>
  <si>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</si>
  <si>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</si>
  <si>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</si>
  <si>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</si>
  <si>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</si>
  <si>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</si>
  <si>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</si>
  <si>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</si>
  <si>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</si>
  <si>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</si>
  <si>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</si>
  <si>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</si>
  <si>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</si>
  <si>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</si>
  <si>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</si>
  <si>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</si>
  <si>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</si>
  <si>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</si>
  <si>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</si>
  <si>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</si>
  <si>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</si>
  <si>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</si>
  <si>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</si>
  <si>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</si>
  <si>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</si>
  <si>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</si>
  <si>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</si>
  <si>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</si>
  <si>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</si>
  <si>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</si>
  <si>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</si>
  <si>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</si>
  <si>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</si>
  <si>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</si>
  <si>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</si>
  <si>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</si>
  <si>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</si>
  <si>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</si>
  <si>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</si>
  <si>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</si>
  <si>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</si>
  <si>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</si>
  <si>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</si>
  <si>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</si>
  <si>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</si>
  <si>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</si>
  <si>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</si>
  <si>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</si>
  <si>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</si>
  <si>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</si>
  <si>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</si>
  <si>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</si>
  <si>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</si>
  <si>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</si>
  <si>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</si>
  <si>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</si>
  <si>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</si>
  <si>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</si>
  <si>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</si>
  <si>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 Projects</t>
  </si>
  <si>
    <t>5000 to 9999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</si>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</sst>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ill="1"/>
    <xf numFmtId="0" fontId="0" fillId="0" borderId="0" xfId="0" applyFill="1" applyAlignment="1">
      <alignment wrapText="1"/>
    </xf>
    <xf numFmtId="44" fontId="0" fillId="0" borderId="0" xfId="0" applyNumberFormat="1" applyFill="1"/>
    <xf numFmtId="164" fontId="0" fillId="0" borderId="0" xfId="0" applyNumberFormat="1" applyFill="1"/>
    <xf numFmtId="49" fontId="0" fillId="0" borderId="0" xfId="0" applyNumberFormat="1" applyFill="1"/>
    <xf numFmtId="14" fontId="0" fillId="0" borderId="0" xfId="0" applyNumberFormat="1" applyFill="1"/>
    <xf numFmtId="0" fontId="1" fillId="0" borderId="0" xfId="0" applyFont="1"/>
    <xf numFmtId="0" fontId="0" fillId="0" borderId="0" xfId="0" applyNumberFormat="1" applyFill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A6-4F58-9155-816B8063EE0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A6-4F58-9155-816B8063EE0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A6-4F58-9155-816B8063E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3417600"/>
        <c:axId val="1633421760"/>
      </c:lineChart>
      <c:catAx>
        <c:axId val="163341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421760"/>
        <c:crosses val="autoZero"/>
        <c:auto val="1"/>
        <c:lblAlgn val="ctr"/>
        <c:lblOffset val="100"/>
        <c:noMultiLvlLbl val="0"/>
      </c:catAx>
      <c:valAx>
        <c:axId val="16334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341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BD-44C6-8C98-91E5D838429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BD-44C6-8C98-91E5D838429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BD-44C6-8C98-91E5D8384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31988128"/>
        <c:axId val="13319685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7BD-44C6-8C98-91E5D838429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7BD-44C6-8C98-91E5D838429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7BD-44C6-8C98-91E5D838429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7BD-44C6-8C98-91E5D8384295}"/>
                  </c:ext>
                </c:extLst>
              </c15:ser>
            </c15:filteredLineSeries>
          </c:ext>
        </c:extLst>
      </c:lineChart>
      <c:catAx>
        <c:axId val="133198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968576"/>
        <c:crosses val="autoZero"/>
        <c:auto val="1"/>
        <c:lblAlgn val="ctr"/>
        <c:lblOffset val="100"/>
        <c:noMultiLvlLbl val="0"/>
      </c:catAx>
      <c:valAx>
        <c:axId val="133196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198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1</xdr:row>
      <xdr:rowOff>57150</xdr:rowOff>
    </xdr:from>
    <xdr:to>
      <xdr:col>13</xdr:col>
      <xdr:colOff>209550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D444F-6E51-1D2D-F829-22D8C3F27F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161926</xdr:colOff>
      <xdr:row>13</xdr:row>
      <xdr:rowOff>180975</xdr:rowOff>
    </xdr:from>
    <xdr:to>
      <xdr:col>7</xdr:col>
      <xdr:colOff>657226</xdr:colOff>
      <xdr:row>37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36E526-D5DA-373C-848C-D8FFB5646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 panther" refreshedDate="44728.004531597224" createdVersion="8" refreshedVersion="8" minRefreshableVersion="3" recordCount="4114" xr:uid="{BC10EDF3-9345-4475-B230-0ED08EF88A7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6A8650-BED9-49DB-8329-832799A86E25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522" sqref="D5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  <col min="21" max="21" width="22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60" hidden="1" x14ac:dyDescent="0.25">
      <c r="A2" s="15">
        <v>0</v>
      </c>
      <c r="B2" s="16" t="s">
        <v>2</v>
      </c>
      <c r="C2" s="16" t="s">
        <v>4111</v>
      </c>
      <c r="D2" s="17">
        <v>8500</v>
      </c>
      <c r="E2" s="18">
        <v>11633</v>
      </c>
      <c r="F2" s="15" t="s">
        <v>8218</v>
      </c>
      <c r="G2" s="15" t="s">
        <v>8223</v>
      </c>
      <c r="H2" s="15" t="s">
        <v>8245</v>
      </c>
      <c r="I2" s="15">
        <v>1437620400</v>
      </c>
      <c r="J2" s="15">
        <v>1434931811</v>
      </c>
      <c r="K2" s="15" t="b">
        <v>0</v>
      </c>
      <c r="L2" s="15">
        <v>182</v>
      </c>
      <c r="M2" s="15" t="b">
        <v>1</v>
      </c>
      <c r="N2" s="15" t="s">
        <v>8263</v>
      </c>
      <c r="O2" s="15">
        <f>ROUND(E2/D2*100,0)</f>
        <v>137</v>
      </c>
      <c r="P2" s="15">
        <f>IFERROR(ROUND(E2/L2,2),0)</f>
        <v>63.92</v>
      </c>
      <c r="Q2" s="19" t="s">
        <v>8308</v>
      </c>
      <c r="R2" s="15" t="s">
        <v>8309</v>
      </c>
      <c r="S2" s="20">
        <f>(((J2/60)/60)/24)+DATE(1970,1,1)</f>
        <v>42177.007071759261</v>
      </c>
      <c r="T2" s="20">
        <f>(((I2/60)/60)/24)+DATE(1970,1,1)</f>
        <v>42208.125</v>
      </c>
      <c r="U2" s="2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 s="22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 s="22">
        <f t="shared" si="4"/>
        <v>2016</v>
      </c>
    </row>
    <row r="5" spans="1:21" ht="30" hidden="1" x14ac:dyDescent="0.25">
      <c r="A5">
        <v>3</v>
      </c>
      <c r="B5" s="3" t="s">
        <v>5</v>
      </c>
      <c r="C5" s="16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 s="22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 s="22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 s="22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 s="22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 s="22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 s="22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 s="22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 s="22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 s="22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 s="22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 s="22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 s="22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 s="22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 s="22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 s="22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 s="22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 s="22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 s="22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 s="22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 s="22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 s="22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 s="22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 s="22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 s="22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 s="22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 s="22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 s="22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 s="22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 s="22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 s="22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 s="22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 s="22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 s="22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 s="22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 s="22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 s="22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 s="22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 s="22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 s="22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 s="22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 s="22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 s="22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 s="22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 s="22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 s="22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 s="22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 s="22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 s="22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 s="22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 s="22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 s="22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 s="22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 s="22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 s="22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 s="22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 s="22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 s="22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 s="22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 s="22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 s="22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 s="22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 s="22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 s="22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 s="22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 s="22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 s="22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 s="22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 s="22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 s="22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 s="22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 s="22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 s="22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 s="22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 s="22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 s="22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 s="22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 s="22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 s="22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 s="22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 s="22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 s="22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 s="22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 s="22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 s="22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 s="22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 s="22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 s="22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 s="22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 s="22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 s="22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 s="22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 s="22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 s="22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 s="22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 s="22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 s="22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 s="22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 s="22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 s="22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 s="22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 s="22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 s="22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 s="22">
        <f t="shared" si="9"/>
        <v>2016</v>
      </c>
    </row>
    <row r="108" spans="1:21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 s="22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 s="22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 s="22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 s="22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 s="22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 s="22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 s="22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 s="22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 s="22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 s="22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 s="22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 s="22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 s="22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 s="22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 s="22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 s="22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 s="22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 s="22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 s="22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 s="22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 s="22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 s="22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 s="22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 s="22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 s="22">
        <f t="shared" si="14"/>
        <v>2014</v>
      </c>
    </row>
    <row r="133" spans="1:21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 s="22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 s="22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 s="22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 s="22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 s="22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 s="22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 s="22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 s="22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 s="22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 s="22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 s="22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 s="22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 s="22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 s="22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 s="22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 s="22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 s="22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 s="22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 s="22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 s="22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 s="22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 s="22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 s="22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 s="22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 s="22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 s="22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 s="22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 s="22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 s="22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 s="22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 s="22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 s="22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 s="22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 s="22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 s="22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 s="22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 s="22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 s="22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 s="22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 s="22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 s="22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 s="22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 s="22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 s="22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 s="22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 s="22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 s="22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 s="22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 s="22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 s="22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 s="22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 s="22">
        <f t="shared" si="14"/>
        <v>2016</v>
      </c>
    </row>
    <row r="185" spans="1:21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 s="22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 s="22">
        <f t="shared" si="14"/>
        <v>2014</v>
      </c>
    </row>
    <row r="187" spans="1:21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 s="22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 s="22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 s="22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 s="22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 s="22">
        <f t="shared" si="14"/>
        <v>2016</v>
      </c>
    </row>
    <row r="192" spans="1:21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 s="22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 s="22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 s="22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 s="22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 s="22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 s="22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 s="22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 s="22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 s="22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 s="22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 s="22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 s="22">
        <f t="shared" si="19"/>
        <v>2015</v>
      </c>
    </row>
    <row r="204" spans="1:21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 s="22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 s="22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 s="22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 s="22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 s="22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 s="22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 s="22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 s="22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 s="22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 s="22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 s="22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 s="22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 s="22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 s="22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 s="22">
        <f t="shared" si="19"/>
        <v>2015</v>
      </c>
    </row>
    <row r="219" spans="1:21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 s="22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 s="22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 s="22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 s="22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 s="22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 s="22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 s="22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 s="22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 s="22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 s="22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 s="22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 s="22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 s="22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 s="22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 s="22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 s="22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 s="22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 s="22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 s="22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 s="22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 s="22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 s="22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 s="22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 s="22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 s="22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 s="22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 s="22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 s="22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 s="22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 s="22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 s="22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 s="22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 s="22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 s="22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 s="22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 s="22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 s="22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 s="22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 s="22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 s="22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 s="22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 s="22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 s="22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 s="22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 s="22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 s="22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 s="22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 s="22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 s="22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 s="22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 s="22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 s="22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 s="22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 s="22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 s="22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 s="22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 s="22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 s="22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 s="22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 s="22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 s="22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 s="22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 s="22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 s="22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 s="22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 s="22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 s="22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 s="22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 s="22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 s="22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 s="22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 s="22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 s="22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 s="22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 s="22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 s="22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 s="22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 s="22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 s="22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 s="22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 s="22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 s="22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 s="22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 s="22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 s="22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 s="22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 s="22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 s="22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 s="22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 s="22">
        <f t="shared" si="24"/>
        <v>2013</v>
      </c>
    </row>
    <row r="309" spans="1:21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 s="22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 s="22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 s="22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 s="22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 s="22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 s="22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 s="22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 s="22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 s="22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 s="22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 s="22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 s="22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 s="22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 s="22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 s="22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 s="22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 s="22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 s="22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 s="22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 s="22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 s="22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 s="22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 s="22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 s="22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 s="22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 s="22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 s="22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 s="22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 s="22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 s="22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 s="22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 s="22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 s="22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 s="22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 s="22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 s="22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 s="22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 s="22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 s="22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 s="22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 s="22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 s="22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 s="22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 s="22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 s="22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 s="22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 s="22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 s="22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 s="22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 s="22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 s="22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 s="22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 s="22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 s="22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 s="22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 s="22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 s="22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 s="22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 s="22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 s="22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 s="22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 s="22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 s="22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 s="22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 s="22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 s="22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 s="22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 s="22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 s="22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 s="22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 s="22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 s="22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 s="22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 s="22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 s="22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 s="22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 s="22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 s="22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 s="22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 s="22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 s="22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 s="22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 s="22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 s="22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 s="22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 s="22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 s="22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 s="22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 s="22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 s="22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 s="22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 s="22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 s="22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 s="22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 s="22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 s="22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 s="22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 s="22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 s="22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 s="22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 s="22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 s="22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 s="22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 s="22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 s="22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 s="22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 s="22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 s="22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 s="22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 s="22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 s="22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 s="22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 s="22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 s="22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 s="22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 s="22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 s="22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 s="22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 s="22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 s="22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 s="22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 s="22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 s="22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 s="22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 s="22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 s="22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 s="22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 s="22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 s="22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 s="22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 s="22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 s="22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 s="22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 s="22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 s="22">
        <f t="shared" si="34"/>
        <v>2013</v>
      </c>
    </row>
    <row r="444" spans="1:21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 s="22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 s="22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 s="22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 s="22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 s="22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 s="22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 s="22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 s="22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 s="22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 s="22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 s="22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 s="22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 s="22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 s="22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 s="22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 s="22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 s="22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 s="22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 s="22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 s="22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 s="22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 s="22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 s="22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 s="22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 s="22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 s="22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 s="22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 s="22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 s="22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 s="22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 s="22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 s="22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 s="22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 s="22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 s="22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 s="22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 s="22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 s="22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 s="22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 s="22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 s="22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 s="22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 s="22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 s="22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 s="22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 s="22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 s="22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 s="22">
        <f t="shared" si="39"/>
        <v>2011</v>
      </c>
    </row>
    <row r="492" spans="1:21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 s="22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 s="22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 s="22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 s="22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 s="22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 s="22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 s="22">
        <f t="shared" si="39"/>
        <v>2013</v>
      </c>
    </row>
    <row r="499" spans="1:21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 s="22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 s="22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 s="22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 s="22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 s="22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 s="22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 s="22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 s="22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 s="22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 s="22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 s="22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 s="22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 s="22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 s="22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 s="22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 s="22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 s="22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 s="22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 s="22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 s="22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 s="22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 s="22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 s="22">
        <f t="shared" si="44"/>
        <v>2012</v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 s="22">
        <f t="shared" si="44"/>
        <v>2015</v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 s="22">
        <f t="shared" si="44"/>
        <v>2016</v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 s="22">
        <f t="shared" si="44"/>
        <v>2016</v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 s="22">
        <f t="shared" si="44"/>
        <v>2015</v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 s="22">
        <f t="shared" si="44"/>
        <v>2016</v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 s="22">
        <f t="shared" si="44"/>
        <v>2014</v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 s="22">
        <f t="shared" si="44"/>
        <v>2015</v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 s="22">
        <f t="shared" si="44"/>
        <v>2017</v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 s="22">
        <f t="shared" si="44"/>
        <v>2015</v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 s="22">
        <f t="shared" si="44"/>
        <v>2016</v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 s="22">
        <f t="shared" si="44"/>
        <v>2015</v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 s="22">
        <f t="shared" si="44"/>
        <v>2016</v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 s="22">
        <f t="shared" si="44"/>
        <v>2016</v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 s="22">
        <f t="shared" si="44"/>
        <v>2016</v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 s="22">
        <f t="shared" si="44"/>
        <v>2015</v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 s="22">
        <f t="shared" si="44"/>
        <v>2016</v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 s="22">
        <f t="shared" si="44"/>
        <v>2015</v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 s="22">
        <f t="shared" si="44"/>
        <v>2015</v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 s="22">
        <f t="shared" si="44"/>
        <v>2016</v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 s="22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 s="22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 s="22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 s="22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 s="22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 s="22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 s="22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 s="22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 s="22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 s="22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 s="22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 s="22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 s="22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 s="22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 s="22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 s="22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 s="22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 s="22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 s="22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 s="22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 s="22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 s="22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 s="22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 s="22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 s="22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 s="22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 s="22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 s="22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 s="22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 s="22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 s="22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 s="22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 s="22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 s="22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 s="22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 s="22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 s="22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 s="22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 s="22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 s="22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 s="22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 s="22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 s="22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 s="22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 s="22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 s="22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 s="22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 s="22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 s="22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 s="22">
        <f t="shared" si="49"/>
        <v>2016</v>
      </c>
    </row>
    <row r="591" spans="1:21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 s="22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 s="22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 s="22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 s="22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 s="22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 s="22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 s="22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 s="22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 s="22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 s="22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 s="22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 s="22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 s="22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 s="22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 s="22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 s="22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 s="22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 s="22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 s="22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 s="22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 s="22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 s="22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 s="22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 s="22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 s="22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 s="22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 s="22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 s="22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 s="22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 s="22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 s="22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 s="22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 s="22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 s="22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 s="22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 s="22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 s="22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 s="22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 s="22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 s="22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 s="22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 s="22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 s="22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 s="22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 s="22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 s="22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 s="22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 s="22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 s="22">
        <f t="shared" si="49"/>
        <v>2017</v>
      </c>
    </row>
    <row r="640" spans="1:21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 s="22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 s="22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 s="22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 s="22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 s="22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 s="22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 s="22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 s="22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 s="22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 s="22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 s="22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 s="22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 s="22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 s="22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 s="22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 s="22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 s="22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 s="22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 s="22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 s="22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 s="22">
        <f t="shared" si="54"/>
        <v>2015</v>
      </c>
    </row>
    <row r="661" spans="1:21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 s="22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 s="22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 s="22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 s="22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 s="22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 s="22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 s="22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 s="22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 s="22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 s="22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 s="22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 s="22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 s="22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 s="22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 s="22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 s="22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 s="22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 s="22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 s="22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 s="22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 s="22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 s="22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 s="22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 s="22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 s="22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 s="22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 s="22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 s="22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 s="22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 s="22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 s="22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 s="22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 s="22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 s="22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 s="22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 s="22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 s="22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 s="22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 s="22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 s="22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 s="22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 s="22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 s="22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 s="22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 s="22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 s="22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 s="22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 s="22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 s="22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 s="22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 s="22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 s="22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 s="22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 s="22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 s="22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 s="22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 s="22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 s="22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 s="22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 s="22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 s="22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 s="22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 s="22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 s="22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 s="22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 s="22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 s="22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 s="22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 s="22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 s="22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 s="22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 s="22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 s="22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 s="22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 s="22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 s="22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 s="22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 s="22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 s="22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 s="22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 s="22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 s="22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 s="22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 s="22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 s="22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 s="22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 s="22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 s="22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 s="22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 s="22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 s="22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 s="22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 s="22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 s="22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 s="22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 s="22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 s="22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 s="22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 s="22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 s="22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 s="22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 s="22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 s="22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 s="22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 s="22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 s="22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 s="22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 s="22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 s="22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 s="22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 s="22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 s="22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 s="22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 s="22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 s="22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 s="22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 s="22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 s="22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 s="22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 s="22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 s="22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 s="22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 s="22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 s="22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 s="22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 s="22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 s="22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 s="22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 s="22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 s="22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 s="22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 s="22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 s="22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 s="22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 s="22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 s="22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 s="22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 s="22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 s="22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 s="22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 s="22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 s="22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 s="22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 s="22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 s="22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 s="22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 s="22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 s="22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 s="22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 s="22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 s="22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 s="22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 s="22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 s="22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 s="22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 s="22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 s="22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 s="22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 s="22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 s="22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 s="22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 s="22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 s="22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 s="22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 s="22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 s="22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 s="22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 s="22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 s="22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 s="22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 s="22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 s="22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 s="22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 s="22">
        <f t="shared" si="64"/>
        <v>2011</v>
      </c>
    </row>
    <row r="835" spans="1:21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 s="22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 s="22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 s="22">
        <f t="shared" si="69"/>
        <v>2012</v>
      </c>
    </row>
    <row r="838" spans="1:21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 s="22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 s="22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 s="22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 s="22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 s="22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 s="22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 s="22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 s="22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 s="22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 s="22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 s="22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 s="22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 s="22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 s="22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 s="22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 s="22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 s="22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 s="22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 s="22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 s="22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 s="22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 s="22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 s="22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 s="22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 s="22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 s="22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 s="22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 s="22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 s="22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 s="22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 s="22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 s="22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 s="22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 s="22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 s="22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 s="22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 s="22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 s="22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 s="22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 s="22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 s="22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 s="22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 s="22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 s="22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 s="22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 s="22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 s="22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 s="22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 s="22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 s="22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 s="22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 s="22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 s="22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 s="22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 s="22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 s="22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 s="22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 s="22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 s="22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 s="22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 s="22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 s="22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 s="22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 s="22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 s="22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 s="22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 s="22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 s="22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 s="22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 s="22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 s="22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 s="22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 s="22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 s="22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 s="22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 s="22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 s="22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 s="22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 s="22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 s="22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 s="22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 s="22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 s="22">
        <f t="shared" si="74"/>
        <v>2014</v>
      </c>
    </row>
    <row r="921" spans="1:21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 s="22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 s="22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 s="22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 s="22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 s="22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 s="22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 s="22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 s="22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 s="22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 s="22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 s="22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 s="22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 s="22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 s="22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 s="22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 s="22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 s="22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 s="22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 s="22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 s="22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 s="22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 s="22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 s="22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 s="22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 s="22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 s="22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 s="22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 s="22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 s="22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 s="22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 s="22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 s="22">
        <f t="shared" si="74"/>
        <v>2015</v>
      </c>
    </row>
    <row r="953" spans="1:21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 s="22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 s="22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 s="22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 s="22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 s="22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 s="22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 s="22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 s="22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 s="22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 s="22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 s="22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 s="22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 s="22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 s="22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 s="22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 s="22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 s="22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 s="22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 s="22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 s="22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 s="22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 s="22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 s="22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 s="22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 s="22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 s="22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 s="22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 s="22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 s="22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 s="22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 s="22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 s="22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 s="22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 s="22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 s="22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 s="22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 s="22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 s="22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 s="22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 s="22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 s="22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 s="22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 s="22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 s="22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 s="22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 s="22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 s="22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 s="22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 s="22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 s="22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 s="22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 s="22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 s="22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 s="22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 s="22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 s="22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 s="22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 s="22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 s="22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 s="22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 s="22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 s="22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 s="22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 s="22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 s="22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 s="22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 s="22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 s="22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 s="22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 s="22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 s="22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 s="22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 s="22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 s="22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 s="22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 s="22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 s="22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 s="22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 s="22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 s="22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 s="22">
        <f t="shared" si="84"/>
        <v>2015</v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 s="22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 s="22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 s="22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 s="22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 s="22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 s="22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 s="22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 s="22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 s="22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 s="22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 s="22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 s="22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 s="22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 s="22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 s="22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 s="22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 s="22">
        <f t="shared" si="84"/>
        <v>2016</v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 s="22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 s="22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 s="22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 s="22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 s="22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 s="22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 s="22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 s="22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 s="22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 s="22">
        <f t="shared" si="84"/>
        <v>2015</v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 s="22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 s="22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 s="22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 s="22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 s="22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 s="22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 s="22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 s="22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 s="22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 s="22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 s="22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 s="22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 s="22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 s="22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 s="22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 s="22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 s="22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 s="22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 s="22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 s="22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 s="22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 s="22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 s="22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 s="22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 s="22">
        <f t="shared" si="84"/>
        <v>2014</v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 s="22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 s="22">
        <f t="shared" si="84"/>
        <v>2016</v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 s="22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 s="22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 s="22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 s="22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 s="22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 s="22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 s="22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 s="22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 s="22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 s="22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 s="22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 s="22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 s="22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 s="22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 s="22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 s="22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 s="22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 s="22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 s="22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 s="22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 s="22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 s="22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 s="22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 s="22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 s="22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 s="22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 s="22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 s="22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 s="22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 s="22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 s="22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 s="22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 s="22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 s="22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 s="22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 s="22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 s="22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 s="22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 s="22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 s="22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 s="22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 s="22">
        <f t="shared" si="89"/>
        <v>2014</v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 s="22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 s="22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 s="22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 s="22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 s="22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 s="22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 s="22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 s="22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 s="22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 s="22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 s="22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 s="22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 s="22">
        <f t="shared" si="89"/>
        <v>2015</v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 s="22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 s="22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 s="22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 s="22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 s="22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 s="22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 s="22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 s="22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 s="22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 s="22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 s="22">
        <f t="shared" si="89"/>
        <v>2015</v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 s="22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 s="22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 s="22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 s="22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 s="22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 s="22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 s="22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 s="22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 s="22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 s="22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 s="22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 s="22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 s="22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 s="22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 s="22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 s="22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 s="22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 s="22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 s="22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 s="22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 s="22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 s="22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 s="22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 s="22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 s="22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 s="22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 s="22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 s="22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 s="22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 s="22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 s="22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 s="22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 s="22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 s="22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 s="22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 s="22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 s="22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 s="22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 s="22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 s="22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 s="22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 s="22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 s="22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 s="22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 s="22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 s="22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 s="22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 s="22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 s="22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 s="22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 s="22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 s="22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 s="22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 s="22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 s="22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 s="22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 s="22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 s="22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 s="22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 s="22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 s="22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 s="22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 s="22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 s="22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 s="22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 s="22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 s="22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 s="22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 s="22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 s="22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 s="22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 s="22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 s="22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 s="22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 s="22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 s="22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 s="22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 s="22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 s="22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 s="22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 s="22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 s="22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 s="22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 s="22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 s="22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 s="22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 s="22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 s="22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 s="22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 s="22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 s="22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 s="22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 s="22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 s="22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 s="22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 s="22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 s="22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 s="22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 s="22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 s="22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 s="22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 s="22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 s="22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 s="22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 s="22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 s="22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 s="22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 s="22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 s="22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 s="22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 s="22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 s="22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 s="22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 s="22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 s="22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 s="22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 s="22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 s="22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 s="22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 s="22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 s="22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 s="22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 s="22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 s="22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 s="22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 s="22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 s="22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 s="22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 s="22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 s="22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 s="22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 s="22">
        <f t="shared" si="104"/>
        <v>2013</v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 s="22">
        <f t="shared" si="104"/>
        <v>2016</v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 s="22">
        <f t="shared" si="104"/>
        <v>2015</v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 s="22">
        <f t="shared" si="104"/>
        <v>2015</v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 s="22">
        <f t="shared" si="104"/>
        <v>2015</v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 s="22">
        <f t="shared" si="104"/>
        <v>2016</v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 s="22">
        <f t="shared" si="104"/>
        <v>2016</v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 s="22">
        <f t="shared" si="104"/>
        <v>2015</v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 s="22">
        <f t="shared" si="104"/>
        <v>2015</v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 s="22">
        <f t="shared" si="104"/>
        <v>2015</v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 s="22">
        <f t="shared" si="104"/>
        <v>2015</v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 s="22">
        <f t="shared" si="104"/>
        <v>2015</v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 s="22">
        <f t="shared" si="104"/>
        <v>2015</v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 s="22">
        <f t="shared" si="104"/>
        <v>2016</v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 s="22">
        <f t="shared" si="104"/>
        <v>2016</v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 s="22">
        <f t="shared" si="104"/>
        <v>2016</v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 s="22">
        <f t="shared" si="104"/>
        <v>2015</v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 s="22">
        <f t="shared" si="104"/>
        <v>2016</v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 s="22">
        <f t="shared" si="104"/>
        <v>2015</v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 s="22">
        <f t="shared" si="104"/>
        <v>2016</v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 s="22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 s="22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 s="22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 s="22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 s="22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 s="22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 s="22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 s="22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 s="22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 s="22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 s="22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 s="22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 s="22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 s="22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 s="22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 s="22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 s="22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 s="22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 s="22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 s="22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 s="22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 s="22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 s="22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 s="22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 s="22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 s="22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 s="22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 s="22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 s="22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 s="22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 s="22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 s="22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 s="22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 s="22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 s="22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 s="22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 s="22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 s="22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 s="22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 s="22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 s="22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 s="22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 s="22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 s="22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 s="22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 s="22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 s="22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 s="22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 s="22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 s="22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 s="22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 s="22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 s="22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 s="22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 s="22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 s="22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 s="22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 s="22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 s="22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 s="22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 s="22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 s="22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 s="22">
        <f t="shared" si="109"/>
        <v>2015</v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 s="22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 s="22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 s="22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 s="22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 s="22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 s="22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 s="22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 s="22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 s="22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 s="22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 s="22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 s="22">
        <f t="shared" si="109"/>
        <v>2017</v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 s="22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 s="22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 s="22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 s="22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 s="22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 s="22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 s="22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 s="22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 s="22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 s="22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 s="22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 s="22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 s="22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 s="22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 s="22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 s="22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 s="22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 s="22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 s="22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 s="22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 s="22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 s="22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 s="22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 s="22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 s="22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 s="22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 s="22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 s="22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 s="22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 s="22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 s="22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 s="22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 s="22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 s="22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 s="22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 s="22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 s="22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 s="22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 s="22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 s="22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 s="22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 s="22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 s="22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 s="22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 s="22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 s="22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 s="22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 s="22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 s="22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 s="22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 s="22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 s="22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 s="22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 s="22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 s="22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 s="22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 s="22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 s="22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 s="22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 s="22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 s="22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 s="22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 s="22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 s="22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 s="22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 s="22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 s="22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 s="22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 s="22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 s="22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 s="22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 s="22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 s="22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 s="22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 s="22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 s="22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 s="22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 s="22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 s="22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 s="22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 s="22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 s="22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 s="22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 s="22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 s="22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 s="22">
        <f t="shared" si="114"/>
        <v>2013</v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 s="22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 s="22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 s="22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 s="22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 s="22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 s="22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 s="22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 s="22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 s="22">
        <f t="shared" si="114"/>
        <v>2013</v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 s="22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 s="22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 s="22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 s="22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 s="22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 s="22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 s="22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 s="22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 s="22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 s="22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 s="22">
        <f t="shared" si="119"/>
        <v>2016</v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 s="22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 s="22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 s="22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 s="22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 s="22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 s="22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 s="22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 s="22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 s="22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 s="22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 s="22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 s="22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 s="22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 s="22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 s="22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 s="22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 s="22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 s="22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 s="22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 s="22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 s="22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 s="22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 s="22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 s="22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 s="22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 s="22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 s="22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 s="22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 s="22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 s="22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 s="22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 s="22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 s="22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 s="22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 s="22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 s="22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 s="22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 s="22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 s="22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 s="22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 s="22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 s="22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 s="22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 s="22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 s="22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 s="22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 s="22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 s="22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 s="22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 s="22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 s="22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 s="22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 s="22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 s="22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 s="22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 s="22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 s="22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 s="22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 s="22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 s="22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 s="22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 s="22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 s="22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 s="22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 s="22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 s="22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 s="22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 s="22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 s="22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 s="22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 s="22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 s="22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 s="22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 s="22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 s="22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 s="22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 s="22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 s="22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 s="22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 s="22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 s="22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 s="22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 s="22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 s="22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 s="22">
        <f t="shared" si="124"/>
        <v>2014</v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 s="22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 s="22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 s="22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 s="22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 s="22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 s="22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 s="22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 s="22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 s="22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 s="22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 s="22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 s="22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 s="22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 s="22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 s="22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 s="22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 s="22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 s="22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 s="22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 s="22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 s="22">
        <f t="shared" si="124"/>
        <v>2015</v>
      </c>
    </row>
    <row r="1592" spans="1:21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 s="22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 s="22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 s="22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 s="22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 s="22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 s="22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 s="22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 s="22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 s="22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 s="22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 s="22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 s="22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 s="22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 s="22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 s="22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 s="22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 s="22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 s="22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 s="22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 s="22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 s="22">
        <f t="shared" si="129"/>
        <v>2012</v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 s="22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 s="22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 s="22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 s="22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 s="22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 s="22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 s="22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 s="22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 s="22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 s="22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 s="22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 s="22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 s="22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 s="22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 s="22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 s="22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 s="22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 s="22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 s="22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 s="22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 s="22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 s="22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 s="22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 s="22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 s="22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 s="22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 s="22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 s="22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 s="22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 s="22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 s="22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 s="22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 s="22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 s="22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 s="22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 s="22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 s="22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 s="22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 s="22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 s="22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 s="22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 s="22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 s="22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 s="22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 s="22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 s="22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 s="22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 s="22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 s="22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 s="22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 s="22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 s="22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 s="22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 s="22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 s="22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 s="22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 s="22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 s="22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 s="22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 s="22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 s="22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 s="22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 s="22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 s="22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 s="22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 s="22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 s="22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 s="22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 s="22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 s="22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 s="22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 s="22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 s="22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 s="22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 s="22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 s="22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 s="22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 s="22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 s="22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 s="22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 s="22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 s="22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 s="22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 s="22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 s="22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 s="22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 s="22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 s="22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 s="22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 s="22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 s="22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 s="22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 s="22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 s="22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 s="22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 s="22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 s="22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 s="22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 s="22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 s="22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 s="22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 s="22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 s="22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 s="22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 s="22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 s="22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 s="22">
        <f t="shared" si="134"/>
        <v>2016</v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 s="22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 s="22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 s="22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 s="22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 s="22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 s="22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 s="22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 s="22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 s="22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 s="22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 s="22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 s="22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 s="22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 s="22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 s="22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 s="22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 s="22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 s="22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 s="22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 s="22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 s="22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 s="22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 s="22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 s="22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 s="22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 s="22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 s="22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 s="22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 s="22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 s="22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 s="22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 s="22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 s="22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 s="22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 s="22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 s="22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 s="22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 s="22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 s="22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 s="22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 s="22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 s="22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 s="22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 s="22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 s="22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 s="22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 s="22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 s="22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 s="22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 s="22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 s="22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 s="22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 s="22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 s="22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 s="22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 s="22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 s="22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 s="22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 s="22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 s="22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 s="22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 s="22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 s="22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 s="22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 s="22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 s="22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 s="22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 s="22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 s="22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 s="22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 s="22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 s="22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 s="22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 s="22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 s="22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 s="22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 s="22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 s="22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 s="22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 s="22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 s="22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 s="22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 s="22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 s="22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 s="22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 s="22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 s="22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 s="22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 s="22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 s="22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 s="22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 s="22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 s="22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 s="22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 s="22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 s="22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 s="22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 s="22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 s="22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 s="22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 s="22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 s="22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 s="22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 s="22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 s="22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 s="22">
        <f t="shared" si="144"/>
        <v>2012</v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 s="22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 s="22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 s="22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 s="22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 s="22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 s="22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 s="22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 s="22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 s="22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 s="22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 s="22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 s="22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 s="22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 s="22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 s="22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 s="22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 s="22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 s="22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 s="22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 s="22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 s="22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 s="22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 s="22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 s="22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 s="22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 s="22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 s="22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 s="22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 s="22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 s="22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 s="22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 s="22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 s="22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 s="22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 s="22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 s="22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 s="22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 s="22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 s="22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 s="22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 s="22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 s="22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 s="22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 s="22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 s="22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 s="22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 s="22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 s="22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 s="22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 s="22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 s="22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 s="22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 s="22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 s="22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 s="22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 s="22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 s="22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 s="22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 s="22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 s="22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 s="22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 s="22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 s="22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 s="22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 s="22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 s="22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 s="22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 s="22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 s="22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 s="22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 s="22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 s="22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 s="22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 s="22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 s="22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 s="22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 s="22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 s="22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 s="22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 s="22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 s="22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 s="22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 s="22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 s="22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 s="22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 s="22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 s="22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 s="22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 s="22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 s="22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 s="22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 s="22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 s="22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 s="22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 s="22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 s="22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 s="22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 s="22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 s="22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 s="22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 s="22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 s="22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 s="22">
        <f t="shared" si="154"/>
        <v>2010</v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 s="22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 s="22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 s="22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 s="22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 s="22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 s="22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 s="22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 s="22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 s="22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 s="22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 s="22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 s="22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 s="22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 s="22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 s="22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 s="22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 s="22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 s="22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 s="22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 s="22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 s="22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 s="22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 s="22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 s="22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 s="22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 s="22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 s="22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 s="22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 s="22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 s="22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 s="22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 s="22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 s="22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 s="22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 s="22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 s="22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 s="22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 s="22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 s="22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 s="22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 s="22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 s="22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 s="22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 s="22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 s="22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 s="22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 s="22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 s="22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 s="22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 s="22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 s="22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 s="22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 s="22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 s="22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 s="22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 s="22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 s="22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 s="22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 s="22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 s="22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 s="22">
        <f t="shared" si="159"/>
        <v>2015</v>
      </c>
    </row>
    <row r="1990" spans="1:21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 s="22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 s="22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 s="22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 s="22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 s="22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 s="22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 s="22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 s="22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 s="22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 s="22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 s="22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 s="22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 s="22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 s="22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 s="22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 s="22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 s="22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 s="22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 s="22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 s="22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 s="22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 s="22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 s="22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 s="22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 s="22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 s="22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 s="22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 s="22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 s="22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 s="22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 s="22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 s="22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 s="22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 s="22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 s="22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 s="22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 s="22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 s="22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 s="22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 s="22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 s="22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 s="22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 s="22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 s="22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 s="22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 s="22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 s="22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 s="22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 s="22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 s="22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 s="22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 s="22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 s="22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 s="22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 s="22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 s="22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 s="22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 s="22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 s="22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 s="22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 s="22">
        <f t="shared" si="159"/>
        <v>2013</v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 s="22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 s="22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 s="22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 s="22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 s="22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 s="22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 s="22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 s="22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 s="22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 s="22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 s="22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 s="22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 s="22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 s="22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 s="22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 s="22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 s="22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 s="22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 s="22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 s="22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 s="22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 s="22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 s="22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 s="22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 s="22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 s="22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 s="22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 s="22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 s="22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 s="22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 s="22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 s="22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 s="22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 s="22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 s="22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 s="22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 s="22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 s="22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 s="22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 s="22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 s="22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 s="22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 s="22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 s="22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 s="22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 s="22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 s="22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 s="22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 s="22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 s="22">
        <f t="shared" si="164"/>
        <v>2012</v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 s="22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 s="22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 s="22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 s="22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 s="22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 s="22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 s="22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 s="22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 s="22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 s="22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 s="22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 s="22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 s="22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 s="22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 s="22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 s="22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 s="22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 s="22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 s="22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 s="22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 s="22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 s="22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 s="22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 s="22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 s="22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 s="22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 s="22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 s="22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 s="22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 s="22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 s="22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 s="22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 s="22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 s="22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 s="22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 s="22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 s="22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 s="22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 s="22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 s="22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 s="22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 s="22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 s="22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 s="22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 s="22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 s="22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 s="22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 s="22">
        <f t="shared" si="169"/>
        <v>2016</v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 s="22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 s="22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 s="22">
        <f t="shared" si="169"/>
        <v>2010</v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 s="22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 s="22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 s="22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 s="22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 s="22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 s="22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 s="22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 s="22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 s="22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 s="22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 s="22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 s="22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 s="22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 s="22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 s="22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 s="22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 s="22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 s="22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 s="22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 s="22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 s="22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 s="22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 s="22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 s="22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 s="22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 s="22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 s="22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 s="22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 s="22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 s="22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 s="22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 s="22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 s="22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 s="22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 s="22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 s="22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 s="22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 s="22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 s="22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 s="22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 s="22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 s="22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 s="22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 s="22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 s="22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 s="22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 s="22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 s="22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 s="22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 s="22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 s="22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 s="22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 s="22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 s="22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 s="22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 s="22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 s="22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 s="22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 s="22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 s="22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 s="22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 s="22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 s="22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 s="22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 s="22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 s="22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 s="22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 s="22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 s="22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 s="22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 s="22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 s="22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 s="22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 s="22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 s="22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 s="22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 s="22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 s="22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 s="22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 s="22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 s="22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 s="22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 s="22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 s="22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 s="22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 s="22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 s="22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 s="22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 s="22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 s="22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 s="22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 s="22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 s="22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 s="22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 s="22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 s="22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 s="22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 s="22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 s="22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 s="22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 s="22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 s="22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 s="22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 s="22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 s="22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 s="22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 s="22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 s="22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 s="22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 s="22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 s="22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 s="22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 s="22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 s="22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 s="22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 s="22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 s="22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 s="22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 s="22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 s="22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 s="22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 s="22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 s="22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 s="22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 s="22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 s="22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 s="22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 s="22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 s="22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 s="22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 s="22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 s="22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 s="22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 s="22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 s="22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 s="22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 s="22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 s="22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 s="22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 s="22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 s="22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 s="22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 s="22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 s="22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 s="22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 s="22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 s="22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 s="22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 s="22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 s="22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 s="22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 s="22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 s="22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 s="22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 s="22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 s="22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 s="22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 s="22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 s="22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 s="22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 s="22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 s="22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 s="22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 s="22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 s="22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 s="22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 s="22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 s="22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 s="22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 s="22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 s="22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 s="22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 s="22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 s="22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 s="22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 s="22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 s="22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 s="22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 s="22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 s="22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 s="22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 s="22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 s="22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 s="22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 s="22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 s="22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 s="22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 s="22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 s="22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 s="22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 s="22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 s="22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 s="22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 s="22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 s="22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 s="22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 s="22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 s="22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 s="22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 s="22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 s="22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 s="22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 s="22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 s="22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 s="22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 s="22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 s="22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 s="22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 s="22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 s="22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 s="22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 s="22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 s="22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 s="22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 s="22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 s="22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 s="22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 s="22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 s="22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 s="22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 s="22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 s="22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 s="22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 s="22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 s="22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 s="22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 s="22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 s="22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 s="22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 s="22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 s="22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 s="22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 s="22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 s="22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 s="22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 s="22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 s="22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 s="22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 s="22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 s="22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 s="22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 s="22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 s="22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 s="22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 s="22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 s="22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 s="22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 s="22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 s="22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 s="22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 s="22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 s="22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 s="22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 s="22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 s="22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 s="22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 s="22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 s="22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 s="22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 s="22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 s="22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 s="22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 s="22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 s="22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 s="22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 s="22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 s="22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 s="22">
        <f t="shared" si="189"/>
        <v>2014</v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 s="22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 s="22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 s="22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 s="22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 s="22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 s="22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 s="22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 s="22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 s="22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 s="22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 s="22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 s="22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 s="22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 s="22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 s="22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 s="22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 s="22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 s="22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 s="22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 s="22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 s="22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 s="22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 s="22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 s="22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 s="22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 s="22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 s="22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 s="22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 s="22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 s="22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 s="22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 s="22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 s="22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 s="22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 s="22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 s="22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 s="22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 s="22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 s="22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 s="22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 s="22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 s="22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 s="22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 s="22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 s="22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 s="22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 s="22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 s="22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 s="22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 s="22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 s="22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 s="22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 s="22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 s="22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 s="22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 s="22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 s="22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 s="22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 s="22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 s="22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 s="22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 s="22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 s="22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 s="22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 s="22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 s="22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 s="22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 s="22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 s="22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 s="22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 s="22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 s="22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 s="22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 s="22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 s="22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 s="22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 s="22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 s="22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 s="22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 s="22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 s="22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 s="22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 s="22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 s="22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 s="22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 s="22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 s="22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 s="22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 s="22">
        <f t="shared" si="199"/>
        <v>2015</v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 s="22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 s="22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 s="22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 s="22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 s="22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 s="22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 s="22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 s="22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 s="22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 s="22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 s="22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 s="22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 s="22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 s="22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 s="22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 s="22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 s="22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 s="22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 s="22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 s="22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 s="22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 s="22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 s="22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 s="22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 s="22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 s="22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 s="22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 s="22">
        <f t="shared" si="199"/>
        <v>2009</v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 s="22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 s="22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 s="22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 s="22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 s="22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 s="22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 s="22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 s="22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 s="22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 s="22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 s="22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 s="22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 s="22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 s="22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 s="22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 s="22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 s="22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 s="22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 s="22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 s="22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 s="22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 s="22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 s="22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 s="22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 s="22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 s="22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 s="22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 s="22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 s="22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 s="22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 s="22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 s="22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 s="22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 s="22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 s="22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 s="22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 s="22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 s="22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 s="22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 s="22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 s="22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 s="22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 s="22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 s="22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 s="22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 s="22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 s="22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 s="22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 s="22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 s="22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 s="22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 s="22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 s="22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 s="22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 s="22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 s="22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 s="22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 s="22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 s="22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 s="22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 s="22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 s="22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 s="22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 s="22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 s="22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 s="22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 s="22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 s="22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 s="22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 s="22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 s="22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 s="22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 s="22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 s="22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 s="22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 s="22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 s="22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 s="22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 s="22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 s="22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 s="22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 s="22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 s="22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 s="22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 s="22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 s="22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 s="22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 s="22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 s="22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 s="22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 s="22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 s="22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 s="22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 s="22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 s="22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 s="22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 s="22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 s="22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 s="22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 s="22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 s="22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 s="22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 s="22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 s="22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 s="22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 s="22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 s="22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 s="22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 s="22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 s="22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 s="22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 s="22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 s="22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 s="22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 s="22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 s="22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 s="22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 s="22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 s="22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 s="22">
        <f t="shared" si="209"/>
        <v>2015</v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 s="22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 s="22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 s="22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 s="22">
        <f t="shared" si="209"/>
        <v>2016</v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 s="22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 s="22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 s="22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 s="22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 s="22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 s="22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 s="22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 s="22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 s="22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 s="22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 s="22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 s="22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 s="22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 s="22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 s="22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 s="22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 s="22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 s="22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 s="22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 s="22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 s="22">
        <f t="shared" si="209"/>
        <v>2015</v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 s="22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 s="22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 s="22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 s="22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 s="22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 s="22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 s="22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 s="22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 s="22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 s="22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 s="22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 s="22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 s="22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 s="22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 s="22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 s="22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 s="22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 s="22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 s="22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 s="22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 s="22">
        <f t="shared" si="214"/>
        <v>2014</v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 s="22">
        <f t="shared" si="214"/>
        <v>2017</v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 s="22">
        <f t="shared" si="214"/>
        <v>2017</v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 s="22">
        <f t="shared" si="214"/>
        <v>2017</v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 s="22">
        <f t="shared" si="214"/>
        <v>2017</v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 s="22">
        <f t="shared" si="214"/>
        <v>2017</v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 s="22">
        <f t="shared" si="214"/>
        <v>2014</v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 s="22">
        <f t="shared" si="214"/>
        <v>2013</v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 s="22">
        <f t="shared" si="214"/>
        <v>2016</v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 s="22">
        <f t="shared" si="214"/>
        <v>2016</v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 s="22">
        <f t="shared" si="214"/>
        <v>2014</v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 s="22">
        <f t="shared" si="214"/>
        <v>2014</v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 s="22">
        <f t="shared" si="214"/>
        <v>2013</v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 s="22">
        <f t="shared" si="214"/>
        <v>2015</v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 s="22">
        <f t="shared" si="214"/>
        <v>2016</v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 s="22">
        <f t="shared" si="214"/>
        <v>2016</v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 s="22">
        <f t="shared" si="214"/>
        <v>2015</v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 s="22">
        <f t="shared" si="214"/>
        <v>2014</v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 s="22">
        <f t="shared" si="214"/>
        <v>2016</v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 s="22">
        <f t="shared" si="214"/>
        <v>2016</v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 s="22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 s="22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 s="22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 s="22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 s="22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 s="22">
        <f t="shared" si="214"/>
        <v>2017</v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 s="22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 s="22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 s="22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 s="22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 s="22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 s="22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 s="22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 s="22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 s="22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 s="22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 s="22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 s="22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 s="22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 s="22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 s="22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 s="22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 s="22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 s="22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 s="22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 s="22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 s="22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 s="22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 s="22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 s="22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 s="22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 s="22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 s="22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 s="22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 s="22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 s="22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 s="22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 s="22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 s="22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 s="22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 s="22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 s="22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 s="22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 s="22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 s="22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 s="22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 s="22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 s="22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 s="22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 s="22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 s="22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 s="22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 s="22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 s="22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 s="22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 s="22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 s="22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 s="22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 s="22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 s="22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 s="22">
        <f t="shared" si="219"/>
        <v>2017</v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 s="22">
        <f t="shared" si="219"/>
        <v>2015</v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 s="22">
        <f t="shared" si="219"/>
        <v>2015</v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 s="22">
        <f t="shared" si="219"/>
        <v>2015</v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 s="22">
        <f t="shared" si="219"/>
        <v>2014</v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 s="22">
        <f t="shared" si="219"/>
        <v>2016</v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 s="22">
        <f t="shared" si="219"/>
        <v>2014</v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 s="22">
        <f t="shared" si="219"/>
        <v>2014</v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 s="22">
        <f t="shared" si="219"/>
        <v>2016</v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 s="22">
        <f t="shared" si="219"/>
        <v>2015</v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 s="22">
        <f t="shared" si="219"/>
        <v>2015</v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 s="22">
        <f t="shared" si="219"/>
        <v>2016</v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 s="22">
        <f t="shared" si="219"/>
        <v>2015</v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 s="22">
        <f t="shared" si="219"/>
        <v>2015</v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 s="22">
        <f t="shared" si="219"/>
        <v>2016</v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 s="22">
        <f t="shared" si="219"/>
        <v>2014</v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 s="22">
        <f t="shared" si="219"/>
        <v>2014</v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 s="22">
        <f t="shared" si="219"/>
        <v>2014</v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 s="22">
        <f t="shared" si="219"/>
        <v>2015</v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 s="22">
        <f t="shared" si="219"/>
        <v>2016</v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 s="22">
        <f t="shared" si="219"/>
        <v>2014</v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 s="22">
        <f t="shared" si="219"/>
        <v>2014</v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 s="22">
        <f t="shared" si="219"/>
        <v>2015</v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 s="22">
        <f t="shared" si="219"/>
        <v>2015</v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 s="22">
        <f t="shared" si="219"/>
        <v>2014</v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 s="22">
        <f t="shared" si="219"/>
        <v>2015</v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 s="22">
        <f t="shared" si="219"/>
        <v>2015</v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 s="22">
        <f t="shared" si="219"/>
        <v>2015</v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 s="22">
        <f t="shared" si="219"/>
        <v>2015</v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 s="22">
        <f t="shared" si="219"/>
        <v>2016</v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 s="22">
        <f t="shared" si="219"/>
        <v>2014</v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 s="22">
        <f t="shared" si="219"/>
        <v>2015</v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 s="22">
        <f t="shared" si="219"/>
        <v>2015</v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 s="22">
        <f t="shared" si="219"/>
        <v>2016</v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 s="22">
        <f t="shared" si="219"/>
        <v>2015</v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 s="22">
        <f t="shared" si="219"/>
        <v>2016</v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 s="22">
        <f t="shared" si="219"/>
        <v>2015</v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 s="22">
        <f t="shared" ref="U2819:U2882" si="224">YEAR(S2819)</f>
        <v>2015</v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 s="22">
        <f t="shared" si="224"/>
        <v>2015</v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 s="22">
        <f t="shared" si="224"/>
        <v>2015</v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 s="22">
        <f t="shared" si="224"/>
        <v>2016</v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 s="22">
        <f t="shared" si="224"/>
        <v>2014</v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 s="22">
        <f t="shared" si="224"/>
        <v>2015</v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 s="22">
        <f t="shared" si="224"/>
        <v>2015</v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 s="22">
        <f t="shared" si="224"/>
        <v>2015</v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 s="22">
        <f t="shared" si="224"/>
        <v>2015</v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 s="22">
        <f t="shared" si="224"/>
        <v>2015</v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 s="22">
        <f t="shared" si="224"/>
        <v>2016</v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 s="22">
        <f t="shared" si="224"/>
        <v>2015</v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 s="22">
        <f t="shared" si="224"/>
        <v>2016</v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 s="22">
        <f t="shared" si="224"/>
        <v>2014</v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 s="22">
        <f t="shared" si="224"/>
        <v>2015</v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 s="22">
        <f t="shared" si="224"/>
        <v>2014</v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 s="22">
        <f t="shared" si="224"/>
        <v>2015</v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 s="22">
        <f t="shared" si="224"/>
        <v>2015</v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 s="22">
        <f t="shared" si="224"/>
        <v>2015</v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 s="22">
        <f t="shared" si="224"/>
        <v>2017</v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 s="22">
        <f t="shared" si="224"/>
        <v>2015</v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 s="22">
        <f t="shared" si="224"/>
        <v>2014</v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 s="22">
        <f t="shared" si="224"/>
        <v>2014</v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 s="22">
        <f t="shared" si="224"/>
        <v>2015</v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 s="22">
        <f t="shared" si="224"/>
        <v>2015</v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 s="22">
        <f t="shared" si="224"/>
        <v>2014</v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 s="22">
        <f t="shared" si="224"/>
        <v>2016</v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 s="22">
        <f t="shared" si="224"/>
        <v>2016</v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 s="22">
        <f t="shared" si="224"/>
        <v>2015</v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 s="22">
        <f t="shared" si="224"/>
        <v>2015</v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 s="22">
        <f t="shared" si="224"/>
        <v>2016</v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 s="22">
        <f t="shared" si="224"/>
        <v>2015</v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 s="22">
        <f t="shared" si="224"/>
        <v>2016</v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 s="22">
        <f t="shared" si="224"/>
        <v>2014</v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 s="22">
        <f t="shared" si="224"/>
        <v>2016</v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 s="22">
        <f t="shared" si="224"/>
        <v>2014</v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 s="22">
        <f t="shared" si="224"/>
        <v>2014</v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 s="22">
        <f t="shared" si="224"/>
        <v>2015</v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 s="22">
        <f t="shared" si="224"/>
        <v>2016</v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 s="22">
        <f t="shared" si="224"/>
        <v>2015</v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 s="22">
        <f t="shared" si="224"/>
        <v>2016</v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 s="22">
        <f t="shared" si="224"/>
        <v>2014</v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 s="22">
        <f t="shared" si="224"/>
        <v>2015</v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 s="22">
        <f t="shared" si="224"/>
        <v>2016</v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 s="22">
        <f t="shared" si="224"/>
        <v>2015</v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 s="22">
        <f t="shared" si="224"/>
        <v>2014</v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 s="22">
        <f t="shared" si="224"/>
        <v>2014</v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 s="22">
        <f t="shared" si="224"/>
        <v>2015</v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 s="22">
        <f t="shared" si="224"/>
        <v>2014</v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 s="22">
        <f t="shared" si="224"/>
        <v>2016</v>
      </c>
    </row>
    <row r="2869" spans="1:21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 s="22">
        <f t="shared" si="224"/>
        <v>2016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 s="22">
        <f t="shared" si="224"/>
        <v>2016</v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 s="22">
        <f t="shared" si="224"/>
        <v>2016</v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 s="22">
        <f t="shared" si="224"/>
        <v>2014</v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 s="22">
        <f t="shared" si="224"/>
        <v>2014</v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 s="22">
        <f t="shared" si="224"/>
        <v>2015</v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 s="22">
        <f t="shared" si="224"/>
        <v>2014</v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 s="22">
        <f t="shared" si="224"/>
        <v>2016</v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 s="22">
        <f t="shared" si="224"/>
        <v>2016</v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 s="22">
        <f t="shared" si="224"/>
        <v>2015</v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 s="22">
        <f t="shared" si="224"/>
        <v>2016</v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 s="22">
        <f t="shared" si="224"/>
        <v>2015</v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 s="22">
        <f t="shared" si="224"/>
        <v>2015</v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 s="22">
        <f t="shared" si="224"/>
        <v>2015</v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 s="22">
        <f t="shared" ref="U2883:U2946" si="229">YEAR(S2883)</f>
        <v>2014</v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 s="22">
        <f t="shared" si="229"/>
        <v>2016</v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 s="22">
        <f t="shared" si="229"/>
        <v>2016</v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 s="22">
        <f t="shared" si="229"/>
        <v>2014</v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 s="22">
        <f t="shared" si="229"/>
        <v>2015</v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 s="22">
        <f t="shared" si="229"/>
        <v>2015</v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 s="22">
        <f t="shared" si="229"/>
        <v>2014</v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 s="22">
        <f t="shared" si="229"/>
        <v>2014</v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 s="22">
        <f t="shared" si="229"/>
        <v>2014</v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 s="22">
        <f t="shared" si="229"/>
        <v>2014</v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 s="22">
        <f t="shared" si="229"/>
        <v>2016</v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 s="22">
        <f t="shared" si="229"/>
        <v>2014</v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 s="22">
        <f t="shared" si="229"/>
        <v>2014</v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 s="22">
        <f t="shared" si="229"/>
        <v>2015</v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 s="22">
        <f t="shared" si="229"/>
        <v>2014</v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 s="22">
        <f t="shared" si="229"/>
        <v>2016</v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 s="22">
        <f t="shared" si="229"/>
        <v>2015</v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 s="22">
        <f t="shared" si="229"/>
        <v>2015</v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 s="22">
        <f t="shared" si="229"/>
        <v>2016</v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 s="22">
        <f t="shared" si="229"/>
        <v>2014</v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 s="22">
        <f t="shared" si="229"/>
        <v>2014</v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 s="22">
        <f t="shared" si="229"/>
        <v>2015</v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 s="22">
        <f t="shared" si="229"/>
        <v>2015</v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 s="22">
        <f t="shared" si="229"/>
        <v>2014</v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 s="22">
        <f t="shared" si="229"/>
        <v>2016</v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 s="22">
        <f t="shared" si="229"/>
        <v>2015</v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 s="22">
        <f t="shared" si="229"/>
        <v>2016</v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 s="22">
        <f t="shared" si="229"/>
        <v>2016</v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 s="22">
        <f t="shared" si="229"/>
        <v>2014</v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 s="22">
        <f t="shared" si="229"/>
        <v>2015</v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 s="22">
        <f t="shared" si="229"/>
        <v>2015</v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 s="22">
        <f t="shared" si="229"/>
        <v>2015</v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 s="22">
        <f t="shared" si="229"/>
        <v>2014</v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 s="22">
        <f t="shared" si="229"/>
        <v>2015</v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 s="22">
        <f t="shared" si="229"/>
        <v>2016</v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 s="22">
        <f t="shared" si="229"/>
        <v>2014</v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 s="22">
        <f t="shared" si="229"/>
        <v>2015</v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 s="22">
        <f t="shared" si="229"/>
        <v>2015</v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 s="22">
        <f t="shared" si="229"/>
        <v>2014</v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 s="22">
        <f t="shared" si="229"/>
        <v>2015</v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 s="22">
        <f t="shared" si="229"/>
        <v>2014</v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 s="22">
        <f t="shared" si="229"/>
        <v>2015</v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 s="22">
        <f t="shared" si="229"/>
        <v>2015</v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 s="22">
        <f t="shared" si="229"/>
        <v>2015</v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 s="22">
        <f t="shared" si="229"/>
        <v>2014</v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 s="22">
        <f t="shared" si="229"/>
        <v>2015</v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 s="22">
        <f t="shared" si="229"/>
        <v>2014</v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 s="22">
        <f t="shared" si="229"/>
        <v>2016</v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 s="22">
        <f t="shared" si="229"/>
        <v>2014</v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 s="22">
        <f t="shared" si="229"/>
        <v>2015</v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 s="22">
        <f t="shared" si="229"/>
        <v>2014</v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 s="22">
        <f t="shared" si="229"/>
        <v>2015</v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 s="22">
        <f t="shared" si="229"/>
        <v>2016</v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 s="22">
        <f t="shared" si="229"/>
        <v>2014</v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 s="22">
        <f t="shared" si="229"/>
        <v>2016</v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 s="22">
        <f t="shared" si="229"/>
        <v>2014</v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 s="22">
        <f t="shared" si="229"/>
        <v>2014</v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 s="22">
        <f t="shared" si="229"/>
        <v>2014</v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 s="22">
        <f t="shared" si="229"/>
        <v>2014</v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 s="22">
        <f t="shared" si="229"/>
        <v>2014</v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 s="22">
        <f t="shared" si="229"/>
        <v>2015</v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 s="22">
        <f t="shared" si="229"/>
        <v>2015</v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 s="22">
        <f t="shared" si="229"/>
        <v>2015</v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 s="22">
        <f t="shared" si="229"/>
        <v>2015</v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 s="22">
        <f t="shared" ref="U2947:U3010" si="234">YEAR(S2947)</f>
        <v>2015</v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 s="22">
        <f t="shared" si="234"/>
        <v>2016</v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 s="22">
        <f t="shared" si="234"/>
        <v>2016</v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 s="22">
        <f t="shared" si="234"/>
        <v>2015</v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 s="22">
        <f t="shared" si="234"/>
        <v>2015</v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 s="22">
        <f t="shared" si="234"/>
        <v>2015</v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 s="22">
        <f t="shared" si="234"/>
        <v>2014</v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 s="22">
        <f t="shared" si="234"/>
        <v>2016</v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 s="22">
        <f t="shared" si="234"/>
        <v>2015</v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 s="22">
        <f t="shared" si="234"/>
        <v>2017</v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 s="22">
        <f t="shared" si="234"/>
        <v>2015</v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 s="22">
        <f t="shared" si="234"/>
        <v>2016</v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 s="22">
        <f t="shared" si="234"/>
        <v>2015</v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 s="22">
        <f t="shared" si="234"/>
        <v>2016</v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 s="22">
        <f t="shared" si="234"/>
        <v>2016</v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 s="22">
        <f t="shared" si="234"/>
        <v>2014</v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 s="22">
        <f t="shared" si="234"/>
        <v>2015</v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 s="22">
        <f t="shared" si="234"/>
        <v>2015</v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 s="22">
        <f t="shared" si="234"/>
        <v>2015</v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 s="22">
        <f t="shared" si="234"/>
        <v>2014</v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 s="22">
        <f t="shared" si="234"/>
        <v>2015</v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 s="22">
        <f t="shared" si="234"/>
        <v>2015</v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 s="22">
        <f t="shared" si="234"/>
        <v>2015</v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 s="22">
        <f t="shared" si="234"/>
        <v>2016</v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 s="22">
        <f t="shared" si="234"/>
        <v>2015</v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 s="22">
        <f t="shared" si="234"/>
        <v>2014</v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 s="22">
        <f t="shared" si="234"/>
        <v>2014</v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 s="22">
        <f t="shared" si="234"/>
        <v>2016</v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 s="22">
        <f t="shared" si="234"/>
        <v>2015</v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 s="22">
        <f t="shared" si="234"/>
        <v>2014</v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 s="22">
        <f t="shared" si="234"/>
        <v>2014</v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 s="22">
        <f t="shared" si="234"/>
        <v>2016</v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 s="22">
        <f t="shared" si="234"/>
        <v>2015</v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 s="22">
        <f t="shared" si="234"/>
        <v>2014</v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 s="22">
        <f t="shared" si="234"/>
        <v>2014</v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 s="22">
        <f t="shared" si="234"/>
        <v>2015</v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 s="22">
        <f t="shared" si="234"/>
        <v>2015</v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 s="22">
        <f t="shared" si="234"/>
        <v>2016</v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 s="22">
        <f t="shared" si="234"/>
        <v>2014</v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 s="22">
        <f t="shared" si="234"/>
        <v>2016</v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 s="22">
        <f t="shared" si="234"/>
        <v>2016</v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 s="22">
        <f t="shared" si="234"/>
        <v>2016</v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 s="22">
        <f t="shared" si="234"/>
        <v>2016</v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 s="22">
        <f t="shared" si="234"/>
        <v>2016</v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 s="22">
        <f t="shared" si="234"/>
        <v>2015</v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 s="22">
        <f t="shared" si="234"/>
        <v>2015</v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 s="22">
        <f t="shared" si="234"/>
        <v>2017</v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 s="22">
        <f t="shared" si="234"/>
        <v>2016</v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 s="22">
        <f t="shared" si="234"/>
        <v>2016</v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 s="22">
        <f t="shared" si="234"/>
        <v>2014</v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 s="22">
        <f t="shared" si="234"/>
        <v>2016</v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 s="22">
        <f t="shared" si="234"/>
        <v>2015</v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 s="22">
        <f t="shared" si="234"/>
        <v>2017</v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 s="22">
        <f t="shared" si="234"/>
        <v>2014</v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 s="22">
        <f t="shared" si="234"/>
        <v>2017</v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 s="22">
        <f t="shared" si="234"/>
        <v>2017</v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 s="22">
        <f t="shared" si="234"/>
        <v>2016</v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 s="22">
        <f t="shared" si="234"/>
        <v>2012</v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 s="22">
        <f t="shared" si="234"/>
        <v>2016</v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 s="22">
        <f t="shared" si="234"/>
        <v>2014</v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 s="22">
        <f t="shared" si="234"/>
        <v>2014</v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 s="22">
        <f t="shared" si="234"/>
        <v>2014</v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 s="22">
        <f t="shared" si="234"/>
        <v>2015</v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 s="22">
        <f t="shared" si="234"/>
        <v>2015</v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 s="22">
        <f t="shared" ref="U3011:U3074" si="239">YEAR(S3011)</f>
        <v>2014</v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 s="22">
        <f t="shared" si="239"/>
        <v>2014</v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 s="22">
        <f t="shared" si="239"/>
        <v>2015</v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 s="22">
        <f t="shared" si="239"/>
        <v>2015</v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 s="22">
        <f t="shared" si="239"/>
        <v>2015</v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 s="22">
        <f t="shared" si="239"/>
        <v>2014</v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 s="22">
        <f t="shared" si="239"/>
        <v>2014</v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 s="22">
        <f t="shared" si="239"/>
        <v>2014</v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 s="22">
        <f t="shared" si="239"/>
        <v>2014</v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 s="22">
        <f t="shared" si="239"/>
        <v>2015</v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 s="22">
        <f t="shared" si="239"/>
        <v>2014</v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 s="22">
        <f t="shared" si="239"/>
        <v>2015</v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 s="22">
        <f t="shared" si="239"/>
        <v>2016</v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 s="22">
        <f t="shared" si="239"/>
        <v>2016</v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 s="22">
        <f t="shared" si="239"/>
        <v>2015</v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 s="22">
        <f t="shared" si="239"/>
        <v>2012</v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 s="22">
        <f t="shared" si="239"/>
        <v>2014</v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 s="22">
        <f t="shared" si="239"/>
        <v>2017</v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 s="22">
        <f t="shared" si="239"/>
        <v>2015</v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 s="22">
        <f t="shared" si="239"/>
        <v>2016</v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 s="22">
        <f t="shared" si="239"/>
        <v>2014</v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 s="22">
        <f t="shared" si="239"/>
        <v>2015</v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 s="22">
        <f t="shared" si="239"/>
        <v>2016</v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 s="22">
        <f t="shared" si="239"/>
        <v>2015</v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 s="22">
        <f t="shared" si="239"/>
        <v>2016</v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 s="22">
        <f t="shared" si="239"/>
        <v>2016</v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 s="22">
        <f t="shared" si="239"/>
        <v>2013</v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 s="22">
        <f t="shared" si="239"/>
        <v>2013</v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 s="22">
        <f t="shared" si="239"/>
        <v>2010</v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 s="22">
        <f t="shared" si="239"/>
        <v>2016</v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 s="22">
        <f t="shared" si="239"/>
        <v>2013</v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 s="22">
        <f t="shared" si="239"/>
        <v>2015</v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 s="22">
        <f t="shared" si="239"/>
        <v>2015</v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 s="22">
        <f t="shared" si="239"/>
        <v>2015</v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 s="22">
        <f t="shared" si="239"/>
        <v>2015</v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 s="22">
        <f t="shared" si="239"/>
        <v>2016</v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 s="22">
        <f t="shared" si="239"/>
        <v>2014</v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 s="22">
        <f t="shared" si="239"/>
        <v>2014</v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 s="22">
        <f t="shared" si="239"/>
        <v>2016</v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 s="22">
        <f t="shared" si="239"/>
        <v>2014</v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 s="22">
        <f t="shared" si="239"/>
        <v>2015</v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 s="22">
        <f t="shared" si="239"/>
        <v>2016</v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 s="22">
        <f t="shared" si="239"/>
        <v>2017</v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 s="22">
        <f t="shared" si="239"/>
        <v>2015</v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 s="22">
        <f t="shared" si="239"/>
        <v>2014</v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 s="22">
        <f t="shared" si="239"/>
        <v>2015</v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 s="22">
        <f t="shared" si="239"/>
        <v>2014</v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 s="22">
        <f t="shared" si="239"/>
        <v>2014</v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 s="22">
        <f t="shared" si="239"/>
        <v>2016</v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 s="22">
        <f t="shared" si="239"/>
        <v>2016</v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 s="22">
        <f t="shared" si="239"/>
        <v>2014</v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 s="22">
        <f t="shared" si="239"/>
        <v>2015</v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 s="22">
        <f t="shared" si="239"/>
        <v>2014</v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 s="22">
        <f t="shared" si="239"/>
        <v>2015</v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 s="22">
        <f t="shared" si="239"/>
        <v>2016</v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 s="22">
        <f t="shared" si="239"/>
        <v>2015</v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 s="22">
        <f t="shared" si="239"/>
        <v>2014</v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 s="22">
        <f t="shared" si="239"/>
        <v>2016</v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 s="22">
        <f t="shared" si="239"/>
        <v>2015</v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 s="22">
        <f t="shared" si="239"/>
        <v>2015</v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 s="22">
        <f t="shared" si="239"/>
        <v>2014</v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 s="22">
        <f t="shared" si="239"/>
        <v>2016</v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 s="22">
        <f t="shared" si="239"/>
        <v>2015</v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 s="22">
        <f t="shared" si="239"/>
        <v>2016</v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 s="22">
        <f t="shared" ref="U3075:U3138" si="244">YEAR(S3075)</f>
        <v>2015</v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 s="22">
        <f t="shared" si="244"/>
        <v>2016</v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 s="22">
        <f t="shared" si="244"/>
        <v>2016</v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 s="22">
        <f t="shared" si="244"/>
        <v>2015</v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 s="22">
        <f t="shared" si="244"/>
        <v>2017</v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 s="22">
        <f t="shared" si="244"/>
        <v>2015</v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 s="22">
        <f t="shared" si="244"/>
        <v>2015</v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 s="22">
        <f t="shared" si="244"/>
        <v>2014</v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 s="22">
        <f t="shared" si="244"/>
        <v>2015</v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 s="22">
        <f t="shared" si="244"/>
        <v>2015</v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 s="22">
        <f t="shared" si="244"/>
        <v>2014</v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 s="22">
        <f t="shared" si="244"/>
        <v>2015</v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 s="22">
        <f t="shared" si="244"/>
        <v>2015</v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 s="22">
        <f t="shared" si="244"/>
        <v>2015</v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 s="22">
        <f t="shared" si="244"/>
        <v>2016</v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 s="22">
        <f t="shared" si="244"/>
        <v>2014</v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 s="22">
        <f t="shared" si="244"/>
        <v>2016</v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 s="22">
        <f t="shared" si="244"/>
        <v>2015</v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 s="22">
        <f t="shared" si="244"/>
        <v>2016</v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 s="22">
        <f t="shared" si="244"/>
        <v>2015</v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 s="22">
        <f t="shared" si="244"/>
        <v>2014</v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 s="22">
        <f t="shared" si="244"/>
        <v>2015</v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 s="22">
        <f t="shared" si="244"/>
        <v>2016</v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 s="22">
        <f t="shared" si="244"/>
        <v>2015</v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 s="22">
        <f t="shared" si="244"/>
        <v>2016</v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 s="22">
        <f t="shared" si="244"/>
        <v>2015</v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 s="22">
        <f t="shared" si="244"/>
        <v>2016</v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 s="22">
        <f t="shared" si="244"/>
        <v>2014</v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 s="22">
        <f t="shared" si="244"/>
        <v>2015</v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 s="22">
        <f t="shared" si="244"/>
        <v>2016</v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 s="22">
        <f t="shared" si="244"/>
        <v>2015</v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 s="22">
        <f t="shared" si="244"/>
        <v>2015</v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 s="22">
        <f t="shared" si="244"/>
        <v>2014</v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 s="22">
        <f t="shared" si="244"/>
        <v>2015</v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 s="22">
        <f t="shared" si="244"/>
        <v>2015</v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 s="22">
        <f t="shared" si="244"/>
        <v>2015</v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 s="22">
        <f t="shared" si="244"/>
        <v>2014</v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 s="22">
        <f t="shared" si="244"/>
        <v>2017</v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 s="22">
        <f t="shared" si="244"/>
        <v>2014</v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 s="22">
        <f t="shared" si="244"/>
        <v>2016</v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 s="22">
        <f t="shared" si="244"/>
        <v>2015</v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 s="22">
        <f t="shared" si="244"/>
        <v>2014</v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 s="22">
        <f t="shared" si="244"/>
        <v>2016</v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 s="22">
        <f t="shared" si="244"/>
        <v>2015</v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 s="22">
        <f t="shared" si="244"/>
        <v>2016</v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 s="22">
        <f t="shared" si="244"/>
        <v>2016</v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 s="22">
        <f t="shared" si="244"/>
        <v>2015</v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 s="22">
        <f t="shared" si="244"/>
        <v>2016</v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 s="22">
        <f t="shared" si="244"/>
        <v>2014</v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 s="22">
        <f t="shared" si="244"/>
        <v>2016</v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 s="22">
        <f t="shared" si="244"/>
        <v>2016</v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 s="22">
        <f t="shared" si="244"/>
        <v>2014</v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 s="22">
        <f t="shared" si="244"/>
        <v>2015</v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 s="22">
        <f t="shared" si="244"/>
        <v>2016</v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 s="22">
        <f t="shared" si="244"/>
        <v>2015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 s="22">
        <f t="shared" si="244"/>
        <v>2017</v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 s="22">
        <f t="shared" si="244"/>
        <v>2017</v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 s="22">
        <f t="shared" si="244"/>
        <v>2017</v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 s="22">
        <f t="shared" si="244"/>
        <v>2017</v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 s="22">
        <f t="shared" si="244"/>
        <v>2017</v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 s="22">
        <f t="shared" si="244"/>
        <v>2017</v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 s="22">
        <f t="shared" si="244"/>
        <v>2017</v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 s="22">
        <f t="shared" si="244"/>
        <v>2017</v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 s="22">
        <f t="shared" si="244"/>
        <v>2017</v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 s="22">
        <f t="shared" ref="U3139:U3202" si="249">YEAR(S3139)</f>
        <v>2017</v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 s="22">
        <f t="shared" si="249"/>
        <v>2017</v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 s="22">
        <f t="shared" si="249"/>
        <v>2017</v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 s="22">
        <f t="shared" si="249"/>
        <v>2017</v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 s="22">
        <f t="shared" si="249"/>
        <v>2017</v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 s="22">
        <f t="shared" si="249"/>
        <v>2017</v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 s="22">
        <f t="shared" si="249"/>
        <v>2017</v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 s="22">
        <f t="shared" si="249"/>
        <v>2017</v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 s="22">
        <f t="shared" si="249"/>
        <v>2017</v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 s="22">
        <f t="shared" si="249"/>
        <v>2017</v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 s="22">
        <f t="shared" si="249"/>
        <v>2014</v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 s="22">
        <f t="shared" si="249"/>
        <v>2014</v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 s="22">
        <f t="shared" si="249"/>
        <v>2012</v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 s="22">
        <f t="shared" si="249"/>
        <v>2010</v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 s="22">
        <f t="shared" si="249"/>
        <v>2014</v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 s="22">
        <f t="shared" si="249"/>
        <v>2013</v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 s="22">
        <f t="shared" si="249"/>
        <v>2011</v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 s="22">
        <f t="shared" si="249"/>
        <v>2012</v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 s="22">
        <f t="shared" si="249"/>
        <v>2012</v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 s="22">
        <f t="shared" si="249"/>
        <v>2012</v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 s="22">
        <f t="shared" si="249"/>
        <v>2014</v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 s="22">
        <f t="shared" si="249"/>
        <v>2013</v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 s="22">
        <f t="shared" si="249"/>
        <v>2011</v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 s="22">
        <f t="shared" si="249"/>
        <v>2014</v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 s="22">
        <f t="shared" si="249"/>
        <v>2014</v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 s="22">
        <f t="shared" si="249"/>
        <v>2014</v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 s="22">
        <f t="shared" si="249"/>
        <v>2014</v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 s="22">
        <f t="shared" si="249"/>
        <v>2014</v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 s="22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 s="22">
        <f t="shared" si="249"/>
        <v>2014</v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 s="22">
        <f t="shared" si="249"/>
        <v>2014</v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 s="22">
        <f t="shared" si="249"/>
        <v>2014</v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 s="22">
        <f t="shared" si="249"/>
        <v>2013</v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 s="22">
        <f t="shared" si="249"/>
        <v>2014</v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 s="22">
        <f t="shared" si="249"/>
        <v>2016</v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 s="22">
        <f t="shared" si="249"/>
        <v>2012</v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 s="22">
        <f t="shared" si="249"/>
        <v>2014</v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 s="22">
        <f t="shared" si="249"/>
        <v>2014</v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 s="22">
        <f t="shared" si="249"/>
        <v>2010</v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 s="22">
        <f t="shared" si="249"/>
        <v>2013</v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 s="22">
        <f t="shared" si="249"/>
        <v>2014</v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 s="22">
        <f t="shared" si="249"/>
        <v>2014</v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 s="22">
        <f t="shared" si="249"/>
        <v>2013</v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 s="22">
        <f t="shared" si="249"/>
        <v>2014</v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 s="22">
        <f t="shared" si="249"/>
        <v>2014</v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 s="22">
        <f t="shared" si="249"/>
        <v>2011</v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 s="22">
        <f t="shared" si="249"/>
        <v>2013</v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 s="22">
        <f t="shared" si="249"/>
        <v>2014</v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 s="22">
        <f t="shared" si="249"/>
        <v>2014</v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 s="22">
        <f t="shared" si="249"/>
        <v>2014</v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 s="22">
        <f t="shared" si="249"/>
        <v>2014</v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 s="22">
        <f t="shared" si="249"/>
        <v>2015</v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 s="22">
        <f t="shared" si="249"/>
        <v>2015</v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 s="22">
        <f t="shared" si="249"/>
        <v>2016</v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 s="22">
        <f t="shared" si="249"/>
        <v>2016</v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 s="22">
        <f t="shared" si="249"/>
        <v>2015</v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 s="22">
        <f t="shared" si="249"/>
        <v>2015</v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 s="22">
        <f t="shared" si="249"/>
        <v>2015</v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 s="22">
        <f t="shared" si="249"/>
        <v>2015</v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 s="22">
        <f t="shared" si="249"/>
        <v>2015</v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 s="22">
        <f t="shared" si="249"/>
        <v>2015</v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 s="22">
        <f t="shared" si="249"/>
        <v>2015</v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 s="22">
        <f t="shared" si="249"/>
        <v>2014</v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 s="22">
        <f t="shared" si="249"/>
        <v>2016</v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 s="22">
        <f t="shared" ref="U3203:U3266" si="254">YEAR(S3203)</f>
        <v>2014</v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 s="22">
        <f t="shared" si="254"/>
        <v>2015</v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 s="22">
        <f t="shared" si="254"/>
        <v>2015</v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 s="22">
        <f t="shared" si="254"/>
        <v>2015</v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 s="22">
        <f t="shared" si="254"/>
        <v>2015</v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 s="22">
        <f t="shared" si="254"/>
        <v>2015</v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 s="22">
        <f t="shared" si="254"/>
        <v>2015</v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 s="22">
        <f t="shared" si="254"/>
        <v>2014</v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 s="22">
        <f t="shared" si="254"/>
        <v>2014</v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 s="22">
        <f t="shared" si="254"/>
        <v>2012</v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 s="22">
        <f t="shared" si="254"/>
        <v>2014</v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 s="22">
        <f t="shared" si="254"/>
        <v>2014</v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 s="22">
        <f t="shared" si="254"/>
        <v>2015</v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 s="22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 s="22">
        <f t="shared" si="254"/>
        <v>2015</v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 s="22">
        <f t="shared" si="254"/>
        <v>2015</v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 s="22">
        <f t="shared" si="254"/>
        <v>2016</v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 s="22">
        <f t="shared" si="254"/>
        <v>2014</v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 s="22">
        <f t="shared" si="254"/>
        <v>2015</v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 s="22">
        <f t="shared" si="254"/>
        <v>2017</v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 s="22">
        <f t="shared" si="254"/>
        <v>2015</v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 s="22">
        <f t="shared" si="254"/>
        <v>2015</v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 s="22">
        <f t="shared" si="254"/>
        <v>2015</v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 s="22">
        <f t="shared" si="254"/>
        <v>2016</v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 s="22">
        <f t="shared" si="254"/>
        <v>2016</v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 s="22">
        <f t="shared" si="254"/>
        <v>2015</v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 s="22">
        <f t="shared" si="254"/>
        <v>2016</v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 s="22">
        <f t="shared" si="254"/>
        <v>2015</v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 s="22">
        <f t="shared" si="254"/>
        <v>2014</v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 s="22">
        <f t="shared" si="254"/>
        <v>2014</v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 s="22">
        <f t="shared" si="254"/>
        <v>2016</v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 s="22">
        <f t="shared" si="254"/>
        <v>2016</v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 s="22">
        <f t="shared" si="254"/>
        <v>2017</v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 s="22">
        <f t="shared" si="254"/>
        <v>2016</v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 s="22">
        <f t="shared" si="254"/>
        <v>2016</v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 s="22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 s="22">
        <f t="shared" si="254"/>
        <v>2015</v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 s="22">
        <f t="shared" si="254"/>
        <v>2015</v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 s="22">
        <f t="shared" si="254"/>
        <v>2015</v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 s="22">
        <f t="shared" si="254"/>
        <v>2017</v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 s="22">
        <f t="shared" si="254"/>
        <v>2014</v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 s="22">
        <f t="shared" si="254"/>
        <v>2014</v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 s="22">
        <f t="shared" si="254"/>
        <v>2015</v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 s="22">
        <f t="shared" si="254"/>
        <v>2016</v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 s="22">
        <f t="shared" si="254"/>
        <v>2015</v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 s="22">
        <f t="shared" si="254"/>
        <v>2015</v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 s="22">
        <f t="shared" si="254"/>
        <v>2015</v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 s="22">
        <f t="shared" si="254"/>
        <v>2015</v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 s="22">
        <f t="shared" si="254"/>
        <v>2015</v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 s="22">
        <f t="shared" si="254"/>
        <v>2014</v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 s="22">
        <f t="shared" si="254"/>
        <v>2015</v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 s="22">
        <f t="shared" si="254"/>
        <v>2016</v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 s="22">
        <f t="shared" si="254"/>
        <v>2016</v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 s="22">
        <f t="shared" si="254"/>
        <v>2015</v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 s="22">
        <f t="shared" si="254"/>
        <v>2014</v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 s="22">
        <f t="shared" si="254"/>
        <v>2015</v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 s="22">
        <f t="shared" si="254"/>
        <v>2017</v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 s="22">
        <f t="shared" si="254"/>
        <v>2014</v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 s="22">
        <f t="shared" si="254"/>
        <v>2016</v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 s="22">
        <f t="shared" si="254"/>
        <v>2015</v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 s="22">
        <f t="shared" si="254"/>
        <v>2015</v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 s="22">
        <f t="shared" si="254"/>
        <v>2014</v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 s="22">
        <f t="shared" si="254"/>
        <v>2015</v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 s="22">
        <f t="shared" si="254"/>
        <v>2015</v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 s="22">
        <f t="shared" ref="U3267:U3330" si="259">YEAR(S3267)</f>
        <v>2015</v>
      </c>
    </row>
    <row r="3268" spans="1:21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 s="22">
        <f t="shared" si="259"/>
        <v>2015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 s="22">
        <f t="shared" si="259"/>
        <v>2015</v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 s="22">
        <f t="shared" si="259"/>
        <v>2016</v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 s="22">
        <f t="shared" si="259"/>
        <v>2015</v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 s="22">
        <f t="shared" si="259"/>
        <v>2015</v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 s="22">
        <f t="shared" si="259"/>
        <v>2014</v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 s="22">
        <f t="shared" si="259"/>
        <v>2015</v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 s="22">
        <f t="shared" si="259"/>
        <v>2016</v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 s="22">
        <f t="shared" si="259"/>
        <v>2016</v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 s="22">
        <f t="shared" si="259"/>
        <v>2015</v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 s="22">
        <f t="shared" si="259"/>
        <v>2016</v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 s="22">
        <f t="shared" si="259"/>
        <v>2014</v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 s="22">
        <f t="shared" si="259"/>
        <v>2015</v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 s="22">
        <f t="shared" si="259"/>
        <v>2016</v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 s="22">
        <f t="shared" si="259"/>
        <v>2015</v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 s="22">
        <f t="shared" si="259"/>
        <v>2015</v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 s="22">
        <f t="shared" si="259"/>
        <v>2016</v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 s="22">
        <f t="shared" si="259"/>
        <v>2016</v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 s="22">
        <f t="shared" si="259"/>
        <v>2016</v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 s="22">
        <f t="shared" si="259"/>
        <v>2017</v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 s="22">
        <f t="shared" si="259"/>
        <v>2016</v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 s="22">
        <f t="shared" si="259"/>
        <v>2015</v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 s="22">
        <f t="shared" si="259"/>
        <v>2016</v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 s="22">
        <f t="shared" si="259"/>
        <v>2017</v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 s="22">
        <f t="shared" si="259"/>
        <v>2017</v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 s="22">
        <f t="shared" si="259"/>
        <v>2015</v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 s="22">
        <f t="shared" si="259"/>
        <v>2015</v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 s="22">
        <f t="shared" si="259"/>
        <v>2017</v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 s="22">
        <f t="shared" si="259"/>
        <v>2015</v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 s="22">
        <f t="shared" si="259"/>
        <v>2016</v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 s="22">
        <f t="shared" si="259"/>
        <v>2015</v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 s="22">
        <f t="shared" si="259"/>
        <v>2015</v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 s="22">
        <f t="shared" si="259"/>
        <v>2015</v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 s="22">
        <f t="shared" si="259"/>
        <v>2015</v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 s="22">
        <f t="shared" si="259"/>
        <v>2015</v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 s="22">
        <f t="shared" si="259"/>
        <v>2016</v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 s="22">
        <f t="shared" si="259"/>
        <v>2016</v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 s="22">
        <f t="shared" si="259"/>
        <v>2015</v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 s="22">
        <f t="shared" si="259"/>
        <v>2016</v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 s="22">
        <f t="shared" si="259"/>
        <v>2015</v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 s="22">
        <f t="shared" si="259"/>
        <v>2016</v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 s="22">
        <f t="shared" si="259"/>
        <v>2016</v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 s="22">
        <f t="shared" si="259"/>
        <v>2016</v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 s="22">
        <f t="shared" si="259"/>
        <v>2016</v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 s="22">
        <f t="shared" si="259"/>
        <v>2015</v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 s="22">
        <f t="shared" si="259"/>
        <v>2015</v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 s="22">
        <f t="shared" si="259"/>
        <v>2016</v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 s="22">
        <f t="shared" si="259"/>
        <v>2016</v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 s="22">
        <f t="shared" si="259"/>
        <v>2015</v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 s="22">
        <f t="shared" si="259"/>
        <v>2016</v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 s="22">
        <f t="shared" si="259"/>
        <v>2014</v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 s="22">
        <f t="shared" si="259"/>
        <v>2016</v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 s="22">
        <f t="shared" si="259"/>
        <v>2016</v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 s="22">
        <f t="shared" si="259"/>
        <v>2014</v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 s="22">
        <f t="shared" si="259"/>
        <v>2016</v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 s="22">
        <f t="shared" si="259"/>
        <v>2014</v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 s="22">
        <f t="shared" si="259"/>
        <v>2016</v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 s="22">
        <f t="shared" si="259"/>
        <v>2016</v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 s="22">
        <f t="shared" si="259"/>
        <v>2016</v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 s="22">
        <f t="shared" si="259"/>
        <v>2015</v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 s="22">
        <f t="shared" si="259"/>
        <v>2015</v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 s="22">
        <f t="shared" si="259"/>
        <v>2016</v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 s="22">
        <f t="shared" si="259"/>
        <v>2014</v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 s="22">
        <f t="shared" ref="U3331:U3394" si="264">YEAR(S3331)</f>
        <v>2014</v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 s="22">
        <f t="shared" si="264"/>
        <v>2015</v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 s="22">
        <f t="shared" si="264"/>
        <v>2015</v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 s="22">
        <f t="shared" si="264"/>
        <v>2014</v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 s="22">
        <f t="shared" si="264"/>
        <v>2015</v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 s="22">
        <f t="shared" si="264"/>
        <v>2015</v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 s="22">
        <f t="shared" si="264"/>
        <v>2014</v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 s="22">
        <f t="shared" si="264"/>
        <v>2016</v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 s="22">
        <f t="shared" si="264"/>
        <v>2014</v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 s="22">
        <f t="shared" si="264"/>
        <v>2017</v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 s="22">
        <f t="shared" si="264"/>
        <v>2016</v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 s="22">
        <f t="shared" si="264"/>
        <v>2016</v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 s="22">
        <f t="shared" si="264"/>
        <v>2016</v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 s="22">
        <f t="shared" si="264"/>
        <v>2015</v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 s="22">
        <f t="shared" si="264"/>
        <v>2016</v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 s="22">
        <f t="shared" si="264"/>
        <v>2014</v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 s="22">
        <f t="shared" si="264"/>
        <v>2015</v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 s="22">
        <f t="shared" si="264"/>
        <v>2015</v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 s="22">
        <f t="shared" si="264"/>
        <v>2016</v>
      </c>
    </row>
    <row r="3350" spans="1:21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 s="22">
        <f t="shared" si="264"/>
        <v>2016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 s="22">
        <f t="shared" si="264"/>
        <v>2016</v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 s="22">
        <f t="shared" si="264"/>
        <v>2015</v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 s="22">
        <f t="shared" si="264"/>
        <v>2014</v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 s="22">
        <f t="shared" si="264"/>
        <v>2016</v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 s="22">
        <f t="shared" si="264"/>
        <v>2016</v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 s="22">
        <f t="shared" si="264"/>
        <v>2015</v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 s="22">
        <f t="shared" si="264"/>
        <v>2016</v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 s="22">
        <f t="shared" si="264"/>
        <v>2016</v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 s="22">
        <f t="shared" si="264"/>
        <v>2014</v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 s="22">
        <f t="shared" si="264"/>
        <v>2014</v>
      </c>
    </row>
    <row r="3361" spans="1:21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 s="22">
        <f t="shared" si="264"/>
        <v>2017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 s="22">
        <f t="shared" si="264"/>
        <v>2016</v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 s="22">
        <f t="shared" si="264"/>
        <v>2014</v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 s="22">
        <f t="shared" si="264"/>
        <v>2015</v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 s="22">
        <f t="shared" si="264"/>
        <v>2014</v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 s="22">
        <f t="shared" si="264"/>
        <v>2016</v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 s="22">
        <f t="shared" si="264"/>
        <v>2015</v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 s="22">
        <f t="shared" si="264"/>
        <v>2015</v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 s="22">
        <f t="shared" si="264"/>
        <v>2015</v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 s="22">
        <f t="shared" si="264"/>
        <v>2014</v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 s="22">
        <f t="shared" si="264"/>
        <v>2016</v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 s="22">
        <f t="shared" si="264"/>
        <v>2016</v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 s="22">
        <f t="shared" si="264"/>
        <v>2015</v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 s="22">
        <f t="shared" si="264"/>
        <v>2014</v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 s="22">
        <f t="shared" si="264"/>
        <v>2015</v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 s="22">
        <f t="shared" si="264"/>
        <v>2015</v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 s="22">
        <f t="shared" si="264"/>
        <v>2014</v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 s="22">
        <f t="shared" si="264"/>
        <v>2015</v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 s="22">
        <f t="shared" si="264"/>
        <v>2015</v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 s="22">
        <f t="shared" si="264"/>
        <v>2014</v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 s="22">
        <f t="shared" si="264"/>
        <v>2015</v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 s="22">
        <f t="shared" si="264"/>
        <v>2014</v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 s="22">
        <f t="shared" si="264"/>
        <v>2015</v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 s="22">
        <f t="shared" si="264"/>
        <v>2016</v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 s="22">
        <f t="shared" si="264"/>
        <v>2016</v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 s="22">
        <f t="shared" si="264"/>
        <v>2015</v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 s="22">
        <f t="shared" si="264"/>
        <v>2014</v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 s="22">
        <f t="shared" si="264"/>
        <v>2014</v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 s="22">
        <f t="shared" si="264"/>
        <v>2014</v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 s="22">
        <f t="shared" si="264"/>
        <v>2015</v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 s="22">
        <f t="shared" si="264"/>
        <v>2016</v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 s="22">
        <f t="shared" si="264"/>
        <v>2014</v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 s="22">
        <f t="shared" si="264"/>
        <v>2014</v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 s="22">
        <f t="shared" si="264"/>
        <v>2016</v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 s="22">
        <f t="shared" ref="U3395:U3458" si="269">YEAR(S3395)</f>
        <v>2014</v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 s="22">
        <f t="shared" si="269"/>
        <v>2014</v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 s="22">
        <f t="shared" si="269"/>
        <v>2015</v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 s="22">
        <f t="shared" si="269"/>
        <v>2014</v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 s="22">
        <f t="shared" si="269"/>
        <v>2016</v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 s="22">
        <f t="shared" si="269"/>
        <v>2014</v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 s="22">
        <f t="shared" si="269"/>
        <v>2015</v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 s="22">
        <f t="shared" si="269"/>
        <v>2014</v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 s="22">
        <f t="shared" si="269"/>
        <v>2015</v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 s="22">
        <f t="shared" si="269"/>
        <v>2015</v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 s="22">
        <f t="shared" si="269"/>
        <v>2015</v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 s="22">
        <f t="shared" si="269"/>
        <v>2015</v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 s="22">
        <f t="shared" si="269"/>
        <v>2016</v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 s="22">
        <f t="shared" si="269"/>
        <v>2014</v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 s="22">
        <f t="shared" si="269"/>
        <v>2014</v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 s="22">
        <f t="shared" si="269"/>
        <v>2014</v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 s="22">
        <f t="shared" si="269"/>
        <v>2016</v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 s="22">
        <f t="shared" si="269"/>
        <v>2016</v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 s="22">
        <f t="shared" si="269"/>
        <v>2015</v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 s="22">
        <f t="shared" si="269"/>
        <v>2014</v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 s="22">
        <f t="shared" si="269"/>
        <v>2015</v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 s="22">
        <f t="shared" si="269"/>
        <v>2016</v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 s="22">
        <f t="shared" si="269"/>
        <v>2016</v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 s="22">
        <f t="shared" si="269"/>
        <v>2015</v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 s="22">
        <f t="shared" si="269"/>
        <v>2014</v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 s="22">
        <f t="shared" si="269"/>
        <v>2014</v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 s="22">
        <f t="shared" si="269"/>
        <v>2016</v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 s="22">
        <f t="shared" si="269"/>
        <v>2016</v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 s="22">
        <f t="shared" si="269"/>
        <v>2015</v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 s="22">
        <f t="shared" si="269"/>
        <v>2015</v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 s="22">
        <f t="shared" si="269"/>
        <v>2015</v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 s="22">
        <f t="shared" si="269"/>
        <v>2015</v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 s="22">
        <f t="shared" si="269"/>
        <v>2014</v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 s="22">
        <f t="shared" si="269"/>
        <v>2014</v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 s="22">
        <f t="shared" si="269"/>
        <v>2014</v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 s="22">
        <f t="shared" si="269"/>
        <v>2015</v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 s="22">
        <f t="shared" si="269"/>
        <v>2016</v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 s="22">
        <f t="shared" si="269"/>
        <v>2014</v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 s="22">
        <f t="shared" si="269"/>
        <v>2014</v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 s="22">
        <f t="shared" si="269"/>
        <v>2016</v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 s="22">
        <f t="shared" si="269"/>
        <v>2014</v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 s="22">
        <f t="shared" si="269"/>
        <v>2014</v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 s="22">
        <f t="shared" si="269"/>
        <v>2016</v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 s="22">
        <f t="shared" si="269"/>
        <v>2014</v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 s="22">
        <f t="shared" si="269"/>
        <v>2015</v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 s="22">
        <f t="shared" si="269"/>
        <v>2015</v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 s="22">
        <f t="shared" si="269"/>
        <v>2016</v>
      </c>
    </row>
    <row r="3442" spans="1:21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 s="22">
        <f t="shared" si="269"/>
        <v>2014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 s="22">
        <f t="shared" si="269"/>
        <v>2015</v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 s="22">
        <f t="shared" si="269"/>
        <v>2015</v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 s="22">
        <f t="shared" si="269"/>
        <v>2014</v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 s="22">
        <f t="shared" si="269"/>
        <v>2016</v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 s="22">
        <f t="shared" si="269"/>
        <v>2015</v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 s="22">
        <f t="shared" si="269"/>
        <v>2015</v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 s="22">
        <f t="shared" si="269"/>
        <v>2016</v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 s="22">
        <f t="shared" si="269"/>
        <v>2014</v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 s="22">
        <f t="shared" si="269"/>
        <v>2016</v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 s="22">
        <f t="shared" si="269"/>
        <v>2015</v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 s="22">
        <f t="shared" si="269"/>
        <v>2015</v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 s="22">
        <f t="shared" si="269"/>
        <v>2014</v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 s="22">
        <f t="shared" si="269"/>
        <v>2016</v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 s="22">
        <f t="shared" si="269"/>
        <v>2014</v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 s="22">
        <f t="shared" si="269"/>
        <v>2016</v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 s="22">
        <f t="shared" si="269"/>
        <v>2014</v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 s="22">
        <f t="shared" ref="U3459:U3522" si="274">YEAR(S3459)</f>
        <v>2015</v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 s="22">
        <f t="shared" si="274"/>
        <v>2015</v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 s="22">
        <f t="shared" si="274"/>
        <v>2016</v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 s="22">
        <f t="shared" si="274"/>
        <v>2014</v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 s="22">
        <f t="shared" si="274"/>
        <v>2016</v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 s="22">
        <f t="shared" si="274"/>
        <v>2015</v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 s="22">
        <f t="shared" si="274"/>
        <v>2016</v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 s="22">
        <f t="shared" si="274"/>
        <v>2016</v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 s="22">
        <f t="shared" si="274"/>
        <v>2015</v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 s="22">
        <f t="shared" si="274"/>
        <v>2016</v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 s="22">
        <f t="shared" si="274"/>
        <v>2015</v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 s="22">
        <f t="shared" si="274"/>
        <v>2016</v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 s="22">
        <f t="shared" si="274"/>
        <v>2016</v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 s="22">
        <f t="shared" si="274"/>
        <v>2016</v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 s="22">
        <f t="shared" si="274"/>
        <v>2014</v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 s="22">
        <f t="shared" si="274"/>
        <v>2014</v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 s="22">
        <f t="shared" si="274"/>
        <v>2015</v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 s="22">
        <f t="shared" si="274"/>
        <v>2016</v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 s="22">
        <f t="shared" si="274"/>
        <v>2014</v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 s="22">
        <f t="shared" si="274"/>
        <v>2014</v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 s="22">
        <f t="shared" si="274"/>
        <v>2015</v>
      </c>
    </row>
    <row r="3480" spans="1:21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 s="22">
        <f t="shared" si="274"/>
        <v>2015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 s="22">
        <f t="shared" si="274"/>
        <v>2014</v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 s="22">
        <f t="shared" si="274"/>
        <v>2015</v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 s="22">
        <f t="shared" si="274"/>
        <v>2014</v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 s="22">
        <f t="shared" si="274"/>
        <v>2014</v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 s="22">
        <f t="shared" si="274"/>
        <v>2014</v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 s="22">
        <f t="shared" si="274"/>
        <v>2016</v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 s="22">
        <f t="shared" si="274"/>
        <v>2016</v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 s="22">
        <f t="shared" si="274"/>
        <v>2015</v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 s="22">
        <f t="shared" si="274"/>
        <v>2015</v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 s="22">
        <f t="shared" si="274"/>
        <v>2015</v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 s="22">
        <f t="shared" si="274"/>
        <v>2014</v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 s="22">
        <f t="shared" si="274"/>
        <v>2016</v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 s="22">
        <f t="shared" si="274"/>
        <v>2015</v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 s="22">
        <f t="shared" si="274"/>
        <v>2015</v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 s="22">
        <f t="shared" si="274"/>
        <v>2014</v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 s="22">
        <f t="shared" si="274"/>
        <v>2016</v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 s="22">
        <f t="shared" si="274"/>
        <v>2014</v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 s="22">
        <f t="shared" si="274"/>
        <v>2016</v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 s="22">
        <f t="shared" si="274"/>
        <v>2016</v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 s="22">
        <f t="shared" si="274"/>
        <v>2016</v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 s="22">
        <f t="shared" si="274"/>
        <v>2015</v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 s="22">
        <f t="shared" si="274"/>
        <v>2016</v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 s="22">
        <f t="shared" si="274"/>
        <v>2015</v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 s="22">
        <f t="shared" si="274"/>
        <v>2016</v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 s="22">
        <f t="shared" si="274"/>
        <v>2016</v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 s="22">
        <f t="shared" si="274"/>
        <v>2015</v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 s="22">
        <f t="shared" si="274"/>
        <v>2014</v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 s="22">
        <f t="shared" si="274"/>
        <v>2014</v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 s="22">
        <f t="shared" si="274"/>
        <v>2016</v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 s="22">
        <f t="shared" si="274"/>
        <v>2016</v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 s="22">
        <f t="shared" si="274"/>
        <v>2014</v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 s="22">
        <f t="shared" si="274"/>
        <v>2014</v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 s="22">
        <f t="shared" si="274"/>
        <v>2014</v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 s="22">
        <f t="shared" si="274"/>
        <v>2015</v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 s="22">
        <f t="shared" si="274"/>
        <v>2014</v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 s="22">
        <f t="shared" si="274"/>
        <v>2015</v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 s="22">
        <f t="shared" si="274"/>
        <v>2015</v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 s="22">
        <f t="shared" si="274"/>
        <v>2014</v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 s="22">
        <f t="shared" si="274"/>
        <v>2014</v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 s="22">
        <f t="shared" si="274"/>
        <v>2014</v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 s="22">
        <f t="shared" si="274"/>
        <v>2015</v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 s="22">
        <f t="shared" si="274"/>
        <v>2015</v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 s="22">
        <f t="shared" ref="U3523:U3586" si="279">YEAR(S3523)</f>
        <v>2014</v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 s="22">
        <f t="shared" si="279"/>
        <v>2015</v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 s="22">
        <f t="shared" si="279"/>
        <v>2016</v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 s="22">
        <f t="shared" si="279"/>
        <v>2014</v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 s="22">
        <f t="shared" si="279"/>
        <v>2015</v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 s="22">
        <f t="shared" si="279"/>
        <v>2016</v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 s="22">
        <f t="shared" si="279"/>
        <v>2015</v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 s="22">
        <f t="shared" si="279"/>
        <v>2016</v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 s="22">
        <f t="shared" si="279"/>
        <v>2015</v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 s="22">
        <f t="shared" si="279"/>
        <v>2016</v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 s="22">
        <f t="shared" si="279"/>
        <v>2016</v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 s="22">
        <f t="shared" si="279"/>
        <v>2014</v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 s="22">
        <f t="shared" si="279"/>
        <v>2015</v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 s="22">
        <f t="shared" si="279"/>
        <v>2015</v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 s="22">
        <f t="shared" si="279"/>
        <v>2015</v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 s="22">
        <f t="shared" si="279"/>
        <v>2015</v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 s="22">
        <f t="shared" si="279"/>
        <v>2014</v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 s="22">
        <f t="shared" si="279"/>
        <v>2016</v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 s="22">
        <f t="shared" si="279"/>
        <v>2016</v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 s="22">
        <f t="shared" si="279"/>
        <v>2016</v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 s="22">
        <f t="shared" si="279"/>
        <v>2015</v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 s="22">
        <f t="shared" si="279"/>
        <v>2014</v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 s="22">
        <f t="shared" si="279"/>
        <v>2015</v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 s="22">
        <f t="shared" si="279"/>
        <v>2015</v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 s="22">
        <f t="shared" si="279"/>
        <v>2015</v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 s="22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 s="22">
        <f t="shared" si="279"/>
        <v>2016</v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 s="22">
        <f t="shared" si="279"/>
        <v>2016</v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 s="22">
        <f t="shared" si="279"/>
        <v>2015</v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 s="22">
        <f t="shared" si="279"/>
        <v>2016</v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 s="22">
        <f t="shared" si="279"/>
        <v>2014</v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 s="22">
        <f t="shared" si="279"/>
        <v>2014</v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 s="22">
        <f t="shared" si="279"/>
        <v>2015</v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 s="22">
        <f t="shared" si="279"/>
        <v>2015</v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 s="22">
        <f t="shared" si="279"/>
        <v>2016</v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 s="22">
        <f t="shared" si="279"/>
        <v>2014</v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 s="22">
        <f t="shared" si="279"/>
        <v>2014</v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 s="22">
        <f t="shared" si="279"/>
        <v>2015</v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 s="22">
        <f t="shared" si="279"/>
        <v>2015</v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 s="22">
        <f t="shared" si="279"/>
        <v>2015</v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 s="22">
        <f t="shared" si="279"/>
        <v>2015</v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 s="22">
        <f t="shared" si="279"/>
        <v>2016</v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 s="22">
        <f t="shared" si="279"/>
        <v>2016</v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 s="22">
        <f t="shared" si="279"/>
        <v>2015</v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 s="22">
        <f t="shared" si="279"/>
        <v>2014</v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 s="22">
        <f t="shared" si="279"/>
        <v>2014</v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 s="22">
        <f t="shared" si="279"/>
        <v>2015</v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 s="22">
        <f t="shared" si="279"/>
        <v>2014</v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 s="22">
        <f t="shared" si="279"/>
        <v>2014</v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 s="22">
        <f t="shared" si="279"/>
        <v>2014</v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 s="22">
        <f t="shared" si="279"/>
        <v>2014</v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 s="22">
        <f t="shared" si="279"/>
        <v>2015</v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 s="22">
        <f t="shared" si="279"/>
        <v>2014</v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 s="22">
        <f t="shared" si="279"/>
        <v>2014</v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 s="22">
        <f t="shared" si="279"/>
        <v>2016</v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 s="22">
        <f t="shared" si="279"/>
        <v>2016</v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 s="22">
        <f t="shared" si="279"/>
        <v>2015</v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 s="22">
        <f t="shared" si="279"/>
        <v>2016</v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 s="22">
        <f t="shared" si="279"/>
        <v>2016</v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 s="22">
        <f t="shared" si="279"/>
        <v>2015</v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 s="22">
        <f t="shared" si="279"/>
        <v>2014</v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 s="22">
        <f t="shared" si="279"/>
        <v>2016</v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 s="22">
        <f t="shared" si="279"/>
        <v>2016</v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 s="22">
        <f t="shared" si="279"/>
        <v>2015</v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 s="22">
        <f t="shared" ref="U3587:U3650" si="284">YEAR(S3587)</f>
        <v>2014</v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 s="22">
        <f t="shared" si="284"/>
        <v>2016</v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 s="22">
        <f t="shared" si="284"/>
        <v>2016</v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 s="22">
        <f t="shared" si="284"/>
        <v>2015</v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 s="22">
        <f t="shared" si="284"/>
        <v>2015</v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 s="22">
        <f t="shared" si="284"/>
        <v>2014</v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 s="22">
        <f t="shared" si="284"/>
        <v>2014</v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 s="22">
        <f t="shared" si="284"/>
        <v>2014</v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 s="22">
        <f t="shared" si="284"/>
        <v>2014</v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 s="22">
        <f t="shared" si="284"/>
        <v>2016</v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 s="22">
        <f t="shared" si="284"/>
        <v>2015</v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 s="22">
        <f t="shared" si="284"/>
        <v>2014</v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 s="22">
        <f t="shared" si="284"/>
        <v>2016</v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 s="22">
        <f t="shared" si="284"/>
        <v>2014</v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 s="22">
        <f t="shared" si="284"/>
        <v>2015</v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 s="22">
        <f t="shared" si="284"/>
        <v>2016</v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 s="22">
        <f t="shared" si="284"/>
        <v>2014</v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 s="22">
        <f t="shared" si="284"/>
        <v>2016</v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 s="22">
        <f t="shared" si="284"/>
        <v>2015</v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 s="22">
        <f t="shared" si="284"/>
        <v>2016</v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 s="22">
        <f t="shared" si="284"/>
        <v>2016</v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 s="22">
        <f t="shared" si="284"/>
        <v>2016</v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 s="22">
        <f t="shared" si="284"/>
        <v>2015</v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 s="22">
        <f t="shared" si="284"/>
        <v>2016</v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 s="22">
        <f t="shared" si="284"/>
        <v>2016</v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 s="22">
        <f t="shared" si="284"/>
        <v>2015</v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 s="22">
        <f t="shared" si="284"/>
        <v>2015</v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 s="22">
        <f t="shared" si="284"/>
        <v>2014</v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 s="22">
        <f t="shared" si="284"/>
        <v>2014</v>
      </c>
    </row>
    <row r="3616" spans="1:21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 s="22">
        <f t="shared" si="284"/>
        <v>2015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 s="22">
        <f t="shared" si="284"/>
        <v>2015</v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 s="22">
        <f t="shared" si="284"/>
        <v>2015</v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 s="22">
        <f t="shared" si="284"/>
        <v>2017</v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 s="22">
        <f t="shared" si="284"/>
        <v>2015</v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 s="22">
        <f t="shared" si="284"/>
        <v>2016</v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 s="22">
        <f t="shared" si="284"/>
        <v>2015</v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 s="22">
        <f t="shared" si="284"/>
        <v>2016</v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 s="22">
        <f t="shared" si="284"/>
        <v>2014</v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 s="22">
        <f t="shared" si="284"/>
        <v>2014</v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 s="22">
        <f t="shared" si="284"/>
        <v>2016</v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 s="22">
        <f t="shared" si="284"/>
        <v>2015</v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 s="22">
        <f t="shared" si="284"/>
        <v>2014</v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 s="22">
        <f t="shared" si="284"/>
        <v>2016</v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 s="22">
        <f t="shared" si="284"/>
        <v>2015</v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 s="22">
        <f t="shared" si="284"/>
        <v>2016</v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 s="22">
        <f t="shared" si="284"/>
        <v>2014</v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 s="22">
        <f t="shared" si="284"/>
        <v>2014</v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 s="22">
        <f t="shared" si="284"/>
        <v>2014</v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 s="22">
        <f t="shared" si="284"/>
        <v>2016</v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 s="22">
        <f t="shared" si="284"/>
        <v>2016</v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 s="22">
        <f t="shared" si="284"/>
        <v>2016</v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 s="22">
        <f t="shared" si="284"/>
        <v>2015</v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 s="22">
        <f t="shared" si="284"/>
        <v>2014</v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 s="22">
        <f t="shared" si="284"/>
        <v>2015</v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 s="22">
        <f t="shared" si="284"/>
        <v>2016</v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 s="22">
        <f t="shared" si="284"/>
        <v>2015</v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 s="22">
        <f t="shared" si="284"/>
        <v>2014</v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 s="22">
        <f t="shared" si="284"/>
        <v>2015</v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 s="22">
        <f t="shared" si="284"/>
        <v>2015</v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 s="22">
        <f t="shared" si="284"/>
        <v>2016</v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 s="22">
        <f t="shared" si="284"/>
        <v>2016</v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 s="22">
        <f t="shared" si="284"/>
        <v>2015</v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 s="22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 s="22">
        <f t="shared" si="284"/>
        <v>2014</v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 s="22">
        <f t="shared" ref="U3651:U3714" si="289">YEAR(S3651)</f>
        <v>2014</v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 s="22">
        <f t="shared" si="289"/>
        <v>2016</v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 s="22">
        <f t="shared" si="289"/>
        <v>2014</v>
      </c>
    </row>
    <row r="3654" spans="1:21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 s="22">
        <f t="shared" si="289"/>
        <v>2016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 s="22">
        <f t="shared" si="289"/>
        <v>2015</v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 s="22">
        <f t="shared" si="289"/>
        <v>2016</v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 s="22">
        <f t="shared" si="289"/>
        <v>2015</v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 s="22">
        <f t="shared" si="289"/>
        <v>2017</v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 s="22">
        <f t="shared" si="289"/>
        <v>2016</v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 s="22">
        <f t="shared" si="289"/>
        <v>2014</v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 s="22">
        <f t="shared" si="289"/>
        <v>2015</v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 s="22">
        <f t="shared" si="289"/>
        <v>2014</v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 s="22">
        <f t="shared" si="289"/>
        <v>2016</v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 s="22">
        <f t="shared" si="289"/>
        <v>2015</v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 s="22">
        <f t="shared" si="289"/>
        <v>2016</v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 s="22">
        <f t="shared" si="289"/>
        <v>2016</v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 s="22">
        <f t="shared" si="289"/>
        <v>2015</v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 s="22">
        <f t="shared" si="289"/>
        <v>2014</v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 s="22">
        <f t="shared" si="289"/>
        <v>2015</v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 s="22">
        <f t="shared" si="289"/>
        <v>2015</v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 s="22">
        <f t="shared" si="289"/>
        <v>2015</v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 s="22">
        <f t="shared" si="289"/>
        <v>2015</v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 s="22">
        <f t="shared" si="289"/>
        <v>2014</v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 s="22">
        <f t="shared" si="289"/>
        <v>2014</v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 s="22">
        <f t="shared" si="289"/>
        <v>2014</v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 s="22">
        <f t="shared" si="289"/>
        <v>2016</v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 s="22">
        <f t="shared" si="289"/>
        <v>2016</v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 s="22">
        <f t="shared" si="289"/>
        <v>2014</v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 s="22">
        <f t="shared" si="289"/>
        <v>2014</v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 s="22">
        <f t="shared" si="289"/>
        <v>2015</v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 s="22">
        <f t="shared" si="289"/>
        <v>2014</v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 s="22">
        <f t="shared" si="289"/>
        <v>2016</v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 s="22">
        <f t="shared" si="289"/>
        <v>2016</v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 s="22">
        <f t="shared" si="289"/>
        <v>2014</v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 s="22">
        <f t="shared" si="289"/>
        <v>2016</v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 s="22">
        <f t="shared" si="289"/>
        <v>2015</v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 s="22">
        <f t="shared" si="289"/>
        <v>2014</v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 s="22">
        <f t="shared" si="289"/>
        <v>2015</v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 s="22">
        <f t="shared" si="289"/>
        <v>2014</v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 s="22">
        <f t="shared" si="289"/>
        <v>2014</v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 s="22">
        <f t="shared" si="289"/>
        <v>2015</v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 s="2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 s="22">
        <f t="shared" si="289"/>
        <v>2015</v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 s="22">
        <f t="shared" si="289"/>
        <v>2014</v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 s="22">
        <f t="shared" si="289"/>
        <v>2015</v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 s="22">
        <f t="shared" si="289"/>
        <v>2016</v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 s="22">
        <f t="shared" si="289"/>
        <v>2014</v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 s="22">
        <f t="shared" si="289"/>
        <v>2014</v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 s="22">
        <f t="shared" si="289"/>
        <v>2016</v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 s="22">
        <f t="shared" si="289"/>
        <v>2016</v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 s="22">
        <f t="shared" si="289"/>
        <v>2014</v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 s="22">
        <f t="shared" si="289"/>
        <v>2014</v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 s="22">
        <f t="shared" si="289"/>
        <v>2015</v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 s="22">
        <f t="shared" si="289"/>
        <v>2016</v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 s="22">
        <f t="shared" si="289"/>
        <v>2016</v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 s="22">
        <f t="shared" si="289"/>
        <v>2016</v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 s="22">
        <f t="shared" si="289"/>
        <v>2014</v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 s="22">
        <f t="shared" si="289"/>
        <v>2014</v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 s="22">
        <f t="shared" si="289"/>
        <v>2016</v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 s="22">
        <f t="shared" si="289"/>
        <v>2014</v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 s="22">
        <f t="shared" si="289"/>
        <v>2014</v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 s="22">
        <f t="shared" si="289"/>
        <v>2015</v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 s="22">
        <f t="shared" si="289"/>
        <v>2014</v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 s="22">
        <f t="shared" si="289"/>
        <v>2015</v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 s="22">
        <f t="shared" ref="U3715:U3778" si="294">YEAR(S3715)</f>
        <v>2016</v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 s="22">
        <f t="shared" si="294"/>
        <v>2015</v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 s="22">
        <f t="shared" si="294"/>
        <v>2015</v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 s="22">
        <f t="shared" si="294"/>
        <v>2015</v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 s="22">
        <f t="shared" si="294"/>
        <v>2015</v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 s="22">
        <f t="shared" si="294"/>
        <v>2015</v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 s="22">
        <f t="shared" si="294"/>
        <v>2015</v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 s="22">
        <f t="shared" si="294"/>
        <v>2015</v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 s="22">
        <f t="shared" si="294"/>
        <v>2014</v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 s="22">
        <f t="shared" si="294"/>
        <v>2016</v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 s="22">
        <f t="shared" si="294"/>
        <v>2014</v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 s="22">
        <f t="shared" si="294"/>
        <v>2016</v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 s="22">
        <f t="shared" si="294"/>
        <v>2016</v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 s="22">
        <f t="shared" si="294"/>
        <v>2016</v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 s="22">
        <f t="shared" si="294"/>
        <v>2016</v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 s="22">
        <f t="shared" si="294"/>
        <v>2015</v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 s="22">
        <f t="shared" si="294"/>
        <v>2015</v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 s="22">
        <f t="shared" si="294"/>
        <v>2015</v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 s="22">
        <f t="shared" si="294"/>
        <v>2014</v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 s="22">
        <f t="shared" si="294"/>
        <v>2014</v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 s="22">
        <f t="shared" si="294"/>
        <v>2015</v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 s="22">
        <f t="shared" si="294"/>
        <v>2015</v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 s="22">
        <f t="shared" si="294"/>
        <v>2015</v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 s="22">
        <f t="shared" si="294"/>
        <v>2015</v>
      </c>
    </row>
    <row r="3739" spans="1:21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 s="22">
        <f t="shared" si="294"/>
        <v>2015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 s="22">
        <f t="shared" si="294"/>
        <v>2014</v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 s="22">
        <f t="shared" si="294"/>
        <v>2016</v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 s="22">
        <f t="shared" si="294"/>
        <v>2014</v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 s="22">
        <f t="shared" si="294"/>
        <v>2015</v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 s="22">
        <f t="shared" si="294"/>
        <v>2014</v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 s="22">
        <f t="shared" si="294"/>
        <v>2014</v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 s="22">
        <f t="shared" si="294"/>
        <v>2014</v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 s="22">
        <f t="shared" si="294"/>
        <v>2014</v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 s="22">
        <f t="shared" si="294"/>
        <v>2016</v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 s="22">
        <f t="shared" si="294"/>
        <v>2015</v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 s="22">
        <f t="shared" si="294"/>
        <v>2016</v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 s="22">
        <f t="shared" si="294"/>
        <v>2016</v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 s="22">
        <f t="shared" si="294"/>
        <v>2015</v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 s="22">
        <f t="shared" si="294"/>
        <v>2016</v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 s="22">
        <f t="shared" si="294"/>
        <v>2016</v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 s="22">
        <f t="shared" si="294"/>
        <v>2015</v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 s="22">
        <f t="shared" si="294"/>
        <v>2014</v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 s="22">
        <f t="shared" si="294"/>
        <v>2016</v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 s="22">
        <f t="shared" si="294"/>
        <v>2014</v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 s="22">
        <f t="shared" si="294"/>
        <v>2014</v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 s="22">
        <f t="shared" si="294"/>
        <v>2014</v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 s="22">
        <f t="shared" si="294"/>
        <v>2015</v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 s="22">
        <f t="shared" si="294"/>
        <v>2014</v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 s="22">
        <f t="shared" si="294"/>
        <v>2015</v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 s="22">
        <f t="shared" si="294"/>
        <v>2015</v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 s="22">
        <f t="shared" si="294"/>
        <v>2015</v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 s="22">
        <f t="shared" si="294"/>
        <v>2016</v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 s="22">
        <f t="shared" si="294"/>
        <v>2014</v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 s="22">
        <f t="shared" si="294"/>
        <v>2014</v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 s="22">
        <f t="shared" si="294"/>
        <v>2015</v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 s="22">
        <f t="shared" si="294"/>
        <v>2014</v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 s="22">
        <f t="shared" si="294"/>
        <v>2016</v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 s="22">
        <f t="shared" si="294"/>
        <v>2015</v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 s="22">
        <f t="shared" si="294"/>
        <v>2016</v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 s="22">
        <f t="shared" si="294"/>
        <v>2016</v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 s="22">
        <f t="shared" si="294"/>
        <v>2016</v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 s="22">
        <f t="shared" si="294"/>
        <v>2015</v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 s="22">
        <f t="shared" si="294"/>
        <v>2015</v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 s="22">
        <f t="shared" si="294"/>
        <v>2014</v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 s="22">
        <f t="shared" ref="U3779:U3842" si="299">YEAR(S3779)</f>
        <v>2014</v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 s="22">
        <f t="shared" si="299"/>
        <v>2014</v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 s="22">
        <f t="shared" si="299"/>
        <v>2016</v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 s="22">
        <f t="shared" si="299"/>
        <v>2015</v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 s="22">
        <f t="shared" si="299"/>
        <v>2014</v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 s="22">
        <f t="shared" si="299"/>
        <v>2016</v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 s="22">
        <f t="shared" si="299"/>
        <v>2016</v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 s="22">
        <f t="shared" si="299"/>
        <v>2016</v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 s="22">
        <f t="shared" si="299"/>
        <v>2016</v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 s="22">
        <f t="shared" si="299"/>
        <v>2016</v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 s="22">
        <f t="shared" si="299"/>
        <v>2015</v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 s="22">
        <f t="shared" si="299"/>
        <v>2015</v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 s="22">
        <f t="shared" si="299"/>
        <v>2015</v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 s="22">
        <f t="shared" si="299"/>
        <v>2016</v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 s="22">
        <f t="shared" si="299"/>
        <v>2014</v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 s="22">
        <f t="shared" si="299"/>
        <v>2015</v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 s="22">
        <f t="shared" si="299"/>
        <v>2014</v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 s="22">
        <f t="shared" si="299"/>
        <v>2015</v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 s="22">
        <f t="shared" si="299"/>
        <v>2015</v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 s="22">
        <f t="shared" si="299"/>
        <v>2016</v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 s="22">
        <f t="shared" si="299"/>
        <v>2015</v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 s="22">
        <f t="shared" si="299"/>
        <v>2014</v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 s="22">
        <f t="shared" si="299"/>
        <v>2016</v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 s="22">
        <f t="shared" si="299"/>
        <v>2014</v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 s="22">
        <f t="shared" si="299"/>
        <v>2014</v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 s="22">
        <f t="shared" si="299"/>
        <v>2015</v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 s="22">
        <f t="shared" si="299"/>
        <v>2016</v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 s="22">
        <f t="shared" si="299"/>
        <v>2016</v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 s="22">
        <f t="shared" si="299"/>
        <v>2014</v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 s="22">
        <f t="shared" si="299"/>
        <v>2014</v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 s="22">
        <f t="shared" si="299"/>
        <v>2015</v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 s="22">
        <f t="shared" si="299"/>
        <v>2015</v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 s="22">
        <f t="shared" si="299"/>
        <v>2014</v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 s="22">
        <f t="shared" si="299"/>
        <v>2015</v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 s="22">
        <f t="shared" si="299"/>
        <v>2016</v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 s="22">
        <f t="shared" si="299"/>
        <v>2015</v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 s="22">
        <f t="shared" si="299"/>
        <v>2016</v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 s="22">
        <f t="shared" si="299"/>
        <v>2015</v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 s="22">
        <f t="shared" si="299"/>
        <v>2015</v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 s="22">
        <f t="shared" si="299"/>
        <v>2014</v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 s="22">
        <f t="shared" si="299"/>
        <v>2015</v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 s="22">
        <f t="shared" si="299"/>
        <v>2015</v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 s="22">
        <f t="shared" si="299"/>
        <v>2015</v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 s="22">
        <f t="shared" si="299"/>
        <v>2015</v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 s="22">
        <f t="shared" si="299"/>
        <v>2015</v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 s="22">
        <f t="shared" si="299"/>
        <v>2015</v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 s="22">
        <f t="shared" si="299"/>
        <v>2015</v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 s="22">
        <f t="shared" si="299"/>
        <v>2016</v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 s="22">
        <f t="shared" si="299"/>
        <v>2015</v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 s="22">
        <f t="shared" si="299"/>
        <v>2015</v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 s="22">
        <f t="shared" si="299"/>
        <v>2015</v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 s="22">
        <f t="shared" si="299"/>
        <v>2014</v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 s="22">
        <f t="shared" si="299"/>
        <v>2016</v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 s="22">
        <f t="shared" si="299"/>
        <v>2016</v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 s="22">
        <f t="shared" si="299"/>
        <v>2014</v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 s="22">
        <f t="shared" si="299"/>
        <v>2016</v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 s="22">
        <f t="shared" si="299"/>
        <v>2014</v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 s="22">
        <f t="shared" si="299"/>
        <v>2015</v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 s="22">
        <f t="shared" si="299"/>
        <v>2016</v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 s="22">
        <f t="shared" si="299"/>
        <v>2016</v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 s="22">
        <f t="shared" si="299"/>
        <v>2015</v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 s="22">
        <f t="shared" si="299"/>
        <v>2015</v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 s="22">
        <f t="shared" si="299"/>
        <v>2015</v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 s="22">
        <f t="shared" si="299"/>
        <v>2016</v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 s="22">
        <f t="shared" ref="U3843:U3906" si="304">YEAR(S3843)</f>
        <v>2014</v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 s="22">
        <f t="shared" si="304"/>
        <v>2014</v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 s="22">
        <f t="shared" si="304"/>
        <v>2014</v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 s="22">
        <f t="shared" si="304"/>
        <v>2014</v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 s="22">
        <f t="shared" si="304"/>
        <v>2015</v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 s="22">
        <f t="shared" si="304"/>
        <v>2014</v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 s="22">
        <f t="shared" si="304"/>
        <v>2015</v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 s="22">
        <f t="shared" si="304"/>
        <v>2015</v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 s="22">
        <f t="shared" si="304"/>
        <v>2015</v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 s="22">
        <f t="shared" si="304"/>
        <v>2014</v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 s="22">
        <f t="shared" si="304"/>
        <v>2015</v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 s="22">
        <f t="shared" si="304"/>
        <v>2015</v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 s="22">
        <f t="shared" si="304"/>
        <v>2014</v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 s="22">
        <f t="shared" si="304"/>
        <v>2015</v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 s="22">
        <f t="shared" si="304"/>
        <v>2015</v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 s="22">
        <f t="shared" si="304"/>
        <v>2015</v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 s="22">
        <f t="shared" si="304"/>
        <v>2014</v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 s="22">
        <f t="shared" si="304"/>
        <v>2015</v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 s="22">
        <f t="shared" si="304"/>
        <v>2014</v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 s="22">
        <f t="shared" si="304"/>
        <v>2014</v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 s="22">
        <f t="shared" si="304"/>
        <v>2014</v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 s="22">
        <f t="shared" si="304"/>
        <v>2016</v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 s="22">
        <f t="shared" si="304"/>
        <v>2015</v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 s="22">
        <f t="shared" si="304"/>
        <v>2015</v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 s="22">
        <f t="shared" si="304"/>
        <v>2014</v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 s="22">
        <f t="shared" si="304"/>
        <v>2016</v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 s="22">
        <f t="shared" si="304"/>
        <v>2016</v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 s="22">
        <f t="shared" si="304"/>
        <v>2014</v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 s="22">
        <f t="shared" si="304"/>
        <v>2015</v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 s="22">
        <f t="shared" si="304"/>
        <v>2014</v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 s="22">
        <f t="shared" si="304"/>
        <v>2017</v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 s="22">
        <f t="shared" si="304"/>
        <v>2015</v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 s="22">
        <f t="shared" si="304"/>
        <v>2015</v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 s="22">
        <f t="shared" si="304"/>
        <v>2015</v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 s="22">
        <f t="shared" si="304"/>
        <v>2016</v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 s="22">
        <f t="shared" si="304"/>
        <v>2016</v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 s="22">
        <f t="shared" si="304"/>
        <v>2016</v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 s="22">
        <f t="shared" si="304"/>
        <v>2015</v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 s="22">
        <f t="shared" si="304"/>
        <v>2014</v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 s="22">
        <f t="shared" si="304"/>
        <v>2014</v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 s="22">
        <f t="shared" si="304"/>
        <v>2017</v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 s="22">
        <f t="shared" si="304"/>
        <v>2016</v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 s="22">
        <f t="shared" si="304"/>
        <v>2014</v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 s="22">
        <f t="shared" si="304"/>
        <v>2015</v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 s="22">
        <f t="shared" si="304"/>
        <v>2016</v>
      </c>
    </row>
    <row r="3888" spans="1:21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 s="22">
        <f t="shared" si="304"/>
        <v>2014</v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 s="22">
        <f t="shared" si="304"/>
        <v>2015</v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 s="22">
        <f t="shared" si="304"/>
        <v>2017</v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 s="22">
        <f t="shared" si="304"/>
        <v>2014</v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 s="22">
        <f t="shared" si="304"/>
        <v>2015</v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 s="22">
        <f t="shared" si="304"/>
        <v>2015</v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 s="22">
        <f t="shared" si="304"/>
        <v>2014</v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 s="22">
        <f t="shared" si="304"/>
        <v>2014</v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 s="22">
        <f t="shared" si="304"/>
        <v>2016</v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 s="22">
        <f t="shared" si="304"/>
        <v>2015</v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 s="22">
        <f t="shared" si="304"/>
        <v>2014</v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 s="22">
        <f t="shared" si="304"/>
        <v>2014</v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 s="22">
        <f t="shared" si="304"/>
        <v>2015</v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 s="22">
        <f t="shared" si="304"/>
        <v>2014</v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 s="22">
        <f t="shared" si="304"/>
        <v>2015</v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 s="22">
        <f t="shared" si="304"/>
        <v>2015</v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 s="22">
        <f t="shared" si="304"/>
        <v>2016</v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 s="22">
        <f t="shared" si="304"/>
        <v>2015</v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 s="22">
        <f t="shared" si="304"/>
        <v>2015</v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 s="22">
        <f t="shared" ref="U3907:U3970" si="309">YEAR(S3907)</f>
        <v>2015</v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 s="22">
        <f t="shared" si="309"/>
        <v>2015</v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 s="22">
        <f t="shared" si="309"/>
        <v>2014</v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 s="22">
        <f t="shared" si="309"/>
        <v>2014</v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 s="22">
        <f t="shared" si="309"/>
        <v>2014</v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 s="22">
        <f t="shared" si="309"/>
        <v>2015</v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 s="22">
        <f t="shared" si="309"/>
        <v>2014</v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 s="22">
        <f t="shared" si="309"/>
        <v>2015</v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 s="22">
        <f t="shared" si="309"/>
        <v>2015</v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 s="22">
        <f t="shared" si="309"/>
        <v>2015</v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 s="22">
        <f t="shared" si="309"/>
        <v>2016</v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 s="22">
        <f t="shared" si="309"/>
        <v>2016</v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 s="22">
        <f t="shared" si="309"/>
        <v>2014</v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 s="22">
        <f t="shared" si="309"/>
        <v>2014</v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 s="22">
        <f t="shared" si="309"/>
        <v>2015</v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 s="22">
        <f t="shared" si="309"/>
        <v>2016</v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 s="22">
        <f t="shared" si="309"/>
        <v>2014</v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 s="22">
        <f t="shared" si="309"/>
        <v>2015</v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 s="22">
        <f t="shared" si="309"/>
        <v>2015</v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 s="22">
        <f t="shared" si="309"/>
        <v>2014</v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 s="22">
        <f t="shared" si="309"/>
        <v>2014</v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 s="22">
        <f t="shared" si="309"/>
        <v>2014</v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 s="22">
        <f t="shared" si="309"/>
        <v>2014</v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 s="22">
        <f t="shared" si="309"/>
        <v>2015</v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 s="22">
        <f t="shared" si="309"/>
        <v>2016</v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 s="22">
        <f t="shared" si="309"/>
        <v>2016</v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 s="22">
        <f t="shared" si="309"/>
        <v>2015</v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 s="22">
        <f t="shared" si="309"/>
        <v>2016</v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 s="22">
        <f t="shared" si="309"/>
        <v>2016</v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 s="22">
        <f t="shared" si="309"/>
        <v>2015</v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 s="22">
        <f t="shared" si="309"/>
        <v>2015</v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 s="22">
        <f t="shared" si="309"/>
        <v>2016</v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 s="22">
        <f t="shared" si="309"/>
        <v>2016</v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 s="22">
        <f t="shared" si="309"/>
        <v>2015</v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 s="22">
        <f t="shared" si="309"/>
        <v>2014</v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 s="22">
        <f t="shared" si="309"/>
        <v>2014</v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 s="22">
        <f t="shared" si="309"/>
        <v>2014</v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 s="22">
        <f t="shared" si="309"/>
        <v>2015</v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 s="22">
        <f t="shared" si="309"/>
        <v>2015</v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 s="22">
        <f t="shared" si="309"/>
        <v>2015</v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 s="22">
        <f t="shared" si="309"/>
        <v>2015</v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 s="22">
        <f t="shared" si="309"/>
        <v>2015</v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 s="22">
        <f t="shared" si="309"/>
        <v>2016</v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 s="22">
        <f t="shared" si="309"/>
        <v>2014</v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 s="22">
        <f t="shared" si="309"/>
        <v>2015</v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 s="22">
        <f t="shared" si="309"/>
        <v>2016</v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 s="22">
        <f t="shared" si="309"/>
        <v>2016</v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 s="22">
        <f t="shared" si="309"/>
        <v>2015</v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 s="22">
        <f t="shared" si="309"/>
        <v>2016</v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 s="22">
        <f t="shared" si="309"/>
        <v>2014</v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 s="22">
        <f t="shared" si="309"/>
        <v>2015</v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 s="22">
        <f t="shared" si="309"/>
        <v>2016</v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 s="22">
        <f t="shared" si="309"/>
        <v>2016</v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 s="22">
        <f t="shared" si="309"/>
        <v>2014</v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 s="22">
        <f t="shared" si="309"/>
        <v>2014</v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 s="22">
        <f t="shared" si="309"/>
        <v>2015</v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 s="22">
        <f t="shared" si="309"/>
        <v>2014</v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 s="22">
        <f t="shared" si="309"/>
        <v>2015</v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 s="22">
        <f t="shared" si="309"/>
        <v>2015</v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 s="22">
        <f t="shared" si="309"/>
        <v>2015</v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 s="22">
        <f t="shared" si="309"/>
        <v>2016</v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 s="22">
        <f t="shared" si="309"/>
        <v>2014</v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 s="22">
        <f t="shared" si="309"/>
        <v>2017</v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 s="22">
        <f t="shared" si="309"/>
        <v>2016</v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 s="22">
        <f t="shared" ref="U3971:U4034" si="314">YEAR(S3971)</f>
        <v>2016</v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 s="22">
        <f t="shared" si="314"/>
        <v>2016</v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 s="22">
        <f t="shared" si="314"/>
        <v>2014</v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 s="22">
        <f t="shared" si="314"/>
        <v>2014</v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 s="22">
        <f t="shared" si="314"/>
        <v>2016</v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 s="22">
        <f t="shared" si="314"/>
        <v>2016</v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 s="22">
        <f t="shared" si="314"/>
        <v>2016</v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 s="22">
        <f t="shared" si="314"/>
        <v>2014</v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 s="22">
        <f t="shared" si="314"/>
        <v>2016</v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 s="22">
        <f t="shared" si="314"/>
        <v>2014</v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 s="22">
        <f t="shared" si="314"/>
        <v>2015</v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 s="22">
        <f t="shared" si="314"/>
        <v>2014</v>
      </c>
    </row>
    <row r="3983" spans="1:21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 s="22">
        <f t="shared" si="314"/>
        <v>2016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 s="22">
        <f t="shared" si="314"/>
        <v>2015</v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 s="22">
        <f t="shared" si="314"/>
        <v>2014</v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 s="22">
        <f t="shared" si="314"/>
        <v>2014</v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 s="22">
        <f t="shared" si="314"/>
        <v>2016</v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 s="22">
        <f t="shared" si="314"/>
        <v>2016</v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 s="22">
        <f t="shared" si="314"/>
        <v>2014</v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 s="22">
        <f t="shared" si="314"/>
        <v>2015</v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 s="22">
        <f t="shared" si="314"/>
        <v>2015</v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 s="22">
        <f t="shared" si="314"/>
        <v>2016</v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 s="22">
        <f t="shared" si="314"/>
        <v>2015</v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 s="22">
        <f t="shared" si="314"/>
        <v>2015</v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 s="22">
        <f t="shared" si="314"/>
        <v>2015</v>
      </c>
    </row>
    <row r="3996" spans="1:21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 s="22">
        <f t="shared" si="314"/>
        <v>2014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 s="22">
        <f t="shared" si="314"/>
        <v>2015</v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 s="22">
        <f t="shared" si="314"/>
        <v>2014</v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 s="22">
        <f t="shared" si="314"/>
        <v>2015</v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 s="22">
        <f t="shared" si="314"/>
        <v>2015</v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 s="22">
        <f t="shared" si="314"/>
        <v>2014</v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 s="22">
        <f t="shared" si="314"/>
        <v>2016</v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 s="22">
        <f t="shared" si="314"/>
        <v>2017</v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 s="22">
        <f t="shared" si="314"/>
        <v>2014</v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 s="22">
        <f t="shared" si="314"/>
        <v>2015</v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 s="22">
        <f t="shared" si="314"/>
        <v>2014</v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 s="22">
        <f t="shared" si="314"/>
        <v>2014</v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 s="22">
        <f t="shared" si="314"/>
        <v>2016</v>
      </c>
    </row>
    <row r="4009" spans="1:21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 s="22">
        <f t="shared" si="314"/>
        <v>2014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 s="22">
        <f t="shared" si="314"/>
        <v>2015</v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 s="22">
        <f t="shared" si="314"/>
        <v>2014</v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 s="22">
        <f t="shared" si="314"/>
        <v>2014</v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 s="22">
        <f t="shared" si="314"/>
        <v>2014</v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 s="22">
        <f t="shared" si="314"/>
        <v>2015</v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 s="22">
        <f t="shared" si="314"/>
        <v>2015</v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 s="22">
        <f t="shared" si="314"/>
        <v>2016</v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 s="22">
        <f t="shared" si="314"/>
        <v>2015</v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 s="22">
        <f t="shared" si="314"/>
        <v>2014</v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 s="22">
        <f t="shared" si="314"/>
        <v>2014</v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 s="22">
        <f t="shared" si="314"/>
        <v>2016</v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 s="22">
        <f t="shared" si="314"/>
        <v>2016</v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 s="22">
        <f t="shared" si="314"/>
        <v>2015</v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 s="22">
        <f t="shared" si="314"/>
        <v>2014</v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 s="22">
        <f t="shared" si="314"/>
        <v>2014</v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 s="22">
        <f t="shared" si="314"/>
        <v>2016</v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 s="22">
        <f t="shared" si="314"/>
        <v>2015</v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 s="22">
        <f t="shared" si="314"/>
        <v>2015</v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 s="22">
        <f t="shared" si="314"/>
        <v>2015</v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 s="22">
        <f t="shared" si="314"/>
        <v>2017</v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 s="22">
        <f t="shared" si="314"/>
        <v>2014</v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 s="22">
        <f t="shared" si="314"/>
        <v>2015</v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 s="22">
        <f t="shared" si="314"/>
        <v>2016</v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 s="22">
        <f t="shared" si="314"/>
        <v>2014</v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 s="22">
        <f t="shared" si="314"/>
        <v>2015</v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 s="22">
        <f t="shared" ref="U4035:U4098" si="319">YEAR(S4035)</f>
        <v>2016</v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 s="22">
        <f t="shared" si="319"/>
        <v>2015</v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 s="22">
        <f t="shared" si="319"/>
        <v>2014</v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 s="22">
        <f t="shared" si="319"/>
        <v>2014</v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 s="22">
        <f t="shared" si="319"/>
        <v>2016</v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 s="22">
        <f t="shared" si="319"/>
        <v>2014</v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 s="22">
        <f t="shared" si="319"/>
        <v>2015</v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 s="22">
        <f t="shared" si="319"/>
        <v>2015</v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 s="22">
        <f t="shared" si="319"/>
        <v>2016</v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 s="22">
        <f t="shared" si="319"/>
        <v>2014</v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 s="22">
        <f t="shared" si="319"/>
        <v>2014</v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 s="22">
        <f t="shared" si="319"/>
        <v>2015</v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 s="22">
        <f t="shared" si="319"/>
        <v>2014</v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 s="22">
        <f t="shared" si="319"/>
        <v>2014</v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 s="22">
        <f t="shared" si="319"/>
        <v>2014</v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 s="22">
        <f t="shared" si="319"/>
        <v>2016</v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 s="22">
        <f t="shared" si="319"/>
        <v>2015</v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 s="22">
        <f t="shared" si="319"/>
        <v>2014</v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 s="22">
        <f t="shared" si="319"/>
        <v>2014</v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 s="22">
        <f t="shared" si="319"/>
        <v>2014</v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 s="22">
        <f t="shared" si="319"/>
        <v>2014</v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 s="22">
        <f t="shared" si="319"/>
        <v>2016</v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 s="22">
        <f t="shared" si="319"/>
        <v>2014</v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 s="22">
        <f t="shared" si="319"/>
        <v>2016</v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 s="22">
        <f t="shared" si="319"/>
        <v>2015</v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 s="22">
        <f t="shared" si="319"/>
        <v>2016</v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 s="22">
        <f t="shared" si="319"/>
        <v>2014</v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 s="22">
        <f t="shared" si="319"/>
        <v>2014</v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 s="22">
        <f t="shared" si="319"/>
        <v>2016</v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 s="22">
        <f t="shared" si="319"/>
        <v>2016</v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 s="22">
        <f t="shared" si="319"/>
        <v>2014</v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 s="22">
        <f t="shared" si="319"/>
        <v>2015</v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 s="22">
        <f t="shared" si="319"/>
        <v>2014</v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 s="22">
        <f t="shared" si="319"/>
        <v>2016</v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 s="22">
        <f t="shared" si="319"/>
        <v>2015</v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 s="22">
        <f t="shared" si="319"/>
        <v>2016</v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 s="22">
        <f t="shared" si="319"/>
        <v>2015</v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 s="22">
        <f t="shared" si="319"/>
        <v>2015</v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 s="22">
        <f t="shared" si="319"/>
        <v>2016</v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 s="22">
        <f t="shared" si="319"/>
        <v>2014</v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 s="22">
        <f t="shared" si="319"/>
        <v>2015</v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 s="22">
        <f t="shared" si="319"/>
        <v>2015</v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 s="22">
        <f t="shared" si="319"/>
        <v>2014</v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 s="22">
        <f t="shared" si="319"/>
        <v>2014</v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 s="22">
        <f t="shared" si="319"/>
        <v>2016</v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 s="22">
        <f t="shared" si="319"/>
        <v>2016</v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 s="22">
        <f t="shared" si="319"/>
        <v>2016</v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 s="22">
        <f t="shared" si="319"/>
        <v>2016</v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 s="22">
        <f t="shared" si="319"/>
        <v>2015</v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 s="22">
        <f t="shared" si="319"/>
        <v>2015</v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 s="22">
        <f t="shared" si="319"/>
        <v>2015</v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 s="22">
        <f t="shared" si="319"/>
        <v>2016</v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 s="22">
        <f t="shared" si="319"/>
        <v>2015</v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 s="22">
        <f t="shared" si="319"/>
        <v>2015</v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 s="22">
        <f t="shared" si="319"/>
        <v>2016</v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 s="22">
        <f t="shared" si="319"/>
        <v>2014</v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 s="22">
        <f t="shared" si="319"/>
        <v>2015</v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 s="22">
        <f t="shared" si="319"/>
        <v>2015</v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 s="22">
        <f t="shared" si="319"/>
        <v>2014</v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 s="22">
        <f t="shared" si="319"/>
        <v>2015</v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 s="22">
        <f t="shared" si="319"/>
        <v>2015</v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 s="22">
        <f t="shared" si="319"/>
        <v>2014</v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 s="22">
        <f t="shared" si="319"/>
        <v>2016</v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 s="22">
        <f t="shared" si="319"/>
        <v>2017</v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 s="22">
        <f t="shared" ref="U4099:U4115" si="324">YEAR(S4099)</f>
        <v>2015</v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 s="22">
        <f t="shared" si="324"/>
        <v>2016</v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 s="22">
        <f t="shared" si="324"/>
        <v>2016</v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 s="22">
        <f t="shared" si="324"/>
        <v>2014</v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 s="22">
        <f t="shared" si="324"/>
        <v>2016</v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 s="22">
        <f t="shared" si="324"/>
        <v>2016</v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 s="22">
        <f t="shared" si="324"/>
        <v>2015</v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 s="22">
        <f t="shared" si="324"/>
        <v>2016</v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 s="22">
        <f t="shared" si="324"/>
        <v>2016</v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 s="22">
        <f t="shared" si="324"/>
        <v>2015</v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 s="22">
        <f t="shared" si="324"/>
        <v>2014</v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 s="22">
        <f t="shared" si="324"/>
        <v>2017</v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 s="22">
        <f t="shared" si="324"/>
        <v>2015</v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 s="22">
        <f t="shared" si="324"/>
        <v>2016</v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 s="22">
        <f t="shared" si="324"/>
        <v>2015</v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 s="22">
        <f t="shared" si="324"/>
        <v>2016</v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 s="22">
        <f t="shared" si="324"/>
        <v>2015</v>
      </c>
    </row>
  </sheetData>
  <autoFilter ref="A1:U4115" xr:uid="{00000000-0001-0000-0000-000000000000}">
    <filterColumn colId="3">
      <customFilters and="1">
        <customFilter operator="greaterThanOrEqual" val="35000"/>
        <customFilter operator="lessThanOrEqual" val="45000"/>
      </custom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DE1FC-A042-4E02-B316-019F9FB37949}">
  <dimension ref="A1:E18"/>
  <sheetViews>
    <sheetView tabSelected="1" workbookViewId="0">
      <selection activeCell="Q9" sqref="Q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CBA29-DFD9-403C-A4DD-B91F219A3FF4}">
  <dimension ref="A1:I13"/>
  <sheetViews>
    <sheetView workbookViewId="0">
      <selection activeCell="K35" sqref="K35"/>
    </sheetView>
  </sheetViews>
  <sheetFormatPr defaultRowHeight="15" x14ac:dyDescent="0.25"/>
  <cols>
    <col min="1" max="1" width="14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7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s="21" t="s">
        <v>8380</v>
      </c>
      <c r="B1" s="21" t="s">
        <v>8381</v>
      </c>
      <c r="C1" s="21" t="s">
        <v>8382</v>
      </c>
      <c r="D1" s="21" t="s">
        <v>8383</v>
      </c>
      <c r="E1" s="21" t="s">
        <v>8397</v>
      </c>
      <c r="F1" s="21" t="s">
        <v>8384</v>
      </c>
      <c r="G1" s="21" t="s">
        <v>8385</v>
      </c>
      <c r="H1" s="21" t="s">
        <v>8386</v>
      </c>
    </row>
    <row r="2" spans="1:9" x14ac:dyDescent="0.25">
      <c r="A2" t="s">
        <v>8387</v>
      </c>
      <c r="B2">
        <f>COUNTIFS(Kickstarter!$D:$D, "&lt;1000", Kickstarter!$F:$F, "successful", Kickstarter!R:R, "plays")</f>
        <v>141</v>
      </c>
      <c r="C2">
        <f>COUNTIFS(Kickstarter!$D:$D, "&lt;1000", Kickstarter!$F:$F, "failed", Kickstarter!R:R, "plays")</f>
        <v>45</v>
      </c>
      <c r="D2">
        <f>COUNTIFS(Kickstarter!$D:$D, "&lt;1000", Kickstarter!$F:$F, "canceled", Kickstarter!R:R, "plays")</f>
        <v>0</v>
      </c>
      <c r="E2">
        <f>SUM(B2:D2)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  <c r="I2" s="23"/>
    </row>
    <row r="3" spans="1:9" x14ac:dyDescent="0.25">
      <c r="A3" t="s">
        <v>8388</v>
      </c>
      <c r="B3">
        <f>COUNTIFS(Kickstarter!$D:$D, "&gt;=1000", Kickstarter!$F:$F, "successful", Kickstarter!R:R, "plays", Kickstarter!$D:$D,"&lt;=4999")</f>
        <v>388</v>
      </c>
      <c r="C3">
        <f>COUNTIFS(Kickstarter!$D:$D, "&gt;=1000", Kickstarter!$F:$F, "failed", Kickstarter!R:R, "plays", Kickstarter!$D:$D,"&lt;=4999")</f>
        <v>146</v>
      </c>
      <c r="D3">
        <f>COUNTIFS(Kickstarter!$D:$D, "&gt;=1000", Kickstarter!$F:$F, "canceled", Kickstarter!R:R, "plays", Kickstarter!$D:$D,"&lt;=4999")</f>
        <v>0</v>
      </c>
      <c r="E3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  <c r="I3" s="23"/>
    </row>
    <row r="4" spans="1:9" x14ac:dyDescent="0.25">
      <c r="A4" t="s">
        <v>8398</v>
      </c>
      <c r="B4">
        <f>COUNTIFS(Kickstarter!$D:$D, "&gt;=5000", Kickstarter!$F:$F, "successful", Kickstarter!R:R, "plays",Kickstarter!$D:$D,"&lt;=9999")</f>
        <v>93</v>
      </c>
      <c r="C4">
        <f>COUNTIFS(Kickstarter!$D:$D, "&gt;=5000", Kickstarter!$F:$F, "failed", Kickstarter!R:R, "plays", Kickstarter!$D:$D,"&lt;=9999")</f>
        <v>76</v>
      </c>
      <c r="D4">
        <f>COUNTIFS(Kickstarter!$D:$D, "&gt;=5000", Kickstarter!$F:$F, "canceled", Kickstarter!R:R, "plays", Kickstarter!$D:$D,"&lt;=9999")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  <c r="I4" s="23"/>
    </row>
    <row r="5" spans="1:9" x14ac:dyDescent="0.25">
      <c r="A5" t="s">
        <v>8389</v>
      </c>
      <c r="B5">
        <f>COUNTIFS(Kickstarter!$D:$D, "&gt;=10000", Kickstarter!$F:$F, "successful", Kickstarter!R:R, "plays", Kickstarter!$D:$D,"&lt;=14999")</f>
        <v>39</v>
      </c>
      <c r="C5">
        <f>COUNTIFS(Kickstarter!$D:$D, "&gt;=10000", Kickstarter!$F:$F, "failed", Kickstarter!R:R, "plays", Kickstarter!$D:$D,"&lt;=14999")</f>
        <v>33</v>
      </c>
      <c r="D5">
        <f>COUNTIFS(Kickstarter!$D:$D, "&gt;=10000", Kickstarter!$F:$F, "canceled", Kickstarter!R:R, "plays", Kickstarter!$D:$D,"&lt;=14999")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  <c r="I5" s="23"/>
    </row>
    <row r="6" spans="1:9" x14ac:dyDescent="0.25">
      <c r="A6" t="s">
        <v>8399</v>
      </c>
      <c r="B6">
        <f>COUNTIFS(Kickstarter!$D:$D, "&gt;=15000", Kickstarter!$F:$F, "successful", Kickstarter!R:R, "plays", Kickstarter!$D:$D,"&lt;=19999")</f>
        <v>12</v>
      </c>
      <c r="C6">
        <f>COUNTIFS(Kickstarter!$D:$D, "&gt;=15000", Kickstarter!$F:$F, "failed", Kickstarter!R:R, "plays", Kickstarter!$D:$D,"&lt;=19999")</f>
        <v>12</v>
      </c>
      <c r="D6">
        <f>COUNTIFS(Kickstarter!$D:$D, "&gt;=15000", Kickstarter!$F:$F, "canceled", Kickstarter!R:R, "plays", Kickstarter!$D:$D,"&lt;=19999")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  <c r="I6" s="23"/>
    </row>
    <row r="7" spans="1:9" x14ac:dyDescent="0.25">
      <c r="A7" t="s">
        <v>8390</v>
      </c>
      <c r="B7">
        <f>COUNTIFS(Kickstarter!$D:$D, "&gt;=20000", Kickstarter!$F:$F, "successful", Kickstarter!R:R, "plays", Kickstarter!$D:$D,"&lt;=24999")</f>
        <v>9</v>
      </c>
      <c r="C7">
        <f>COUNTIFS(Kickstarter!$D:$D, "&gt;=20000", Kickstarter!$F:$F, "failed", Kickstarter!R:R, "plays", Kickstarter!$D:$D,"&lt;=24999")</f>
        <v>11</v>
      </c>
      <c r="D7">
        <f>COUNTIFS(Kickstarter!$D:$D, "&gt;=20000", Kickstarter!$F:$F, "canceled", Kickstarter!R:R, "plays", Kickstarter!$D:$D,"&lt;=24999")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  <c r="I7" s="23"/>
    </row>
    <row r="8" spans="1:9" x14ac:dyDescent="0.25">
      <c r="A8" t="s">
        <v>8391</v>
      </c>
      <c r="B8">
        <f>COUNTIFS(Kickstarter!$D:$D, "&gt;=25000", Kickstarter!$F:$F, "successful", Kickstarter!R:R, "plays", Kickstarter!$D:$D,"&lt;=29999")</f>
        <v>1</v>
      </c>
      <c r="C8">
        <f>COUNTIFS(Kickstarter!$D:$D, "&gt;=25000", Kickstarter!$F:$F, "failed", Kickstarter!R:R, "plays", Kickstarter!$D:$D,"&lt;=29999")</f>
        <v>4</v>
      </c>
      <c r="D8">
        <f>COUNTIFS(Kickstarter!$D:$D, "&gt;=25000", Kickstarter!$F:$F, "canceled", Kickstarter!R:R, "plays", Kickstarter!$D:$D,"&lt;=29999")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  <c r="I8" s="23"/>
    </row>
    <row r="9" spans="1:9" x14ac:dyDescent="0.25">
      <c r="A9" t="s">
        <v>8392</v>
      </c>
      <c r="B9">
        <f>COUNTIFS(Kickstarter!$D:$D, "&gt;=30000", Kickstarter!$F:$F, "successful", Kickstarter!R:R, "plays", Kickstarter!$D:$D,"&lt;=34999")</f>
        <v>3</v>
      </c>
      <c r="C9">
        <f>COUNTIFS(Kickstarter!$D:$D, "&gt;=30000", Kickstarter!$F:$F, "failed",Kickstarter!R:R, "plays", Kickstarter!$D:$D,"&lt;=34999")</f>
        <v>8</v>
      </c>
      <c r="D9">
        <f>COUNTIFS(Kickstarter!$D:$D, "&gt;=30000", Kickstarter!$F:$F, "canceled", Kickstarter!R:R, "plays", Kickstarter!$D:$D,"&lt;=34999")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  <c r="I9" s="23"/>
    </row>
    <row r="10" spans="1:9" x14ac:dyDescent="0.25">
      <c r="A10" t="s">
        <v>8393</v>
      </c>
      <c r="B10">
        <f>COUNTIFS(Kickstarter!$D:$D, "&gt;=35000", Kickstarter!$F:$F, "successful", Kickstarter!R:R, "plays", Kickstarter!$D:$D,"&lt;=39999")</f>
        <v>4</v>
      </c>
      <c r="C10">
        <f>COUNTIFS(Kickstarter!$D:$D, "&gt;=35000", Kickstarter!$F:$F, "failed", Kickstarter!R:R, "plays", Kickstarter!$D:$D,"&lt;=39999")</f>
        <v>2</v>
      </c>
      <c r="D10">
        <f>COUNTIFS(Kickstarter!$D:$D, "&gt;=35000", Kickstarter!$F:$F, "canceled", Kickstarter!R:R, "plays", Kickstarter!$D:$D,"&lt;=39999")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  <c r="I10" s="23"/>
    </row>
    <row r="11" spans="1:9" x14ac:dyDescent="0.25">
      <c r="A11" t="s">
        <v>8394</v>
      </c>
      <c r="B11">
        <f>COUNTIFS(Kickstarter!$D:$D, "&gt;=40000", Kickstarter!$F:$F, "successful", Kickstarter!R:R, "plays", Kickstarter!$D:$D,"&lt;=44999")</f>
        <v>2</v>
      </c>
      <c r="C11">
        <f>COUNTIFS(Kickstarter!$D:$D, "&gt;=40000", Kickstarter!$F:$F, "failed", Kickstarter!R:R, "plays", Kickstarter!$D:$D,"&lt;=44999")</f>
        <v>1</v>
      </c>
      <c r="D11">
        <f>COUNTIFS(Kickstarter!$D:$D, "&gt;=40000", Kickstarter!$F:$F, "canceled", Kickstarter!R:R, "plays", Kickstarter!$D:$D,"&lt;=44999")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  <c r="I11" s="23"/>
    </row>
    <row r="12" spans="1:9" x14ac:dyDescent="0.25">
      <c r="A12" t="s">
        <v>8395</v>
      </c>
      <c r="B12">
        <f>COUNTIFS(Kickstarter!$D:$D, "&gt;=45000",Kickstarter!$F:$F, "successful", Kickstarter!R:R, "plays", Kickstarter!$D:$D,"&lt;=49999")</f>
        <v>0</v>
      </c>
      <c r="C12">
        <f>COUNTIFS(Kickstarter!$D:$D, "&gt;=45000", Kickstarter!$F:$F, "failed", Kickstarter!R:R, "plays", Kickstarter!$D:$D,"&lt;=49999")</f>
        <v>1</v>
      </c>
      <c r="D12">
        <f>COUNTIFS(Kickstarter!$D:$D, "&gt;=45000", Kickstarter!$F:$F, "canceled", Kickstarter!R:R, "plays", Kickstarter!$D:$D,"&lt;=49999")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  <c r="I12" s="23"/>
    </row>
    <row r="13" spans="1:9" x14ac:dyDescent="0.25">
      <c r="A13" t="s">
        <v>8396</v>
      </c>
      <c r="B13">
        <f>COUNTIFS(Kickstarter!$D:$D, "&gt;=50000", Kickstarter!$F:$F, "successful", Kickstarter!R:R, "plays")</f>
        <v>2</v>
      </c>
      <c r="C13">
        <f>COUNTIFS(Kickstarter!$D:$D, "&gt;=50000", Kickstarter!$F:$F, "failed", Kickstarter!R:R, "plays")</f>
        <v>14</v>
      </c>
      <c r="D13">
        <f>COUNTIFS(Kickstarter!$D:$D, "&gt;=50000", Kickstarter!$F:$F, "canceled", Kickstarter!R:R, 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  <c r="I13" s="2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 panther</cp:lastModifiedBy>
  <dcterms:created xsi:type="dcterms:W3CDTF">2017-04-20T15:17:24Z</dcterms:created>
  <dcterms:modified xsi:type="dcterms:W3CDTF">2022-06-17T20:27:47Z</dcterms:modified>
</cp:coreProperties>
</file>