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13_ncr:1_{BF482D25-991C-4E98-A069-1FA1A0F7A7A8}" xr6:coauthVersionLast="47" xr6:coauthVersionMax="47" xr10:uidLastSave="{00000000-0000-0000-0000-000000000000}"/>
  <bookViews>
    <workbookView xWindow="-120" yWindow="-120" windowWidth="28230" windowHeight="14025" activeTab="1" xr2:uid="{00000000-000D-0000-FFFF-FFFF00000000}"/>
  </bookViews>
  <sheets>
    <sheet name="Commisions 2023" sheetId="8" r:id="rId1"/>
    <sheet name="2023 Jan-Jun Sales" sheetId="7" r:id="rId2"/>
  </sheets>
  <definedNames>
    <definedName name="_xlchart.v1.0" hidden="1">'2023 Jan-Jun Sales'!$A$13</definedName>
    <definedName name="_xlchart.v1.1" hidden="1">'2023 Jan-Jun Sales'!$B$12:$G$12</definedName>
    <definedName name="_xlchart.v1.2" hidden="1">'2023 Jan-Jun Sales'!$B$13:$G$13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7" l="1"/>
  <c r="B38" i="7"/>
  <c r="B39" i="7" s="1"/>
  <c r="G32" i="7"/>
  <c r="F32" i="7"/>
  <c r="E32" i="7"/>
  <c r="D32" i="7"/>
  <c r="C32" i="7"/>
  <c r="B32" i="7"/>
  <c r="B31" i="7"/>
  <c r="B9" i="7"/>
  <c r="I6" i="7" l="1"/>
  <c r="I7" i="7"/>
  <c r="I8" i="7"/>
  <c r="I5" i="7"/>
  <c r="I32" i="7" l="1"/>
  <c r="C9" i="7"/>
  <c r="C31" i="7" s="1"/>
  <c r="I31" i="7" s="1"/>
  <c r="D9" i="7"/>
  <c r="D31" i="7" s="1"/>
  <c r="E9" i="7"/>
  <c r="E31" i="7" s="1"/>
  <c r="F9" i="7"/>
  <c r="F31" i="7" s="1"/>
  <c r="G9" i="7"/>
  <c r="G31" i="7" s="1"/>
  <c r="I9" i="7" l="1"/>
  <c r="F13" i="7" s="1"/>
  <c r="C13" i="7" l="1"/>
  <c r="B13" i="7"/>
  <c r="G13" i="7"/>
  <c r="E13" i="7"/>
  <c r="D13" i="7"/>
</calcChain>
</file>

<file path=xl/sharedStrings.xml><?xml version="1.0" encoding="utf-8"?>
<sst xmlns="http://schemas.openxmlformats.org/spreadsheetml/2006/main" count="46" uniqueCount="30">
  <si>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</si>
  <si>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</si>
  <si>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</si>
  <si>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</si>
  <si>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</si>
  <si>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</si>
  <si>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</si>
  <si>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</si>
  <si>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</si>
  <si>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Sales Charts
January to June 2021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</si>
  <si>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</si>
  <si>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</si>
  <si>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</si>
  <si>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</si>
  <si>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</si>
  <si>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</si>
  <si>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</si>
  <si>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</si>
  <si>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</si>
  <si>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</si>
  <si>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</si>
  <si>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</si>
  <si>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</si>
  <si>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</si>
  <si>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Software Type</t>
  </si>
  <si>
    <t>Infrustructure automation</t>
  </si>
  <si>
    <t>Continuous Config Automation</t>
  </si>
  <si>
    <t>Immutable Infrustructure</t>
  </si>
  <si>
    <t>Police as Code</t>
  </si>
  <si>
    <t xml:space="preserve">Chef Tutu Software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</si>
</sst>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-[$R-1C09]* #,##0.00_-;\-[$R-1C09]* #,##0.00_-;_-[$R-1C09]* &quot;-&quot;??_-;_-@_-"/>
    <numFmt numFmtId="172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b/>
      <sz val="2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8" fillId="10" borderId="0">
      <alignment vertical="top" wrapText="1"/>
    </xf>
    <xf numFmtId="0" fontId="7" fillId="10" borderId="0">
      <alignment vertical="top" wrapText="1"/>
    </xf>
    <xf numFmtId="0" fontId="8" fillId="10" borderId="0">
      <alignment vertical="top" wrapText="1"/>
    </xf>
    <xf numFmtId="0" fontId="2" fillId="0" borderId="0"/>
  </cellStyleXfs>
  <cellXfs count="32">
    <xf numFmtId="0" fontId="0" fillId="0" borderId="0" xfId="0"/>
    <xf numFmtId="44" fontId="0" fillId="0" borderId="0" xfId="0" applyNumberFormat="1"/>
    <xf numFmtId="0" fontId="0" fillId="4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0" fillId="3" borderId="0" xfId="0" applyFill="1"/>
    <xf numFmtId="44" fontId="0" fillId="8" borderId="0" xfId="1" applyFont="1" applyFill="1"/>
    <xf numFmtId="44" fontId="0" fillId="7" borderId="0" xfId="1" applyFont="1" applyFill="1"/>
    <xf numFmtId="0" fontId="3" fillId="9" borderId="0" xfId="0" applyFont="1" applyFill="1" applyAlignment="1">
      <alignment horizontal="left"/>
    </xf>
    <xf numFmtId="0" fontId="0" fillId="6" borderId="0" xfId="0" applyFill="1" applyAlignment="1">
      <alignment vertical="top" wrapText="1"/>
    </xf>
    <xf numFmtId="164" fontId="0" fillId="3" borderId="0" xfId="0" applyNumberFormat="1" applyFill="1"/>
    <xf numFmtId="44" fontId="0" fillId="3" borderId="0" xfId="1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165" fontId="0" fillId="8" borderId="0" xfId="1" applyNumberFormat="1" applyFont="1" applyFill="1"/>
    <xf numFmtId="165" fontId="0" fillId="0" borderId="0" xfId="0" applyNumberFormat="1"/>
    <xf numFmtId="165" fontId="0" fillId="8" borderId="0" xfId="0" applyNumberFormat="1" applyFill="1"/>
    <xf numFmtId="165" fontId="0" fillId="7" borderId="0" xfId="1" applyNumberFormat="1" applyFont="1" applyFill="1"/>
    <xf numFmtId="165" fontId="0" fillId="4" borderId="0" xfId="1" applyNumberFormat="1" applyFont="1" applyFill="1"/>
    <xf numFmtId="9" fontId="0" fillId="8" borderId="0" xfId="2" applyFont="1" applyFill="1"/>
    <xf numFmtId="0" fontId="9" fillId="5" borderId="0" xfId="0" applyFont="1" applyFill="1" applyAlignment="1">
      <alignment horizontal="center" vertical="center" textRotation="90" wrapText="1"/>
    </xf>
    <xf numFmtId="0" fontId="9" fillId="5" borderId="0" xfId="0" applyFont="1" applyFill="1" applyAlignment="1">
      <alignment horizontal="center" vertical="center" textRotation="90"/>
    </xf>
    <xf numFmtId="9" fontId="0" fillId="6" borderId="0" xfId="2" applyFont="1" applyFill="1" applyAlignment="1">
      <alignment horizontal="center" vertical="center"/>
    </xf>
    <xf numFmtId="0" fontId="0" fillId="8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165" fontId="0" fillId="3" borderId="0" xfId="0" applyNumberFormat="1" applyFill="1"/>
    <xf numFmtId="172" fontId="0" fillId="3" borderId="0" xfId="0" applyNumberFormat="1" applyFill="1"/>
  </cellXfs>
  <cellStyles count="8">
    <cellStyle name="Currency" xfId="1" builtinId="4"/>
    <cellStyle name="Normal" xfId="0" builtinId="0"/>
    <cellStyle name="Normal 2" xfId="3" xr:uid="{00000000-0005-0000-0000-000002000000}"/>
    <cellStyle name="Normal 2 2" xfId="7" xr:uid="{00000000-0005-0000-0000-000003000000}"/>
    <cellStyle name="Percent" xfId="2" builtinId="5"/>
    <cellStyle name="Project Header" xfId="4" xr:uid="{00000000-0005-0000-0000-000005000000}"/>
    <cellStyle name="Student Name" xfId="5" xr:uid="{00000000-0005-0000-0000-000006000000}"/>
    <cellStyle name="Submission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Commissions-January to June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Sales'!$B$31:$G$31</c:f>
              <c:numCache>
                <c:formatCode>_-[$R-1C09]* #,##0.00_-;\-[$R-1C09]* #,##0.00_-;_-[$R-1C09]* "-"??_-;_-@_-</c:formatCode>
                <c:ptCount val="6"/>
                <c:pt idx="0">
                  <c:v>24241.800000000003</c:v>
                </c:pt>
                <c:pt idx="1">
                  <c:v>19055.875</c:v>
                </c:pt>
                <c:pt idx="2">
                  <c:v>81784.225000000006</c:v>
                </c:pt>
                <c:pt idx="3">
                  <c:v>5452.2150000000001</c:v>
                </c:pt>
                <c:pt idx="4">
                  <c:v>11295.400000000001</c:v>
                </c:pt>
                <c:pt idx="5">
                  <c:v>70961.225000000006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8-4D90-AC02-162B4FC7E179}"/>
            </c:ext>
          </c:extLst>
        </c:ser>
        <c:ser>
          <c:idx val="1"/>
          <c:order val="1"/>
          <c:tx>
            <c:strRef>
              <c:f>'2023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Sales'!$B$32:$G$32</c:f>
              <c:numCache>
                <c:formatCode>_-[$R-1C09]* #,##0.00_-;\-[$R-1C09]* #,##0.00_-;_-[$R-1C09]* "-"??_-;_-@_-</c:formatCode>
                <c:ptCount val="6"/>
                <c:pt idx="0">
                  <c:v>20605.530000000002</c:v>
                </c:pt>
                <c:pt idx="1">
                  <c:v>16197.49375</c:v>
                </c:pt>
                <c:pt idx="2">
                  <c:v>69516.591249999998</c:v>
                </c:pt>
                <c:pt idx="3">
                  <c:v>4634.3827499999998</c:v>
                </c:pt>
                <c:pt idx="4">
                  <c:v>9601.09</c:v>
                </c:pt>
                <c:pt idx="5">
                  <c:v>60317.041250000002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8-4D90-AC02-162B4FC7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48752"/>
        <c:axId val="1940114752"/>
      </c:barChart>
      <c:catAx>
        <c:axId val="2723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14752"/>
        <c:crosses val="autoZero"/>
        <c:auto val="1"/>
        <c:lblAlgn val="ctr"/>
        <c:lblOffset val="100"/>
        <c:noMultiLvlLbl val="0"/>
      </c:catAx>
      <c:valAx>
        <c:axId val="1940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Software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Infrustructure automation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_-[$R-1C09]* #,##0.00_-;\-[$R-1C09]* #,##0.00_-;_-[$R-1C09]* "-"??_-;_-@_-</c:formatCode>
                <c:ptCount val="6"/>
                <c:pt idx="0">
                  <c:v>328497</c:v>
                </c:pt>
                <c:pt idx="1">
                  <c:v>376426</c:v>
                </c:pt>
                <c:pt idx="2">
                  <c:v>2722721</c:v>
                </c:pt>
                <c:pt idx="3">
                  <c:v>173621</c:v>
                </c:pt>
                <c:pt idx="4">
                  <c:v>192600</c:v>
                </c:pt>
                <c:pt idx="5">
                  <c:v>2563145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4E59-9DCF-1B514C1B2BEC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Continuous Config Automation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_-[$R-1C09]* #,##0.00_-;\-[$R-1C09]* #,##0.00_-;_-[$R-1C09]* "-"??_-;_-@_-</c:formatCode>
                <c:ptCount val="6"/>
                <c:pt idx="0">
                  <c:v>68699</c:v>
                </c:pt>
                <c:pt idx="1">
                  <c:v>259722</c:v>
                </c:pt>
                <c:pt idx="2">
                  <c:v>235068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8-4E59-9DCF-1B514C1B2BEC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Immutable Infrustructure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_-[$R-1C09]* #,##0.00_-;\-[$R-1C09]* #,##0.00_-;_-[$R-1C09]* "-"??_-;_-@_-</c:formatCode>
                <c:ptCount val="6"/>
                <c:pt idx="0">
                  <c:v>505550</c:v>
                </c:pt>
                <c:pt idx="1">
                  <c:v>106150</c:v>
                </c:pt>
                <c:pt idx="2">
                  <c:v>302958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8-4E59-9DCF-1B514C1B2BEC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Police as Code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_-[$R-1C09]* #,##0.00_-;\-[$R-1C09]* #,##0.00_-;_-[$R-1C09]* "-"??_-;_-@_-</c:formatCode>
                <c:ptCount val="6"/>
                <c:pt idx="0">
                  <c:v>66926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8-4E59-9DCF-1B514C1B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F6-4B50-9FC5-11AFE1E52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F6-4B50-9FC5-11AFE1E52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F6-4B50-9FC5-11AFE1E52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F6-4B50-9FC5-11AFE1E52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F6-4B50-9FC5-11AFE1E524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7F6-4B50-9FC5-11AFE1E524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0.11200988053397577</c:v>
                </c:pt>
                <c:pt idx="1">
                  <c:v>8.8048176382132332E-2</c:v>
                </c:pt>
                <c:pt idx="2">
                  <c:v>0.3778861830315321</c:v>
                </c:pt>
                <c:pt idx="3">
                  <c:v>4.1986840278331279E-2</c:v>
                </c:pt>
                <c:pt idx="4">
                  <c:v>5.2190695599479822E-2</c:v>
                </c:pt>
                <c:pt idx="5">
                  <c:v>0.3278782241745487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2AF-BED4-0DC98587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161925</xdr:rowOff>
    </xdr:from>
    <xdr:to>
      <xdr:col>14</xdr:col>
      <xdr:colOff>600075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22142-91D8-49EB-BF12-A583957D9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9DFA-8EF3-4826-8ABE-BBC3E3FDB162}">
  <sheetPr>
    <tabColor theme="9" tint="-0.249977111117893"/>
  </sheetPr>
  <dimension ref="A1"/>
  <sheetViews>
    <sheetView workbookViewId="0">
      <selection activeCell="S14" sqref="S14"/>
    </sheetView>
  </sheetViews>
  <sheetFormatPr defaultRowHeight="15" x14ac:dyDescent="0.25"/>
  <sheetData>
    <row r="1" spans="1:1" x14ac:dyDescent="0.25">
      <c r="A1" s="20"/>
    </row>
  </sheetData>
  <dataValidations count="1">
    <dataValidation allowBlank="1" error="pavI8MeUFtEyxX2I4tky87f0d489-c833-46c2-ae7d-cf83c9faa6f2" sqref="A1" xr:uid="{3F97641F-6C6B-484E-8BF6-406560715EEC}"/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4BFA0BB-4C80-4BF9-A416-EC216A0845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0"/>
  <sheetViews>
    <sheetView tabSelected="1" zoomScaleNormal="100" workbookViewId="0">
      <pane ySplit="2" topLeftCell="A3" activePane="bottomLeft" state="frozen"/>
      <selection pane="bottomLeft" activeCell="K8" sqref="K8"/>
    </sheetView>
  </sheetViews>
  <sheetFormatPr defaultColWidth="9.140625" defaultRowHeight="15" x14ac:dyDescent="0.25"/>
  <cols>
    <col min="1" max="1" width="30.7109375" customWidth="1"/>
    <col min="2" max="2" width="16.28515625" customWidth="1"/>
    <col min="3" max="3" width="12.7109375" bestFit="1" customWidth="1"/>
    <col min="4" max="4" width="14.42578125" bestFit="1" customWidth="1"/>
    <col min="5" max="6" width="12.7109375" bestFit="1" customWidth="1"/>
    <col min="7" max="7" width="14.42578125" bestFit="1" customWidth="1"/>
    <col min="8" max="8" width="14.28515625" bestFit="1" customWidth="1"/>
    <col min="9" max="9" width="17.85546875" bestFit="1" customWidth="1"/>
  </cols>
  <sheetData>
    <row r="1" spans="1:15" ht="45" customHeight="1" x14ac:dyDescent="0.5">
      <c r="A1" s="18" t="s">
        <v>29</v>
      </c>
      <c r="B1" s="18"/>
      <c r="C1" s="18"/>
      <c r="D1" s="18"/>
      <c r="E1" s="18"/>
      <c r="F1" s="18"/>
      <c r="G1" s="18"/>
      <c r="H1" s="18"/>
      <c r="I1" s="18"/>
      <c r="K1" s="14"/>
      <c r="L1" s="14"/>
      <c r="M1" s="14"/>
      <c r="N1" s="14"/>
      <c r="O1" s="14"/>
    </row>
    <row r="2" spans="1:15" ht="19.5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</row>
    <row r="3" spans="1:15" ht="17.25" x14ac:dyDescent="0.3">
      <c r="A3" s="16" t="s">
        <v>1</v>
      </c>
      <c r="B3" s="16"/>
      <c r="C3" s="16"/>
      <c r="D3" s="16"/>
      <c r="E3" s="16"/>
      <c r="F3" s="16"/>
      <c r="G3" s="16"/>
      <c r="H3" s="16"/>
      <c r="I3" s="16"/>
    </row>
    <row r="4" spans="1:15" x14ac:dyDescent="0.25">
      <c r="A4" s="5" t="s">
        <v>24</v>
      </c>
      <c r="B4" s="6" t="s">
        <v>2</v>
      </c>
      <c r="C4" s="6" t="s">
        <v>3</v>
      </c>
      <c r="D4" s="6" t="s">
        <v>4</v>
      </c>
      <c r="E4" s="6" t="s">
        <v>12</v>
      </c>
      <c r="F4" s="6" t="s">
        <v>13</v>
      </c>
      <c r="G4" s="6" t="s">
        <v>14</v>
      </c>
      <c r="H4" s="6" t="s">
        <v>5</v>
      </c>
      <c r="I4" s="6" t="s">
        <v>6</v>
      </c>
    </row>
    <row r="5" spans="1:15" x14ac:dyDescent="0.25">
      <c r="A5" s="4" t="s">
        <v>25</v>
      </c>
      <c r="B5" s="19">
        <v>328497</v>
      </c>
      <c r="C5" s="19">
        <v>376426</v>
      </c>
      <c r="D5" s="19">
        <v>2722721</v>
      </c>
      <c r="E5" s="19">
        <v>173621</v>
      </c>
      <c r="F5" s="19">
        <v>192600</v>
      </c>
      <c r="G5" s="19">
        <v>2563145</v>
      </c>
      <c r="H5" s="19"/>
      <c r="I5" s="21">
        <f>SUM(B5:G5)</f>
        <v>6357010</v>
      </c>
    </row>
    <row r="6" spans="1:15" x14ac:dyDescent="0.25">
      <c r="A6" s="3" t="s">
        <v>26</v>
      </c>
      <c r="B6" s="22">
        <v>68699</v>
      </c>
      <c r="C6" s="22">
        <v>259722</v>
      </c>
      <c r="D6" s="22">
        <v>235068</v>
      </c>
      <c r="E6" s="22">
        <v>77844</v>
      </c>
      <c r="F6" s="22">
        <v>128789</v>
      </c>
      <c r="G6" s="22">
        <v>159870</v>
      </c>
      <c r="H6" s="22"/>
      <c r="I6" s="22">
        <f t="shared" ref="I6:I9" si="0">SUM(B6:G6)</f>
        <v>929992</v>
      </c>
    </row>
    <row r="7" spans="1:15" x14ac:dyDescent="0.25">
      <c r="A7" s="4" t="s">
        <v>27</v>
      </c>
      <c r="B7" s="19">
        <v>505550</v>
      </c>
      <c r="C7" s="19">
        <v>106150</v>
      </c>
      <c r="D7" s="19">
        <v>302958</v>
      </c>
      <c r="E7" s="19">
        <v>98526</v>
      </c>
      <c r="F7" s="19">
        <v>104644</v>
      </c>
      <c r="G7" s="19">
        <v>100191</v>
      </c>
      <c r="H7" s="19"/>
      <c r="I7" s="21">
        <f t="shared" si="0"/>
        <v>1218019</v>
      </c>
    </row>
    <row r="8" spans="1:15" x14ac:dyDescent="0.25">
      <c r="A8" s="3" t="s">
        <v>28</v>
      </c>
      <c r="B8" s="22">
        <v>66926</v>
      </c>
      <c r="C8" s="22">
        <v>19937</v>
      </c>
      <c r="D8" s="22">
        <v>10622</v>
      </c>
      <c r="E8" s="22">
        <v>13490</v>
      </c>
      <c r="F8" s="22">
        <v>25783</v>
      </c>
      <c r="G8" s="22">
        <v>15243</v>
      </c>
      <c r="H8" s="22"/>
      <c r="I8" s="22">
        <f t="shared" si="0"/>
        <v>152001</v>
      </c>
    </row>
    <row r="9" spans="1:15" x14ac:dyDescent="0.25">
      <c r="A9" s="2" t="s">
        <v>6</v>
      </c>
      <c r="B9" s="23">
        <f>SUM(B5:B8)</f>
        <v>969672</v>
      </c>
      <c r="C9" s="23">
        <f t="shared" ref="C9:G9" si="1">SUM(C5:C8)</f>
        <v>762235</v>
      </c>
      <c r="D9" s="23">
        <f t="shared" si="1"/>
        <v>3271369</v>
      </c>
      <c r="E9" s="23">
        <f t="shared" si="1"/>
        <v>363481</v>
      </c>
      <c r="F9" s="23">
        <f t="shared" si="1"/>
        <v>451816</v>
      </c>
      <c r="G9" s="23">
        <f t="shared" si="1"/>
        <v>2838449</v>
      </c>
      <c r="H9" s="23"/>
      <c r="I9" s="23">
        <f t="shared" si="0"/>
        <v>8657022</v>
      </c>
    </row>
    <row r="11" spans="1:15" ht="17.25" x14ac:dyDescent="0.3">
      <c r="A11" s="16" t="s">
        <v>7</v>
      </c>
      <c r="B11" s="16"/>
      <c r="C11" s="16"/>
      <c r="D11" s="16"/>
      <c r="E11" s="16"/>
      <c r="F11" s="16"/>
      <c r="G11" s="16"/>
    </row>
    <row r="12" spans="1:15" x14ac:dyDescent="0.25">
      <c r="A12" s="10" t="s">
        <v>1</v>
      </c>
      <c r="B12" s="6" t="s">
        <v>2</v>
      </c>
      <c r="C12" s="6" t="s">
        <v>3</v>
      </c>
      <c r="D12" s="6" t="s">
        <v>4</v>
      </c>
      <c r="E12" s="6" t="s">
        <v>12</v>
      </c>
      <c r="F12" s="6" t="s">
        <v>13</v>
      </c>
      <c r="G12" s="6" t="s">
        <v>14</v>
      </c>
    </row>
    <row r="13" spans="1:15" x14ac:dyDescent="0.25">
      <c r="A13" s="4" t="s">
        <v>8</v>
      </c>
      <c r="B13" s="24">
        <f>B9/$I$9</f>
        <v>0.11200988053397577</v>
      </c>
      <c r="C13" s="24">
        <f t="shared" ref="C13:G13" si="2">C9/$I$9</f>
        <v>8.8048176382132332E-2</v>
      </c>
      <c r="D13" s="24">
        <f t="shared" si="2"/>
        <v>0.3778861830315321</v>
      </c>
      <c r="E13" s="24">
        <f t="shared" si="2"/>
        <v>4.1986840278331279E-2</v>
      </c>
      <c r="F13" s="24">
        <f t="shared" si="2"/>
        <v>5.2190695599479822E-2</v>
      </c>
      <c r="G13" s="24">
        <f t="shared" si="2"/>
        <v>0.3278782241745487</v>
      </c>
    </row>
    <row r="15" spans="1:15" x14ac:dyDescent="0.25">
      <c r="A15" s="25" t="s">
        <v>9</v>
      </c>
    </row>
    <row r="16" spans="1:15" x14ac:dyDescent="0.25">
      <c r="A16" s="26"/>
    </row>
    <row r="17" spans="1:9" x14ac:dyDescent="0.25">
      <c r="A17" s="26"/>
    </row>
    <row r="18" spans="1:9" x14ac:dyDescent="0.25">
      <c r="A18" s="26"/>
    </row>
    <row r="19" spans="1:9" x14ac:dyDescent="0.25">
      <c r="A19" s="26"/>
    </row>
    <row r="20" spans="1:9" x14ac:dyDescent="0.25">
      <c r="A20" s="26"/>
    </row>
    <row r="21" spans="1:9" x14ac:dyDescent="0.25">
      <c r="A21" s="26"/>
    </row>
    <row r="22" spans="1:9" x14ac:dyDescent="0.25">
      <c r="A22" s="26"/>
    </row>
    <row r="23" spans="1:9" x14ac:dyDescent="0.25">
      <c r="A23" s="26"/>
    </row>
    <row r="24" spans="1:9" x14ac:dyDescent="0.25">
      <c r="A24" s="26"/>
    </row>
    <row r="25" spans="1:9" x14ac:dyDescent="0.25">
      <c r="A25" s="26"/>
    </row>
    <row r="26" spans="1:9" x14ac:dyDescent="0.25">
      <c r="A26" s="26"/>
    </row>
    <row r="27" spans="1:9" x14ac:dyDescent="0.25">
      <c r="A27" s="26"/>
    </row>
    <row r="29" spans="1:9" ht="17.25" x14ac:dyDescent="0.3">
      <c r="A29" s="16" t="s">
        <v>10</v>
      </c>
      <c r="B29" s="16"/>
      <c r="C29" s="16"/>
      <c r="D29" s="16"/>
      <c r="E29" s="16"/>
      <c r="F29" s="16"/>
      <c r="G29" s="16"/>
      <c r="H29" s="16"/>
      <c r="I29" s="16"/>
    </row>
    <row r="30" spans="1:9" x14ac:dyDescent="0.25">
      <c r="A30" s="5" t="s">
        <v>11</v>
      </c>
      <c r="B30" s="6" t="s">
        <v>2</v>
      </c>
      <c r="C30" s="6" t="s">
        <v>3</v>
      </c>
      <c r="D30" s="6" t="s">
        <v>4</v>
      </c>
      <c r="E30" s="6" t="s">
        <v>12</v>
      </c>
      <c r="F30" s="6" t="s">
        <v>13</v>
      </c>
      <c r="G30" s="6" t="s">
        <v>14</v>
      </c>
      <c r="H30" s="6" t="s">
        <v>5</v>
      </c>
      <c r="I30" s="5" t="s">
        <v>6</v>
      </c>
    </row>
    <row r="31" spans="1:9" x14ac:dyDescent="0.25">
      <c r="A31" s="28" t="s">
        <v>15</v>
      </c>
      <c r="B31" s="19">
        <f>IF(B9&gt;400000,B9*0.025,B9*0.015)</f>
        <v>24241.800000000003</v>
      </c>
      <c r="C31" s="19">
        <f t="shared" ref="C31:G31" si="3">IF(C9&gt;400000,C9*0.025,C9*0.015)</f>
        <v>19055.875</v>
      </c>
      <c r="D31" s="19">
        <f t="shared" si="3"/>
        <v>81784.225000000006</v>
      </c>
      <c r="E31" s="19">
        <f t="shared" si="3"/>
        <v>5452.2150000000001</v>
      </c>
      <c r="F31" s="19">
        <f t="shared" si="3"/>
        <v>11295.400000000001</v>
      </c>
      <c r="G31" s="19">
        <f t="shared" si="3"/>
        <v>70961.225000000006</v>
      </c>
      <c r="H31" s="8"/>
      <c r="I31" s="19">
        <f>SUM(B31:G31)</f>
        <v>212790.74000000002</v>
      </c>
    </row>
    <row r="32" spans="1:9" x14ac:dyDescent="0.25">
      <c r="A32" s="29" t="s">
        <v>16</v>
      </c>
      <c r="B32" s="22">
        <f>B31*$B$33</f>
        <v>20605.530000000002</v>
      </c>
      <c r="C32" s="22">
        <f t="shared" ref="C32:G32" si="4">C31*$B$33</f>
        <v>16197.49375</v>
      </c>
      <c r="D32" s="22">
        <f t="shared" si="4"/>
        <v>69516.591249999998</v>
      </c>
      <c r="E32" s="22">
        <f t="shared" si="4"/>
        <v>4634.3827499999998</v>
      </c>
      <c r="F32" s="22">
        <f t="shared" si="4"/>
        <v>9601.09</v>
      </c>
      <c r="G32" s="22">
        <f t="shared" si="4"/>
        <v>60317.041250000002</v>
      </c>
      <c r="H32" s="9"/>
      <c r="I32" s="22">
        <f>SUM(B32:G32)</f>
        <v>180872.12899999999</v>
      </c>
    </row>
    <row r="33" spans="1:4" ht="15" customHeight="1" x14ac:dyDescent="0.25">
      <c r="A33" s="11" t="s">
        <v>17</v>
      </c>
      <c r="B33" s="27">
        <v>0.85</v>
      </c>
    </row>
    <row r="35" spans="1:4" x14ac:dyDescent="0.25">
      <c r="A35" s="17" t="s">
        <v>18</v>
      </c>
      <c r="B35" s="17"/>
      <c r="D35" s="1"/>
    </row>
    <row r="36" spans="1:4" x14ac:dyDescent="0.25">
      <c r="A36" s="7" t="s">
        <v>19</v>
      </c>
      <c r="B36" s="13">
        <v>3529411.7647058824</v>
      </c>
      <c r="C36" s="1"/>
    </row>
    <row r="37" spans="1:4" x14ac:dyDescent="0.25">
      <c r="A37" s="7" t="s">
        <v>20</v>
      </c>
      <c r="B37" s="12">
        <v>0.02</v>
      </c>
    </row>
    <row r="38" spans="1:4" x14ac:dyDescent="0.25">
      <c r="A38" s="7" t="s">
        <v>21</v>
      </c>
      <c r="B38" s="30">
        <f>B37*B36</f>
        <v>70588.23529411765</v>
      </c>
    </row>
    <row r="39" spans="1:4" x14ac:dyDescent="0.25">
      <c r="A39" s="7" t="s">
        <v>22</v>
      </c>
      <c r="B39" s="30">
        <f>B38*B33</f>
        <v>60000</v>
      </c>
    </row>
    <row r="40" spans="1:4" x14ac:dyDescent="0.25">
      <c r="A40" s="7" t="s">
        <v>23</v>
      </c>
      <c r="B40" s="31">
        <f ca="1">TODAY()</f>
        <v>45002</v>
      </c>
    </row>
  </sheetData>
  <mergeCells count="8">
    <mergeCell ref="K1:O1"/>
    <mergeCell ref="A1:I1"/>
    <mergeCell ref="A2:I2"/>
    <mergeCell ref="A29:I29"/>
    <mergeCell ref="A35:B35"/>
    <mergeCell ref="A15:A27"/>
    <mergeCell ref="A3:I3"/>
    <mergeCell ref="A11:G11"/>
  </mergeCells>
  <phoneticPr fontId="11" type="noConversion"/>
  <dataValidations count="1">
    <dataValidation allowBlank="1" error="pavI8MeUFtEyxX2I4tky87f0d489-c833-46c2-ae7d-cf83c9faa6f2" sqref="A1:A40 B2:I40" xr:uid="{00000000-0002-0000-00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899999C-4904-4957-966C-DBBF51386EA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Sales'!B31:G31</xm:f>
              <xm:sqref>H31</xm:sqref>
            </x14:sparkline>
          </x14:sparklines>
        </x14:sparklineGroup>
        <x14:sparklineGroup displayEmptyCellsAs="gap" xr2:uid="{FCE4A08B-8CEB-42C5-BBD6-BD52A712FA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</x14:sparklines>
        </x14:sparklineGroup>
        <x14:sparklineGroup displayEmptyCellsAs="gap" xr2:uid="{AF9D7C48-88EE-4597-B9EF-6F2BC933DD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Sales'!B5:G5</xm:f>
              <xm:sqref>H5</xm:sqref>
            </x14:sparkline>
          </x14:sparklines>
        </x14:sparklineGroup>
        <x14:sparklineGroup type="column" displayEmptyCellsAs="gap" xr2:uid="{00000000-0003-0000-00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GradingEngineProps xmlns="http://tempuri.org/temp">
  <UserID>{87f0d489-c833-46c2-ae7d-cf83c9faa6f2}</UserID>
  <AssignmentID>{87f0d489-c833-46c2-ae7d-cf83c9faa6f2}</AssignmentID>
</GradingEngineProps>
</file>

<file path=customXml/itemProps1.xml><?xml version="1.0" encoding="utf-8"?>
<ds:datastoreItem xmlns:ds="http://schemas.openxmlformats.org/officeDocument/2006/customXml" ds:itemID="{43EE830E-1A23-47A7-A995-CB5B35302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DD43FC-5AEB-47CE-AF12-1D50420E8A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C72747-F600-4591-9337-0AAF030A67D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Commisions 2023</vt:lpstr>
      <vt:lpstr>2023 Jan-Jun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Modisane</dc:creator>
  <cp:keywords/>
  <dc:description/>
  <cp:lastModifiedBy>CS and IS Student</cp:lastModifiedBy>
  <cp:revision/>
  <dcterms:created xsi:type="dcterms:W3CDTF">2013-03-19T01:19:58Z</dcterms:created>
  <dcterms:modified xsi:type="dcterms:W3CDTF">2023-03-17T14:30:54Z</dcterms:modified>
  <cp:category/>
  <cp:contentStatus/>
</cp:coreProperties>
</file>