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VOLATILIDAD_ELEC\METODOLOGIA\"/>
    </mc:Choice>
  </mc:AlternateContent>
  <bookViews>
    <workbookView xWindow="0" yWindow="0" windowWidth="28800" windowHeight="11730" activeTab="2"/>
  </bookViews>
  <sheets>
    <sheet name="votos totales" sheetId="1" r:id="rId1"/>
    <sheet name="Votos" sheetId="3" r:id="rId2"/>
    <sheet name="Votos (2)" sheetId="6" r:id="rId3"/>
    <sheet name="Hoja1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6" l="1"/>
  <c r="O46" i="6"/>
  <c r="P46" i="6"/>
  <c r="Q46" i="6"/>
  <c r="R46" i="6"/>
  <c r="N46" i="6"/>
  <c r="R15" i="6"/>
  <c r="R36" i="6"/>
  <c r="R37" i="6"/>
  <c r="R38" i="6"/>
  <c r="R39" i="6"/>
  <c r="R40" i="6"/>
  <c r="R41" i="6"/>
  <c r="R42" i="6"/>
  <c r="R43" i="6"/>
  <c r="R44" i="6"/>
  <c r="R45" i="6"/>
  <c r="Q15" i="6"/>
  <c r="Q32" i="6"/>
  <c r="Q33" i="6"/>
  <c r="Q34" i="6"/>
  <c r="Q35" i="6"/>
  <c r="Q42" i="6"/>
  <c r="Q43" i="6"/>
  <c r="Q44" i="6"/>
  <c r="Q45" i="6"/>
  <c r="P15" i="6"/>
  <c r="P24" i="6"/>
  <c r="P26" i="6"/>
  <c r="P27" i="6"/>
  <c r="P28" i="6"/>
  <c r="P29" i="6"/>
  <c r="P30" i="6"/>
  <c r="P31" i="6"/>
  <c r="P42" i="6"/>
  <c r="P43" i="6"/>
  <c r="P44" i="6"/>
  <c r="P45" i="6"/>
  <c r="D46" i="6"/>
  <c r="E46" i="6"/>
  <c r="O17" i="6" s="1"/>
  <c r="F46" i="6"/>
  <c r="G46" i="6"/>
  <c r="H46" i="6"/>
  <c r="C46" i="6"/>
  <c r="M6" i="6" s="1"/>
  <c r="O10" i="6"/>
  <c r="O15" i="6"/>
  <c r="O19" i="6"/>
  <c r="O23" i="6"/>
  <c r="O25" i="6"/>
  <c r="O42" i="6"/>
  <c r="O43" i="6"/>
  <c r="O45" i="6"/>
  <c r="R4" i="6"/>
  <c r="N5" i="6"/>
  <c r="N10" i="6"/>
  <c r="N14" i="6"/>
  <c r="N15" i="6"/>
  <c r="N16" i="6"/>
  <c r="N17" i="6"/>
  <c r="N18" i="6"/>
  <c r="N19" i="6"/>
  <c r="N20" i="6"/>
  <c r="N21" i="6"/>
  <c r="N42" i="6"/>
  <c r="N43" i="6"/>
  <c r="N44" i="6"/>
  <c r="N45" i="6"/>
  <c r="N4" i="6"/>
  <c r="O24" i="6" l="1"/>
  <c r="O22" i="6"/>
  <c r="O44" i="6"/>
  <c r="M4" i="6"/>
  <c r="M10" i="6"/>
  <c r="M45" i="6"/>
  <c r="M44" i="6"/>
  <c r="M8" i="6"/>
  <c r="M13" i="6"/>
  <c r="M5" i="6"/>
  <c r="M12" i="6"/>
  <c r="M11" i="6"/>
  <c r="M43" i="6"/>
  <c r="M7" i="6"/>
  <c r="M9" i="6"/>
  <c r="M42" i="6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26" i="1"/>
  <c r="C26" i="1"/>
  <c r="D26" i="1"/>
  <c r="E26" i="1"/>
  <c r="F26" i="1"/>
  <c r="G26" i="1"/>
  <c r="H26" i="1"/>
  <c r="I26" i="1"/>
  <c r="J26" i="1"/>
  <c r="K26" i="1"/>
  <c r="C20" i="1"/>
  <c r="D20" i="1"/>
  <c r="E20" i="1"/>
  <c r="F20" i="1"/>
  <c r="G20" i="1"/>
  <c r="H20" i="1"/>
  <c r="I20" i="1"/>
  <c r="J20" i="1"/>
  <c r="K20" i="1"/>
  <c r="L20" i="1"/>
  <c r="M20" i="1"/>
  <c r="B20" i="1"/>
</calcChain>
</file>

<file path=xl/sharedStrings.xml><?xml version="1.0" encoding="utf-8"?>
<sst xmlns="http://schemas.openxmlformats.org/spreadsheetml/2006/main" count="621" uniqueCount="49">
  <si>
    <t>ADN</t>
  </si>
  <si>
    <t>CONDEPA</t>
  </si>
  <si>
    <t>EJE</t>
  </si>
  <si>
    <t>IU</t>
  </si>
  <si>
    <t>MBL</t>
  </si>
  <si>
    <t>MIR</t>
  </si>
  <si>
    <t>MNR</t>
  </si>
  <si>
    <t>PDB</t>
  </si>
  <si>
    <t>UCS</t>
  </si>
  <si>
    <t>VSB</t>
  </si>
  <si>
    <t>BLANCOS</t>
  </si>
  <si>
    <t>EMITIDOS</t>
  </si>
  <si>
    <t>NULOS</t>
  </si>
  <si>
    <t>VALIDOS</t>
  </si>
  <si>
    <t>CONDEPA-MP</t>
  </si>
  <si>
    <t>LJ</t>
  </si>
  <si>
    <t>MAS-IPSP</t>
  </si>
  <si>
    <t>MCC</t>
  </si>
  <si>
    <t>MIP</t>
  </si>
  <si>
    <t>MIR-NM-FRI</t>
  </si>
  <si>
    <t>NFR</t>
  </si>
  <si>
    <t>PS</t>
  </si>
  <si>
    <t>UCS-FSB</t>
  </si>
  <si>
    <t>FREPAB</t>
  </si>
  <si>
    <t>PODEMOS</t>
  </si>
  <si>
    <t>UN</t>
  </si>
  <si>
    <t>USTB</t>
  </si>
  <si>
    <t>AS</t>
  </si>
  <si>
    <t>BSD</t>
  </si>
  <si>
    <t>GENTE</t>
  </si>
  <si>
    <t>MUSPA</t>
  </si>
  <si>
    <t>PPB-CN</t>
  </si>
  <si>
    <t>PULSO</t>
  </si>
  <si>
    <t>MSM</t>
  </si>
  <si>
    <t>PDC</t>
  </si>
  <si>
    <t>PVB-IEP</t>
  </si>
  <si>
    <t>UD</t>
  </si>
  <si>
    <t>INSCRITOS</t>
  </si>
  <si>
    <t>CC</t>
  </si>
  <si>
    <t>CREEMOS</t>
  </si>
  <si>
    <t>FPV</t>
  </si>
  <si>
    <t>JUNTOS</t>
  </si>
  <si>
    <t>LIBRE-21</t>
  </si>
  <si>
    <t>PAN-BOL</t>
  </si>
  <si>
    <t>VOTOS</t>
  </si>
  <si>
    <t>PARTIDO</t>
  </si>
  <si>
    <t>-</t>
  </si>
  <si>
    <t>MIR NM FRI</t>
  </si>
  <si>
    <t>UCS - FSB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</si>
</sst>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AAD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4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/>
    <xf numFmtId="0" fontId="5" fillId="0" borderId="0" xfId="0" applyFont="1" applyFill="1"/>
    <xf numFmtId="9" fontId="0" fillId="0" borderId="1" xfId="0" applyNumberFormat="1" applyFill="1" applyBorder="1"/>
    <xf numFmtId="10" fontId="0" fillId="0" borderId="1" xfId="1" applyNumberFormat="1" applyFont="1" applyFill="1" applyBorder="1"/>
    <xf numFmtId="10" fontId="3" fillId="12" borderId="1" xfId="1" applyNumberFormat="1" applyFont="1" applyFill="1" applyBorder="1"/>
    <xf numFmtId="10" fontId="0" fillId="12" borderId="1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9A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C8" sqref="C8"/>
    </sheetView>
  </sheetViews>
  <sheetFormatPr baseColWidth="10" defaultRowHeight="15" x14ac:dyDescent="0.25"/>
  <sheetData>
    <row r="2" spans="1:16" x14ac:dyDescent="0.25">
      <c r="A2">
        <v>1997</v>
      </c>
    </row>
    <row r="3" spans="1:16" x14ac:dyDescent="0.25">
      <c r="A3" t="s">
        <v>45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6" x14ac:dyDescent="0.25">
      <c r="A4" t="s">
        <v>44</v>
      </c>
      <c r="B4">
        <v>484705</v>
      </c>
      <c r="C4">
        <v>373528</v>
      </c>
      <c r="D4">
        <v>18327</v>
      </c>
      <c r="E4">
        <v>80806</v>
      </c>
      <c r="F4">
        <v>67244</v>
      </c>
      <c r="G4">
        <v>365005</v>
      </c>
      <c r="H4">
        <v>396235</v>
      </c>
      <c r="I4">
        <v>10381</v>
      </c>
      <c r="J4">
        <v>350728</v>
      </c>
      <c r="K4">
        <v>30212</v>
      </c>
      <c r="L4">
        <v>76743</v>
      </c>
      <c r="M4">
        <v>2321117</v>
      </c>
      <c r="N4">
        <v>67203</v>
      </c>
      <c r="O4">
        <v>2177171</v>
      </c>
    </row>
    <row r="7" spans="1:16" x14ac:dyDescent="0.25">
      <c r="A7">
        <v>2002</v>
      </c>
    </row>
    <row r="8" spans="1:16" x14ac:dyDescent="0.25">
      <c r="A8" t="s">
        <v>45</v>
      </c>
      <c r="B8" s="1" t="s">
        <v>0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6</v>
      </c>
      <c r="J8" s="1" t="s">
        <v>20</v>
      </c>
      <c r="K8" s="1" t="s">
        <v>21</v>
      </c>
      <c r="L8" s="1" t="s">
        <v>22</v>
      </c>
      <c r="M8" s="1" t="s">
        <v>10</v>
      </c>
      <c r="N8" s="1" t="s">
        <v>11</v>
      </c>
      <c r="O8" s="1" t="s">
        <v>12</v>
      </c>
      <c r="P8" s="1" t="s">
        <v>13</v>
      </c>
    </row>
    <row r="9" spans="1:16" x14ac:dyDescent="0.25">
      <c r="A9" t="s">
        <v>44</v>
      </c>
      <c r="B9">
        <v>94386</v>
      </c>
      <c r="C9">
        <v>10336</v>
      </c>
      <c r="D9">
        <v>75522</v>
      </c>
      <c r="E9">
        <v>581884</v>
      </c>
      <c r="F9">
        <v>17405</v>
      </c>
      <c r="G9">
        <v>169239</v>
      </c>
      <c r="H9">
        <v>453375</v>
      </c>
      <c r="I9">
        <v>624126</v>
      </c>
      <c r="J9">
        <v>581163</v>
      </c>
      <c r="K9">
        <v>18162</v>
      </c>
      <c r="L9">
        <v>153210</v>
      </c>
      <c r="M9">
        <v>130685</v>
      </c>
      <c r="N9">
        <v>2994065</v>
      </c>
      <c r="O9">
        <v>84572</v>
      </c>
      <c r="P9">
        <v>2778808</v>
      </c>
    </row>
    <row r="12" spans="1:16" x14ac:dyDescent="0.25">
      <c r="A12">
        <v>2005</v>
      </c>
    </row>
    <row r="13" spans="1:16" x14ac:dyDescent="0.25">
      <c r="A13" t="s">
        <v>45</v>
      </c>
      <c r="B13" s="1" t="s">
        <v>23</v>
      </c>
      <c r="C13" s="1" t="s">
        <v>16</v>
      </c>
      <c r="D13" s="1" t="s">
        <v>18</v>
      </c>
      <c r="E13" s="1" t="s">
        <v>6</v>
      </c>
      <c r="F13" s="1" t="s">
        <v>20</v>
      </c>
      <c r="G13" s="1" t="s">
        <v>24</v>
      </c>
      <c r="H13" s="1" t="s">
        <v>25</v>
      </c>
      <c r="I13" s="1" t="s">
        <v>26</v>
      </c>
      <c r="J13" s="1" t="s">
        <v>10</v>
      </c>
      <c r="K13" s="1" t="s">
        <v>11</v>
      </c>
      <c r="L13" s="1" t="s">
        <v>12</v>
      </c>
      <c r="M13" s="1" t="s">
        <v>13</v>
      </c>
    </row>
    <row r="14" spans="1:16" x14ac:dyDescent="0.25">
      <c r="A14" t="s">
        <v>44</v>
      </c>
      <c r="B14">
        <v>8737</v>
      </c>
      <c r="C14">
        <v>1544374</v>
      </c>
      <c r="D14">
        <v>61948</v>
      </c>
      <c r="E14">
        <v>185859</v>
      </c>
      <c r="F14">
        <v>19667</v>
      </c>
      <c r="G14">
        <v>821745</v>
      </c>
      <c r="H14">
        <v>224090</v>
      </c>
      <c r="I14">
        <v>7381</v>
      </c>
      <c r="J14">
        <v>124046</v>
      </c>
      <c r="K14">
        <v>3102417</v>
      </c>
      <c r="L14">
        <v>104570</v>
      </c>
      <c r="M14">
        <v>2873801</v>
      </c>
    </row>
    <row r="16" spans="1:16" x14ac:dyDescent="0.25">
      <c r="A16">
        <v>2009</v>
      </c>
    </row>
    <row r="17" spans="1:14" x14ac:dyDescent="0.25">
      <c r="A17" t="s">
        <v>45</v>
      </c>
      <c r="B17" s="1" t="s">
        <v>27</v>
      </c>
      <c r="C17" s="1" t="s">
        <v>28</v>
      </c>
      <c r="D17" s="1" t="s">
        <v>29</v>
      </c>
      <c r="E17" s="1" t="s">
        <v>16</v>
      </c>
      <c r="F17" s="1" t="s">
        <v>30</v>
      </c>
      <c r="G17" s="1" t="s">
        <v>31</v>
      </c>
      <c r="H17" s="1" t="s">
        <v>32</v>
      </c>
      <c r="I17" s="1" t="s">
        <v>25</v>
      </c>
      <c r="J17" s="1" t="s">
        <v>10</v>
      </c>
      <c r="K17" s="1" t="s">
        <v>11</v>
      </c>
      <c r="L17" s="1" t="s">
        <v>12</v>
      </c>
      <c r="M17" s="1" t="s">
        <v>13</v>
      </c>
    </row>
    <row r="18" spans="1:14" hidden="1" x14ac:dyDescent="0.25">
      <c r="A18" t="s">
        <v>44</v>
      </c>
      <c r="B18">
        <v>104952</v>
      </c>
      <c r="C18">
        <v>9709</v>
      </c>
      <c r="D18">
        <v>15388</v>
      </c>
      <c r="E18">
        <v>2851996</v>
      </c>
      <c r="F18">
        <v>21829</v>
      </c>
      <c r="G18">
        <v>1190603</v>
      </c>
      <c r="H18">
        <v>12635</v>
      </c>
      <c r="I18">
        <v>255299</v>
      </c>
      <c r="J18">
        <v>155089</v>
      </c>
      <c r="K18">
        <v>4734339</v>
      </c>
      <c r="L18">
        <v>116839</v>
      </c>
      <c r="M18">
        <v>4462411</v>
      </c>
    </row>
    <row r="19" spans="1:14" hidden="1" x14ac:dyDescent="0.25">
      <c r="A19" t="s">
        <v>44</v>
      </c>
      <c r="B19">
        <v>1075</v>
      </c>
      <c r="C19">
        <v>196</v>
      </c>
      <c r="D19">
        <v>239</v>
      </c>
      <c r="E19">
        <v>91213</v>
      </c>
      <c r="F19">
        <v>1428</v>
      </c>
      <c r="G19">
        <v>22192</v>
      </c>
      <c r="H19">
        <v>360</v>
      </c>
      <c r="I19">
        <v>3672</v>
      </c>
      <c r="J19">
        <v>1201</v>
      </c>
      <c r="K19">
        <v>125101</v>
      </c>
      <c r="L19">
        <v>3525</v>
      </c>
      <c r="M19">
        <v>120375</v>
      </c>
    </row>
    <row r="20" spans="1:14" hidden="1" x14ac:dyDescent="0.25">
      <c r="B20">
        <f>SUM(B18:B19)</f>
        <v>106027</v>
      </c>
      <c r="C20">
        <f t="shared" ref="C20:M20" si="0">SUM(C18:C19)</f>
        <v>9905</v>
      </c>
      <c r="D20">
        <f t="shared" si="0"/>
        <v>15627</v>
      </c>
      <c r="E20">
        <f t="shared" si="0"/>
        <v>2943209</v>
      </c>
      <c r="F20">
        <f t="shared" si="0"/>
        <v>23257</v>
      </c>
      <c r="G20">
        <f t="shared" si="0"/>
        <v>1212795</v>
      </c>
      <c r="H20">
        <f t="shared" si="0"/>
        <v>12995</v>
      </c>
      <c r="I20">
        <f t="shared" si="0"/>
        <v>258971</v>
      </c>
      <c r="J20">
        <f t="shared" si="0"/>
        <v>156290</v>
      </c>
      <c r="K20">
        <f t="shared" si="0"/>
        <v>4859440</v>
      </c>
      <c r="L20">
        <f t="shared" si="0"/>
        <v>120364</v>
      </c>
      <c r="M20">
        <f t="shared" si="0"/>
        <v>4582786</v>
      </c>
    </row>
    <row r="21" spans="1:14" x14ac:dyDescent="0.25">
      <c r="B21">
        <v>106027</v>
      </c>
      <c r="C21">
        <v>9905</v>
      </c>
      <c r="D21">
        <v>15627</v>
      </c>
      <c r="E21">
        <v>2943209</v>
      </c>
      <c r="F21">
        <v>23257</v>
      </c>
      <c r="G21">
        <v>1212795</v>
      </c>
      <c r="H21">
        <v>12995</v>
      </c>
      <c r="I21">
        <v>258971</v>
      </c>
      <c r="J21">
        <v>156290</v>
      </c>
      <c r="K21">
        <v>4859440</v>
      </c>
      <c r="L21">
        <v>120364</v>
      </c>
      <c r="M21">
        <v>4582786</v>
      </c>
    </row>
    <row r="22" spans="1:14" x14ac:dyDescent="0.25">
      <c r="A22">
        <v>2014</v>
      </c>
    </row>
    <row r="23" spans="1:14" x14ac:dyDescent="0.25">
      <c r="A23" t="s">
        <v>45</v>
      </c>
      <c r="B23" s="1" t="s">
        <v>16</v>
      </c>
      <c r="C23" s="1" t="s">
        <v>33</v>
      </c>
      <c r="D23" s="1" t="s">
        <v>34</v>
      </c>
      <c r="E23" s="1" t="s">
        <v>35</v>
      </c>
      <c r="F23" s="1" t="s">
        <v>36</v>
      </c>
      <c r="G23" s="1" t="s">
        <v>10</v>
      </c>
      <c r="H23" s="1" t="s">
        <v>11</v>
      </c>
      <c r="I23" s="1" t="s">
        <v>37</v>
      </c>
      <c r="J23" s="1" t="s">
        <v>12</v>
      </c>
      <c r="K23" s="1" t="s">
        <v>13</v>
      </c>
    </row>
    <row r="24" spans="1:14" hidden="1" x14ac:dyDescent="0.25">
      <c r="A24" t="s">
        <v>44</v>
      </c>
      <c r="B24">
        <v>3057618</v>
      </c>
      <c r="C24">
        <v>135997</v>
      </c>
      <c r="D24">
        <v>454233</v>
      </c>
      <c r="E24">
        <v>134906</v>
      </c>
      <c r="F24">
        <v>1228634</v>
      </c>
      <c r="G24">
        <v>106268</v>
      </c>
      <c r="H24">
        <v>5319141</v>
      </c>
      <c r="I24">
        <v>5971152</v>
      </c>
      <c r="J24">
        <v>201485</v>
      </c>
      <c r="K24">
        <v>5011388</v>
      </c>
    </row>
    <row r="25" spans="1:14" hidden="1" x14ac:dyDescent="0.25">
      <c r="A25" t="s">
        <v>44</v>
      </c>
      <c r="B25">
        <v>115686</v>
      </c>
      <c r="C25">
        <v>4288</v>
      </c>
      <c r="D25">
        <v>13078</v>
      </c>
      <c r="E25">
        <v>2334</v>
      </c>
      <c r="F25">
        <v>24654</v>
      </c>
      <c r="G25">
        <v>1919</v>
      </c>
      <c r="H25">
        <v>168535</v>
      </c>
      <c r="I25">
        <v>271986</v>
      </c>
      <c r="J25">
        <v>6576</v>
      </c>
      <c r="K25">
        <v>160040</v>
      </c>
    </row>
    <row r="26" spans="1:14" hidden="1" x14ac:dyDescent="0.25">
      <c r="B26">
        <f>SUM(B24:B25)</f>
        <v>3173304</v>
      </c>
      <c r="C26">
        <f t="shared" ref="C26:K26" si="1">SUM(C24:C25)</f>
        <v>140285</v>
      </c>
      <c r="D26">
        <f t="shared" si="1"/>
        <v>467311</v>
      </c>
      <c r="E26">
        <f t="shared" si="1"/>
        <v>137240</v>
      </c>
      <c r="F26">
        <f t="shared" si="1"/>
        <v>1253288</v>
      </c>
      <c r="G26">
        <f t="shared" si="1"/>
        <v>108187</v>
      </c>
      <c r="H26">
        <f t="shared" si="1"/>
        <v>5487676</v>
      </c>
      <c r="I26">
        <f t="shared" si="1"/>
        <v>6243138</v>
      </c>
      <c r="J26">
        <f t="shared" si="1"/>
        <v>208061</v>
      </c>
      <c r="K26">
        <f t="shared" si="1"/>
        <v>5171428</v>
      </c>
    </row>
    <row r="27" spans="1:14" x14ac:dyDescent="0.25">
      <c r="B27">
        <v>3173304</v>
      </c>
      <c r="C27">
        <v>140285</v>
      </c>
      <c r="D27">
        <v>467311</v>
      </c>
      <c r="E27">
        <v>137240</v>
      </c>
      <c r="F27">
        <v>1253288</v>
      </c>
      <c r="G27">
        <v>108187</v>
      </c>
      <c r="H27">
        <v>5487676</v>
      </c>
      <c r="I27">
        <v>6243138</v>
      </c>
      <c r="J27">
        <v>208061</v>
      </c>
      <c r="K27">
        <v>5171428</v>
      </c>
    </row>
    <row r="28" spans="1:14" x14ac:dyDescent="0.25">
      <c r="A28">
        <v>2020</v>
      </c>
    </row>
    <row r="29" spans="1:14" x14ac:dyDescent="0.25">
      <c r="A29" t="s">
        <v>45</v>
      </c>
      <c r="B29" s="1" t="s">
        <v>0</v>
      </c>
      <c r="C29" s="1" t="s">
        <v>38</v>
      </c>
      <c r="D29" s="1" t="s">
        <v>39</v>
      </c>
      <c r="E29" s="1" t="s">
        <v>40</v>
      </c>
      <c r="F29" s="1" t="s">
        <v>41</v>
      </c>
      <c r="G29" s="1" t="s">
        <v>42</v>
      </c>
      <c r="H29" s="1" t="s">
        <v>16</v>
      </c>
      <c r="I29" s="1" t="s">
        <v>43</v>
      </c>
      <c r="J29" s="1" t="s">
        <v>10</v>
      </c>
      <c r="K29" s="1" t="s">
        <v>11</v>
      </c>
      <c r="L29" s="1" t="s">
        <v>37</v>
      </c>
      <c r="M29" s="1" t="s">
        <v>12</v>
      </c>
      <c r="N29" s="1" t="s">
        <v>13</v>
      </c>
    </row>
    <row r="30" spans="1:14" hidden="1" x14ac:dyDescent="0.25">
      <c r="A30" t="s">
        <v>44</v>
      </c>
      <c r="B30">
        <v>0</v>
      </c>
      <c r="C30">
        <v>1748678</v>
      </c>
      <c r="D30">
        <v>843170</v>
      </c>
      <c r="E30">
        <v>92604</v>
      </c>
      <c r="F30">
        <v>0</v>
      </c>
      <c r="G30">
        <v>0</v>
      </c>
      <c r="H30">
        <v>3281803</v>
      </c>
      <c r="I30">
        <v>30147</v>
      </c>
      <c r="J30">
        <v>90296</v>
      </c>
      <c r="K30">
        <v>6313459</v>
      </c>
      <c r="L30">
        <v>7031295</v>
      </c>
      <c r="M30">
        <v>226761</v>
      </c>
      <c r="N30">
        <v>5996402</v>
      </c>
    </row>
    <row r="31" spans="1:14" hidden="1" x14ac:dyDescent="0.25">
      <c r="A31" t="s">
        <v>44</v>
      </c>
      <c r="B31">
        <v>0</v>
      </c>
      <c r="C31">
        <v>27275</v>
      </c>
      <c r="D31">
        <v>19016</v>
      </c>
      <c r="E31">
        <v>2651</v>
      </c>
      <c r="F31">
        <v>0</v>
      </c>
      <c r="G31">
        <v>0</v>
      </c>
      <c r="H31">
        <v>112249</v>
      </c>
      <c r="I31">
        <v>1618</v>
      </c>
      <c r="J31">
        <v>1123</v>
      </c>
      <c r="K31">
        <v>170549</v>
      </c>
      <c r="L31">
        <v>301489</v>
      </c>
      <c r="M31">
        <v>6617</v>
      </c>
      <c r="N31">
        <v>162809</v>
      </c>
    </row>
    <row r="32" spans="1:14" hidden="1" x14ac:dyDescent="0.25">
      <c r="B32">
        <f>SUM(B30:B31)</f>
        <v>0</v>
      </c>
      <c r="C32">
        <f t="shared" ref="C32:N32" si="2">SUM(C30:C31)</f>
        <v>1775953</v>
      </c>
      <c r="D32">
        <f t="shared" si="2"/>
        <v>862186</v>
      </c>
      <c r="E32">
        <f t="shared" si="2"/>
        <v>95255</v>
      </c>
      <c r="F32">
        <f t="shared" si="2"/>
        <v>0</v>
      </c>
      <c r="G32">
        <f t="shared" si="2"/>
        <v>0</v>
      </c>
      <c r="H32">
        <f t="shared" si="2"/>
        <v>3394052</v>
      </c>
      <c r="I32">
        <f t="shared" si="2"/>
        <v>31765</v>
      </c>
      <c r="J32">
        <f t="shared" si="2"/>
        <v>91419</v>
      </c>
      <c r="K32">
        <f t="shared" si="2"/>
        <v>6484008</v>
      </c>
      <c r="L32">
        <f t="shared" si="2"/>
        <v>7332784</v>
      </c>
      <c r="M32">
        <f t="shared" si="2"/>
        <v>233378</v>
      </c>
      <c r="N32">
        <f t="shared" si="2"/>
        <v>6159211</v>
      </c>
    </row>
    <row r="33" spans="2:14" x14ac:dyDescent="0.25">
      <c r="B33">
        <v>0</v>
      </c>
      <c r="C33">
        <v>1775953</v>
      </c>
      <c r="D33">
        <v>862186</v>
      </c>
      <c r="E33">
        <v>95255</v>
      </c>
      <c r="F33">
        <v>0</v>
      </c>
      <c r="G33">
        <v>0</v>
      </c>
      <c r="H33">
        <v>3394052</v>
      </c>
      <c r="I33">
        <v>31765</v>
      </c>
      <c r="J33">
        <v>91419</v>
      </c>
      <c r="K33">
        <v>6484008</v>
      </c>
      <c r="L33">
        <v>7332784</v>
      </c>
      <c r="M33">
        <v>233378</v>
      </c>
      <c r="N3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5"/>
  <sheetViews>
    <sheetView workbookViewId="0">
      <selection activeCell="B3" sqref="B3:D21"/>
    </sheetView>
  </sheetViews>
  <sheetFormatPr baseColWidth="10" defaultRowHeight="15" x14ac:dyDescent="0.25"/>
  <cols>
    <col min="2" max="8" width="15.7109375" customWidth="1"/>
  </cols>
  <sheetData>
    <row r="3" spans="2: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</row>
    <row r="4" spans="2: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</row>
    <row r="5" spans="2: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</row>
    <row r="6" spans="2: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</row>
    <row r="7" spans="2: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</row>
    <row r="8" spans="2: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</row>
    <row r="9" spans="2: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</row>
    <row r="10" spans="2: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</row>
    <row r="11" spans="2: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</row>
    <row r="12" spans="2: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</row>
    <row r="13" spans="2: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</row>
    <row r="14" spans="2: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</row>
    <row r="15" spans="2: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</row>
    <row r="16" spans="2: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</row>
    <row r="17" spans="2: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</row>
    <row r="18" spans="2: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</row>
    <row r="19" spans="2: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</row>
    <row r="20" spans="2: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</row>
    <row r="21" spans="2: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</row>
    <row r="22" spans="2: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</row>
    <row r="23" spans="2: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</row>
    <row r="24" spans="2: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</row>
    <row r="25" spans="2: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</row>
    <row r="26" spans="2: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</row>
    <row r="27" spans="2:8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</row>
    <row r="28" spans="2:8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</row>
    <row r="29" spans="2: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</row>
    <row r="30" spans="2: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</row>
    <row r="31" spans="2:8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</row>
    <row r="32" spans="2: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</row>
    <row r="33" spans="2: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</row>
    <row r="34" spans="2: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</row>
    <row r="35" spans="2: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</row>
    <row r="36" spans="2: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</row>
    <row r="37" spans="2: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</row>
    <row r="38" spans="2:8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</row>
    <row r="39" spans="2:8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</row>
    <row r="40" spans="2: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</row>
    <row r="41" spans="2:8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</row>
    <row r="42" spans="2: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</row>
    <row r="43" spans="2: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</row>
    <row r="44" spans="2: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</row>
    <row r="45" spans="2: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7"/>
  <sheetViews>
    <sheetView tabSelected="1" zoomScale="82" zoomScaleNormal="82" workbookViewId="0">
      <selection activeCell="N14" sqref="N14"/>
    </sheetView>
  </sheetViews>
  <sheetFormatPr baseColWidth="10" defaultRowHeight="15" x14ac:dyDescent="0.25"/>
  <cols>
    <col min="2" max="8" width="15.7109375" customWidth="1"/>
    <col min="12" max="12" width="19.85546875" style="25" customWidth="1"/>
  </cols>
  <sheetData>
    <row r="3" spans="2:18" x14ac:dyDescent="0.25">
      <c r="B3" s="2" t="s">
        <v>45</v>
      </c>
      <c r="C3" s="5">
        <v>1997</v>
      </c>
      <c r="D3" s="2">
        <v>2002</v>
      </c>
      <c r="E3" s="2">
        <v>2005</v>
      </c>
      <c r="F3" s="2">
        <v>2009</v>
      </c>
      <c r="G3" s="2">
        <v>2014</v>
      </c>
      <c r="H3" s="2">
        <v>2020</v>
      </c>
      <c r="L3" s="24" t="s">
        <v>45</v>
      </c>
      <c r="M3" s="13">
        <v>1997</v>
      </c>
      <c r="N3" s="13">
        <v>2002</v>
      </c>
      <c r="O3" s="13">
        <v>2005</v>
      </c>
      <c r="P3" s="2">
        <v>2009</v>
      </c>
      <c r="Q3" s="2">
        <v>2014</v>
      </c>
      <c r="R3" s="2">
        <v>2020</v>
      </c>
    </row>
    <row r="4" spans="2:18" x14ac:dyDescent="0.25">
      <c r="B4" s="2" t="s">
        <v>0</v>
      </c>
      <c r="C4" s="6">
        <v>484705</v>
      </c>
      <c r="D4" s="3">
        <v>94386</v>
      </c>
      <c r="E4" s="3" t="s">
        <v>46</v>
      </c>
      <c r="F4" s="3" t="s">
        <v>46</v>
      </c>
      <c r="G4" s="3" t="s">
        <v>46</v>
      </c>
      <c r="H4" s="3">
        <v>0</v>
      </c>
      <c r="L4" s="24" t="s">
        <v>0</v>
      </c>
      <c r="M4" s="27">
        <f>C4/C$46</f>
        <v>0.20882402739715406</v>
      </c>
      <c r="N4" s="27">
        <f>D4/D$46</f>
        <v>3.1524365703483388E-2</v>
      </c>
      <c r="O4" s="27"/>
      <c r="P4" s="27"/>
      <c r="Q4" s="27"/>
      <c r="R4" s="29">
        <f t="shared" ref="P4:R19" si="0">H4/H$46</f>
        <v>0</v>
      </c>
    </row>
    <row r="5" spans="2:18" x14ac:dyDescent="0.25">
      <c r="B5" s="2" t="s">
        <v>1</v>
      </c>
      <c r="C5" s="6">
        <v>373528</v>
      </c>
      <c r="D5" s="3">
        <v>10336</v>
      </c>
      <c r="E5" s="3" t="s">
        <v>46</v>
      </c>
      <c r="F5" s="3" t="s">
        <v>46</v>
      </c>
      <c r="G5" s="3" t="s">
        <v>46</v>
      </c>
      <c r="H5" s="3" t="s">
        <v>46</v>
      </c>
      <c r="L5" s="24" t="s">
        <v>1</v>
      </c>
      <c r="M5" s="27">
        <f t="shared" ref="M5:M45" si="1">C5/C$46</f>
        <v>0.16092596797145511</v>
      </c>
      <c r="N5" s="29">
        <f t="shared" ref="N5:N45" si="2">D5/D$46</f>
        <v>3.4521628621957106E-3</v>
      </c>
      <c r="O5" s="27"/>
      <c r="P5" s="27"/>
      <c r="Q5" s="27"/>
      <c r="R5" s="27"/>
    </row>
    <row r="6" spans="2:18" x14ac:dyDescent="0.25">
      <c r="B6" s="12" t="s">
        <v>2</v>
      </c>
      <c r="C6" s="6">
        <v>18327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L6" s="24" t="s">
        <v>2</v>
      </c>
      <c r="M6" s="28">
        <f t="shared" si="1"/>
        <v>7.8957674257695756E-3</v>
      </c>
      <c r="N6" s="27"/>
      <c r="O6" s="27"/>
      <c r="P6" s="27"/>
      <c r="Q6" s="27"/>
      <c r="R6" s="27"/>
    </row>
    <row r="7" spans="2:18" x14ac:dyDescent="0.25">
      <c r="B7" s="2" t="s">
        <v>3</v>
      </c>
      <c r="C7" s="6">
        <v>80806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L7" s="24" t="s">
        <v>3</v>
      </c>
      <c r="M7" s="27">
        <f t="shared" si="1"/>
        <v>3.4813410956879814E-2</v>
      </c>
      <c r="N7" s="27"/>
      <c r="O7" s="27"/>
      <c r="P7" s="27"/>
      <c r="Q7" s="27"/>
      <c r="R7" s="27"/>
    </row>
    <row r="8" spans="2:18" x14ac:dyDescent="0.25">
      <c r="B8" s="2" t="s">
        <v>4</v>
      </c>
      <c r="C8" s="6">
        <v>67244</v>
      </c>
      <c r="D8" s="3" t="s">
        <v>46</v>
      </c>
      <c r="E8" s="3" t="s">
        <v>46</v>
      </c>
      <c r="F8" s="3" t="s">
        <v>46</v>
      </c>
      <c r="G8" s="4" t="s">
        <v>46</v>
      </c>
      <c r="H8" s="3" t="s">
        <v>46</v>
      </c>
      <c r="L8" s="24" t="s">
        <v>4</v>
      </c>
      <c r="M8" s="29">
        <f t="shared" si="1"/>
        <v>2.8970534445269237E-2</v>
      </c>
      <c r="N8" s="27"/>
      <c r="O8" s="27"/>
      <c r="P8" s="27"/>
      <c r="Q8" s="27"/>
      <c r="R8" s="27"/>
    </row>
    <row r="9" spans="2:18" x14ac:dyDescent="0.25">
      <c r="B9" s="2" t="s">
        <v>5</v>
      </c>
      <c r="C9" s="6">
        <v>365005</v>
      </c>
      <c r="D9" s="3" t="s">
        <v>46</v>
      </c>
      <c r="E9" s="3" t="s">
        <v>46</v>
      </c>
      <c r="F9" s="3" t="s">
        <v>46</v>
      </c>
      <c r="G9" s="3" t="s">
        <v>46</v>
      </c>
      <c r="H9" s="3" t="s">
        <v>46</v>
      </c>
      <c r="L9" s="24" t="s">
        <v>5</v>
      </c>
      <c r="M9" s="27">
        <f t="shared" si="1"/>
        <v>0.15725402898690588</v>
      </c>
      <c r="N9" s="27"/>
      <c r="O9" s="27"/>
      <c r="P9" s="27"/>
      <c r="Q9" s="27"/>
      <c r="R9" s="27"/>
    </row>
    <row r="10" spans="2:18" x14ac:dyDescent="0.25">
      <c r="B10" s="2" t="s">
        <v>6</v>
      </c>
      <c r="C10" s="6">
        <v>396235</v>
      </c>
      <c r="D10" s="3">
        <v>624126</v>
      </c>
      <c r="E10" s="3">
        <v>185859</v>
      </c>
      <c r="F10" s="3" t="s">
        <v>46</v>
      </c>
      <c r="G10" s="3" t="s">
        <v>46</v>
      </c>
      <c r="H10" s="3" t="s">
        <v>46</v>
      </c>
      <c r="L10" s="24" t="s">
        <v>6</v>
      </c>
      <c r="M10" s="27">
        <f t="shared" si="1"/>
        <v>0.17070875789544432</v>
      </c>
      <c r="N10" s="27">
        <f t="shared" si="2"/>
        <v>0.20845439227271284</v>
      </c>
      <c r="O10" s="27">
        <f t="shared" ref="O5:O45" si="3">E10/E$46</f>
        <v>5.9907807364387188E-2</v>
      </c>
      <c r="P10" s="27"/>
      <c r="Q10" s="27"/>
      <c r="R10" s="27"/>
    </row>
    <row r="11" spans="2:18" x14ac:dyDescent="0.25">
      <c r="B11" s="2" t="s">
        <v>7</v>
      </c>
      <c r="C11" s="6">
        <v>10381</v>
      </c>
      <c r="D11" s="3" t="s">
        <v>46</v>
      </c>
      <c r="E11" s="3" t="s">
        <v>46</v>
      </c>
      <c r="F11" s="3" t="s">
        <v>46</v>
      </c>
      <c r="G11" s="3" t="s">
        <v>46</v>
      </c>
      <c r="H11" s="3" t="s">
        <v>46</v>
      </c>
      <c r="L11" s="24" t="s">
        <v>7</v>
      </c>
      <c r="M11" s="29">
        <f t="shared" si="1"/>
        <v>4.472415651602224E-3</v>
      </c>
      <c r="N11" s="27"/>
      <c r="O11" s="27"/>
      <c r="P11" s="27"/>
      <c r="Q11" s="27"/>
      <c r="R11" s="27"/>
    </row>
    <row r="12" spans="2:18" x14ac:dyDescent="0.25">
      <c r="B12" s="2" t="s">
        <v>8</v>
      </c>
      <c r="C12" s="6">
        <v>350728</v>
      </c>
      <c r="D12" s="3" t="s">
        <v>46</v>
      </c>
      <c r="E12" s="3" t="s">
        <v>46</v>
      </c>
      <c r="F12" s="3" t="s">
        <v>46</v>
      </c>
      <c r="G12" s="3" t="s">
        <v>46</v>
      </c>
      <c r="H12" s="3" t="s">
        <v>46</v>
      </c>
      <c r="L12" s="24" t="s">
        <v>8</v>
      </c>
      <c r="M12" s="27">
        <f t="shared" si="1"/>
        <v>0.15110311113140784</v>
      </c>
      <c r="N12" s="27"/>
      <c r="O12" s="27"/>
      <c r="P12" s="27"/>
      <c r="Q12" s="27"/>
      <c r="R12" s="27"/>
    </row>
    <row r="13" spans="2:18" x14ac:dyDescent="0.25">
      <c r="B13" s="12" t="s">
        <v>9</v>
      </c>
      <c r="C13" s="6">
        <v>30212</v>
      </c>
      <c r="D13" s="3" t="s">
        <v>46</v>
      </c>
      <c r="E13" s="3" t="s">
        <v>46</v>
      </c>
      <c r="F13" s="3" t="s">
        <v>46</v>
      </c>
      <c r="G13" s="3" t="s">
        <v>46</v>
      </c>
      <c r="H13" s="3" t="s">
        <v>46</v>
      </c>
      <c r="L13" s="24" t="s">
        <v>9</v>
      </c>
      <c r="M13" s="29">
        <f t="shared" si="1"/>
        <v>1.301614696717141E-2</v>
      </c>
      <c r="N13" s="27"/>
      <c r="O13" s="27"/>
      <c r="P13" s="27"/>
      <c r="Q13" s="27"/>
      <c r="R13" s="27"/>
    </row>
    <row r="14" spans="2:18" x14ac:dyDescent="0.25">
      <c r="B14" s="12" t="s">
        <v>15</v>
      </c>
      <c r="C14" s="3" t="s">
        <v>46</v>
      </c>
      <c r="D14" s="7">
        <v>75522</v>
      </c>
      <c r="E14" s="3" t="s">
        <v>46</v>
      </c>
      <c r="F14" s="3" t="s">
        <v>46</v>
      </c>
      <c r="G14" s="3" t="s">
        <v>46</v>
      </c>
      <c r="H14" s="3" t="s">
        <v>46</v>
      </c>
      <c r="L14" s="24" t="s">
        <v>15</v>
      </c>
      <c r="M14" s="27"/>
      <c r="N14" s="29">
        <f t="shared" si="2"/>
        <v>2.5223901284708247E-2</v>
      </c>
      <c r="O14" s="27"/>
      <c r="P14" s="27"/>
      <c r="Q14" s="27"/>
      <c r="R14" s="27"/>
    </row>
    <row r="15" spans="2:18" x14ac:dyDescent="0.25">
      <c r="B15" s="2" t="s">
        <v>16</v>
      </c>
      <c r="C15" s="3" t="s">
        <v>46</v>
      </c>
      <c r="D15" s="7">
        <v>581884</v>
      </c>
      <c r="E15" s="3">
        <v>1544374</v>
      </c>
      <c r="F15" s="3">
        <v>2943209</v>
      </c>
      <c r="G15" s="3">
        <v>3173304</v>
      </c>
      <c r="H15" s="3">
        <v>3394052</v>
      </c>
      <c r="L15" s="24" t="s">
        <v>16</v>
      </c>
      <c r="M15" s="27"/>
      <c r="N15" s="27">
        <f t="shared" si="2"/>
        <v>0.19434581413563165</v>
      </c>
      <c r="O15" s="27">
        <f t="shared" si="3"/>
        <v>0.4977970401786736</v>
      </c>
      <c r="P15" s="27">
        <f t="shared" si="0"/>
        <v>0.60566834861630148</v>
      </c>
      <c r="Q15" s="27">
        <f t="shared" si="0"/>
        <v>0.57826008678354912</v>
      </c>
      <c r="R15" s="27">
        <f t="shared" si="0"/>
        <v>0.52344969346120485</v>
      </c>
    </row>
    <row r="16" spans="2:18" x14ac:dyDescent="0.25">
      <c r="B16" s="12" t="s">
        <v>17</v>
      </c>
      <c r="C16" s="3" t="s">
        <v>46</v>
      </c>
      <c r="D16" s="7">
        <v>17405</v>
      </c>
      <c r="E16" s="3" t="s">
        <v>46</v>
      </c>
      <c r="F16" s="3" t="s">
        <v>46</v>
      </c>
      <c r="G16" s="3" t="s">
        <v>46</v>
      </c>
      <c r="H16" s="3" t="s">
        <v>46</v>
      </c>
      <c r="L16" s="24" t="s">
        <v>17</v>
      </c>
      <c r="M16" s="27"/>
      <c r="N16" s="29">
        <f t="shared" si="2"/>
        <v>5.8131670488115652E-3</v>
      </c>
      <c r="O16" s="27"/>
      <c r="P16" s="27"/>
      <c r="Q16" s="27"/>
      <c r="R16" s="27"/>
    </row>
    <row r="17" spans="2:18" x14ac:dyDescent="0.25">
      <c r="B17" s="2" t="s">
        <v>18</v>
      </c>
      <c r="C17" s="3" t="s">
        <v>46</v>
      </c>
      <c r="D17" s="7">
        <v>169239</v>
      </c>
      <c r="E17" s="3">
        <v>61948</v>
      </c>
      <c r="F17" s="3" t="s">
        <v>46</v>
      </c>
      <c r="G17" s="3" t="s">
        <v>46</v>
      </c>
      <c r="H17" s="3" t="s">
        <v>46</v>
      </c>
      <c r="L17" s="24" t="s">
        <v>18</v>
      </c>
      <c r="M17" s="27"/>
      <c r="N17" s="27">
        <f t="shared" si="2"/>
        <v>5.6524824945350216E-2</v>
      </c>
      <c r="O17" s="29">
        <f t="shared" si="3"/>
        <v>1.9967657474801098E-2</v>
      </c>
      <c r="P17" s="27"/>
      <c r="Q17" s="27"/>
      <c r="R17" s="27"/>
    </row>
    <row r="18" spans="2:18" x14ac:dyDescent="0.25">
      <c r="B18" s="2" t="s">
        <v>19</v>
      </c>
      <c r="C18" s="3" t="s">
        <v>46</v>
      </c>
      <c r="D18" s="7">
        <v>453375</v>
      </c>
      <c r="E18" s="3" t="s">
        <v>46</v>
      </c>
      <c r="F18" s="3" t="s">
        <v>46</v>
      </c>
      <c r="G18" s="3" t="s">
        <v>46</v>
      </c>
      <c r="H18" s="3" t="s">
        <v>46</v>
      </c>
      <c r="L18" s="24" t="s">
        <v>19</v>
      </c>
      <c r="M18" s="27"/>
      <c r="N18" s="27">
        <f t="shared" si="2"/>
        <v>0.15142456827089593</v>
      </c>
      <c r="O18" s="27"/>
      <c r="P18" s="27"/>
      <c r="Q18" s="27"/>
      <c r="R18" s="27"/>
    </row>
    <row r="19" spans="2:18" x14ac:dyDescent="0.25">
      <c r="B19" s="2" t="s">
        <v>20</v>
      </c>
      <c r="C19" s="3" t="s">
        <v>46</v>
      </c>
      <c r="D19" s="7">
        <v>581163</v>
      </c>
      <c r="E19" s="3">
        <v>19667</v>
      </c>
      <c r="F19" s="3" t="s">
        <v>46</v>
      </c>
      <c r="G19" s="3" t="s">
        <v>46</v>
      </c>
      <c r="H19" s="3" t="s">
        <v>46</v>
      </c>
      <c r="L19" s="24" t="s">
        <v>20</v>
      </c>
      <c r="M19" s="27"/>
      <c r="N19" s="27">
        <f t="shared" si="2"/>
        <v>0.19410500440037207</v>
      </c>
      <c r="O19" s="29">
        <f t="shared" si="3"/>
        <v>6.3392509775442828E-3</v>
      </c>
      <c r="P19" s="27"/>
      <c r="Q19" s="27"/>
      <c r="R19" s="27"/>
    </row>
    <row r="20" spans="2:18" x14ac:dyDescent="0.25">
      <c r="B20" s="2" t="s">
        <v>21</v>
      </c>
      <c r="C20" s="3" t="s">
        <v>46</v>
      </c>
      <c r="D20" s="7">
        <v>18162</v>
      </c>
      <c r="E20" s="3" t="s">
        <v>46</v>
      </c>
      <c r="F20" s="3" t="s">
        <v>46</v>
      </c>
      <c r="G20" s="3" t="s">
        <v>46</v>
      </c>
      <c r="H20" s="3" t="s">
        <v>46</v>
      </c>
      <c r="L20" s="24" t="s">
        <v>21</v>
      </c>
      <c r="M20" s="27"/>
      <c r="N20" s="29">
        <f t="shared" si="2"/>
        <v>6.0660005711298849E-3</v>
      </c>
      <c r="O20" s="27"/>
      <c r="P20" s="27"/>
      <c r="Q20" s="27"/>
      <c r="R20" s="27"/>
    </row>
    <row r="21" spans="2:18" x14ac:dyDescent="0.25">
      <c r="B21" s="2" t="s">
        <v>22</v>
      </c>
      <c r="C21" s="3" t="s">
        <v>46</v>
      </c>
      <c r="D21" s="7">
        <v>153210</v>
      </c>
      <c r="E21" s="3" t="s">
        <v>46</v>
      </c>
      <c r="F21" s="3" t="s">
        <v>46</v>
      </c>
      <c r="G21" s="3" t="s">
        <v>46</v>
      </c>
      <c r="H21" s="3" t="s">
        <v>46</v>
      </c>
      <c r="L21" s="24" t="s">
        <v>22</v>
      </c>
      <c r="M21" s="27"/>
      <c r="N21" s="27">
        <f t="shared" si="2"/>
        <v>5.1171233757450155E-2</v>
      </c>
      <c r="O21" s="27"/>
      <c r="P21" s="27"/>
      <c r="Q21" s="27"/>
      <c r="R21" s="27"/>
    </row>
    <row r="22" spans="2:18" x14ac:dyDescent="0.25">
      <c r="B22" s="12" t="s">
        <v>23</v>
      </c>
      <c r="C22" s="3" t="s">
        <v>46</v>
      </c>
      <c r="D22" s="3" t="s">
        <v>46</v>
      </c>
      <c r="E22" s="8">
        <v>8737</v>
      </c>
      <c r="F22" s="3" t="s">
        <v>46</v>
      </c>
      <c r="G22" s="3" t="s">
        <v>46</v>
      </c>
      <c r="H22" s="3" t="s">
        <v>46</v>
      </c>
      <c r="L22" s="24" t="s">
        <v>23</v>
      </c>
      <c r="M22" s="27"/>
      <c r="N22" s="27"/>
      <c r="O22" s="29">
        <f t="shared" si="3"/>
        <v>2.8161913759497835E-3</v>
      </c>
      <c r="P22" s="27"/>
      <c r="Q22" s="27"/>
      <c r="R22" s="27"/>
    </row>
    <row r="23" spans="2:18" x14ac:dyDescent="0.25">
      <c r="B23" s="2" t="s">
        <v>24</v>
      </c>
      <c r="C23" s="3" t="s">
        <v>46</v>
      </c>
      <c r="D23" s="3" t="s">
        <v>46</v>
      </c>
      <c r="E23" s="8">
        <v>821745</v>
      </c>
      <c r="F23" s="3" t="s">
        <v>46</v>
      </c>
      <c r="G23" s="3" t="s">
        <v>46</v>
      </c>
      <c r="H23" s="3" t="s">
        <v>46</v>
      </c>
      <c r="L23" s="24" t="s">
        <v>24</v>
      </c>
      <c r="M23" s="27"/>
      <c r="N23" s="27"/>
      <c r="O23" s="27">
        <f t="shared" si="3"/>
        <v>0.26487251713744475</v>
      </c>
      <c r="P23" s="27"/>
      <c r="Q23" s="27"/>
      <c r="R23" s="27"/>
    </row>
    <row r="24" spans="2:18" x14ac:dyDescent="0.25">
      <c r="B24" s="2" t="s">
        <v>25</v>
      </c>
      <c r="C24" s="3" t="s">
        <v>46</v>
      </c>
      <c r="D24" s="3" t="s">
        <v>46</v>
      </c>
      <c r="E24" s="8">
        <v>224090</v>
      </c>
      <c r="F24" s="3">
        <v>258971</v>
      </c>
      <c r="G24" s="3" t="s">
        <v>46</v>
      </c>
      <c r="H24" s="4" t="s">
        <v>46</v>
      </c>
      <c r="L24" s="24" t="s">
        <v>25</v>
      </c>
      <c r="M24" s="27"/>
      <c r="N24" s="27"/>
      <c r="O24" s="27">
        <f t="shared" si="3"/>
        <v>7.2230780065993705E-2</v>
      </c>
      <c r="P24" s="27">
        <f t="shared" ref="P20:R46" si="4">F24/F$46</f>
        <v>5.3292354674612713E-2</v>
      </c>
      <c r="Q24" s="27"/>
      <c r="R24" s="27"/>
    </row>
    <row r="25" spans="2:18" x14ac:dyDescent="0.25">
      <c r="B25" s="12" t="s">
        <v>26</v>
      </c>
      <c r="C25" s="3" t="s">
        <v>46</v>
      </c>
      <c r="D25" s="3" t="s">
        <v>46</v>
      </c>
      <c r="E25" s="8">
        <v>7381</v>
      </c>
      <c r="F25" s="3" t="s">
        <v>46</v>
      </c>
      <c r="G25" s="3" t="s">
        <v>46</v>
      </c>
      <c r="H25" s="3" t="s">
        <v>46</v>
      </c>
      <c r="L25" s="24" t="s">
        <v>26</v>
      </c>
      <c r="M25" s="27"/>
      <c r="N25" s="27"/>
      <c r="O25" s="29">
        <f t="shared" si="3"/>
        <v>2.3791128014061295E-3</v>
      </c>
      <c r="P25" s="27"/>
      <c r="Q25" s="27"/>
      <c r="R25" s="27"/>
    </row>
    <row r="26" spans="2:18" x14ac:dyDescent="0.25">
      <c r="B26" s="2" t="s">
        <v>27</v>
      </c>
      <c r="C26" s="3" t="s">
        <v>46</v>
      </c>
      <c r="D26" s="3" t="s">
        <v>46</v>
      </c>
      <c r="E26" s="3" t="s">
        <v>46</v>
      </c>
      <c r="F26" s="9">
        <v>106027</v>
      </c>
      <c r="G26" s="3" t="s">
        <v>46</v>
      </c>
      <c r="H26" s="3" t="s">
        <v>46</v>
      </c>
      <c r="L26" s="24" t="s">
        <v>27</v>
      </c>
      <c r="M26" s="27"/>
      <c r="N26" s="27"/>
      <c r="O26" s="27"/>
      <c r="P26" s="29">
        <f t="shared" si="4"/>
        <v>2.1818769240900187E-2</v>
      </c>
      <c r="Q26" s="27"/>
      <c r="R26" s="27"/>
    </row>
    <row r="27" spans="2:18" x14ac:dyDescent="0.25">
      <c r="B27" s="12" t="s">
        <v>28</v>
      </c>
      <c r="C27" s="3" t="s">
        <v>46</v>
      </c>
      <c r="D27" s="3" t="s">
        <v>46</v>
      </c>
      <c r="E27" s="3" t="s">
        <v>46</v>
      </c>
      <c r="F27" s="9">
        <v>9905</v>
      </c>
      <c r="G27" s="3" t="s">
        <v>46</v>
      </c>
      <c r="H27" s="3" t="s">
        <v>46</v>
      </c>
      <c r="L27" s="24" t="s">
        <v>28</v>
      </c>
      <c r="M27" s="27"/>
      <c r="N27" s="27"/>
      <c r="O27" s="27"/>
      <c r="P27" s="29">
        <f t="shared" si="4"/>
        <v>2.0383007095467792E-3</v>
      </c>
      <c r="Q27" s="27"/>
      <c r="R27" s="27"/>
    </row>
    <row r="28" spans="2:18" x14ac:dyDescent="0.25">
      <c r="B28" s="12" t="s">
        <v>29</v>
      </c>
      <c r="C28" s="3" t="s">
        <v>46</v>
      </c>
      <c r="D28" s="3" t="s">
        <v>46</v>
      </c>
      <c r="E28" s="3" t="s">
        <v>46</v>
      </c>
      <c r="F28" s="9">
        <v>15627</v>
      </c>
      <c r="G28" s="3" t="s">
        <v>46</v>
      </c>
      <c r="H28" s="3" t="s">
        <v>46</v>
      </c>
      <c r="L28" s="24" t="s">
        <v>29</v>
      </c>
      <c r="M28" s="27"/>
      <c r="N28" s="27"/>
      <c r="O28" s="27"/>
      <c r="P28" s="29">
        <f t="shared" si="4"/>
        <v>3.215802643926049E-3</v>
      </c>
      <c r="Q28" s="27"/>
      <c r="R28" s="27"/>
    </row>
    <row r="29" spans="2:18" x14ac:dyDescent="0.25">
      <c r="B29" s="2" t="s">
        <v>30</v>
      </c>
      <c r="C29" s="3" t="s">
        <v>46</v>
      </c>
      <c r="D29" s="3" t="s">
        <v>46</v>
      </c>
      <c r="E29" s="3" t="s">
        <v>46</v>
      </c>
      <c r="F29" s="9">
        <v>23257</v>
      </c>
      <c r="G29" s="3" t="s">
        <v>46</v>
      </c>
      <c r="H29" s="4" t="s">
        <v>46</v>
      </c>
      <c r="L29" s="24" t="s">
        <v>30</v>
      </c>
      <c r="M29" s="27"/>
      <c r="N29" s="27"/>
      <c r="O29" s="27"/>
      <c r="P29" s="29">
        <f t="shared" si="4"/>
        <v>4.7859424131175606E-3</v>
      </c>
      <c r="Q29" s="27"/>
      <c r="R29" s="27"/>
    </row>
    <row r="30" spans="2:18" x14ac:dyDescent="0.25">
      <c r="B30" s="2" t="s">
        <v>31</v>
      </c>
      <c r="C30" s="3" t="s">
        <v>46</v>
      </c>
      <c r="D30" s="3" t="s">
        <v>46</v>
      </c>
      <c r="E30" s="3" t="s">
        <v>46</v>
      </c>
      <c r="F30" s="9">
        <v>1212795</v>
      </c>
      <c r="G30" s="3" t="s">
        <v>46</v>
      </c>
      <c r="H30" s="3" t="s">
        <v>46</v>
      </c>
      <c r="L30" s="24" t="s">
        <v>31</v>
      </c>
      <c r="M30" s="27"/>
      <c r="N30" s="27"/>
      <c r="O30" s="27"/>
      <c r="P30" s="27">
        <f t="shared" si="4"/>
        <v>0.24957505391567752</v>
      </c>
      <c r="Q30" s="27"/>
      <c r="R30" s="27"/>
    </row>
    <row r="31" spans="2:18" x14ac:dyDescent="0.25">
      <c r="B31" s="12" t="s">
        <v>32</v>
      </c>
      <c r="C31" s="3" t="s">
        <v>46</v>
      </c>
      <c r="D31" s="3" t="s">
        <v>46</v>
      </c>
      <c r="E31" s="3" t="s">
        <v>46</v>
      </c>
      <c r="F31" s="9">
        <v>12995</v>
      </c>
      <c r="G31" s="3" t="s">
        <v>46</v>
      </c>
      <c r="H31" s="3" t="s">
        <v>46</v>
      </c>
      <c r="L31" s="24" t="s">
        <v>32</v>
      </c>
      <c r="M31" s="27"/>
      <c r="N31" s="27"/>
      <c r="O31" s="27"/>
      <c r="P31" s="29">
        <f t="shared" si="4"/>
        <v>2.6741764483150321E-3</v>
      </c>
      <c r="Q31" s="27"/>
      <c r="R31" s="27"/>
    </row>
    <row r="32" spans="2:18" x14ac:dyDescent="0.25">
      <c r="B32" s="2" t="s">
        <v>33</v>
      </c>
      <c r="C32" s="3" t="s">
        <v>46</v>
      </c>
      <c r="D32" s="3" t="s">
        <v>46</v>
      </c>
      <c r="E32" s="3" t="s">
        <v>46</v>
      </c>
      <c r="F32" s="3" t="s">
        <v>46</v>
      </c>
      <c r="G32" s="10">
        <v>140285</v>
      </c>
      <c r="H32" s="3" t="s">
        <v>46</v>
      </c>
      <c r="L32" s="24" t="s">
        <v>33</v>
      </c>
      <c r="M32" s="27"/>
      <c r="N32" s="27"/>
      <c r="O32" s="27"/>
      <c r="P32" s="27"/>
      <c r="Q32" s="29">
        <f t="shared" si="4"/>
        <v>2.556364479244037E-2</v>
      </c>
      <c r="R32" s="27"/>
    </row>
    <row r="33" spans="2:18" x14ac:dyDescent="0.25">
      <c r="B33" s="2" t="s">
        <v>34</v>
      </c>
      <c r="C33" s="3" t="s">
        <v>46</v>
      </c>
      <c r="D33" s="3" t="s">
        <v>46</v>
      </c>
      <c r="E33" s="3" t="s">
        <v>46</v>
      </c>
      <c r="F33" s="3" t="s">
        <v>46</v>
      </c>
      <c r="G33" s="10">
        <v>467311</v>
      </c>
      <c r="H33" s="3" t="s">
        <v>46</v>
      </c>
      <c r="L33" s="24" t="s">
        <v>34</v>
      </c>
      <c r="M33" s="27"/>
      <c r="N33" s="27"/>
      <c r="O33" s="27"/>
      <c r="P33" s="27"/>
      <c r="Q33" s="27">
        <f t="shared" si="4"/>
        <v>8.5156448740778434E-2</v>
      </c>
      <c r="R33" s="27"/>
    </row>
    <row r="34" spans="2:18" x14ac:dyDescent="0.25">
      <c r="B34" s="2" t="s">
        <v>35</v>
      </c>
      <c r="C34" s="3" t="s">
        <v>46</v>
      </c>
      <c r="D34" s="3" t="s">
        <v>46</v>
      </c>
      <c r="E34" s="3" t="s">
        <v>46</v>
      </c>
      <c r="F34" s="3" t="s">
        <v>46</v>
      </c>
      <c r="G34" s="10">
        <v>137240</v>
      </c>
      <c r="H34" s="3" t="s">
        <v>46</v>
      </c>
      <c r="L34" s="24" t="s">
        <v>35</v>
      </c>
      <c r="M34" s="27"/>
      <c r="N34" s="27"/>
      <c r="O34" s="27"/>
      <c r="P34" s="27"/>
      <c r="Q34" s="29">
        <f t="shared" si="4"/>
        <v>2.5008765094732269E-2</v>
      </c>
      <c r="R34" s="27"/>
    </row>
    <row r="35" spans="2:18" x14ac:dyDescent="0.25">
      <c r="B35" s="2" t="s">
        <v>36</v>
      </c>
      <c r="C35" s="3" t="s">
        <v>46</v>
      </c>
      <c r="D35" s="3" t="s">
        <v>46</v>
      </c>
      <c r="E35" s="3" t="s">
        <v>46</v>
      </c>
      <c r="F35" s="3" t="s">
        <v>46</v>
      </c>
      <c r="G35" s="10">
        <v>1253288</v>
      </c>
      <c r="H35" s="3" t="s">
        <v>46</v>
      </c>
      <c r="L35" s="24" t="s">
        <v>36</v>
      </c>
      <c r="M35" s="27"/>
      <c r="N35" s="27"/>
      <c r="O35" s="27"/>
      <c r="P35" s="27"/>
      <c r="Q35" s="27">
        <f t="shared" si="4"/>
        <v>0.22838228787559614</v>
      </c>
      <c r="R35" s="27"/>
    </row>
    <row r="36" spans="2:18" x14ac:dyDescent="0.25">
      <c r="B36" s="2" t="s">
        <v>38</v>
      </c>
      <c r="C36" s="3" t="s">
        <v>46</v>
      </c>
      <c r="D36" s="3" t="s">
        <v>46</v>
      </c>
      <c r="E36" s="3" t="s">
        <v>46</v>
      </c>
      <c r="F36" s="3" t="s">
        <v>46</v>
      </c>
      <c r="G36" s="3" t="s">
        <v>46</v>
      </c>
      <c r="H36" s="11">
        <v>1775953</v>
      </c>
      <c r="L36" s="24" t="s">
        <v>38</v>
      </c>
      <c r="M36" s="27"/>
      <c r="N36" s="27"/>
      <c r="O36" s="27"/>
      <c r="P36" s="27"/>
      <c r="Q36" s="27"/>
      <c r="R36" s="27">
        <f t="shared" si="4"/>
        <v>0.27389741036716797</v>
      </c>
    </row>
    <row r="37" spans="2:18" x14ac:dyDescent="0.25">
      <c r="B37" s="2" t="s">
        <v>39</v>
      </c>
      <c r="C37" s="3" t="s">
        <v>46</v>
      </c>
      <c r="D37" s="3" t="s">
        <v>46</v>
      </c>
      <c r="E37" s="3" t="s">
        <v>46</v>
      </c>
      <c r="F37" s="3" t="s">
        <v>46</v>
      </c>
      <c r="G37" s="3" t="s">
        <v>46</v>
      </c>
      <c r="H37" s="11">
        <v>862186</v>
      </c>
      <c r="L37" s="24" t="s">
        <v>39</v>
      </c>
      <c r="M37" s="27"/>
      <c r="N37" s="27"/>
      <c r="O37" s="27"/>
      <c r="P37" s="27"/>
      <c r="Q37" s="27"/>
      <c r="R37" s="27">
        <f t="shared" si="4"/>
        <v>0.13297114994305992</v>
      </c>
    </row>
    <row r="38" spans="2:18" x14ac:dyDescent="0.25">
      <c r="B38" s="12" t="s">
        <v>40</v>
      </c>
      <c r="C38" s="3" t="s">
        <v>46</v>
      </c>
      <c r="D38" s="3" t="s">
        <v>46</v>
      </c>
      <c r="E38" s="3" t="s">
        <v>46</v>
      </c>
      <c r="F38" s="3" t="s">
        <v>46</v>
      </c>
      <c r="G38" s="3" t="s">
        <v>46</v>
      </c>
      <c r="H38" s="11">
        <v>95255</v>
      </c>
      <c r="L38" s="24" t="s">
        <v>40</v>
      </c>
      <c r="M38" s="27"/>
      <c r="N38" s="27"/>
      <c r="O38" s="27"/>
      <c r="P38" s="27"/>
      <c r="Q38" s="27"/>
      <c r="R38" s="29">
        <f t="shared" si="4"/>
        <v>1.4690759172413113E-2</v>
      </c>
    </row>
    <row r="39" spans="2:18" x14ac:dyDescent="0.25">
      <c r="B39" s="12" t="s">
        <v>41</v>
      </c>
      <c r="C39" s="3" t="s">
        <v>46</v>
      </c>
      <c r="D39" s="3" t="s">
        <v>46</v>
      </c>
      <c r="E39" s="3" t="s">
        <v>46</v>
      </c>
      <c r="F39" s="3" t="s">
        <v>46</v>
      </c>
      <c r="G39" s="3" t="s">
        <v>46</v>
      </c>
      <c r="H39" s="11">
        <v>0</v>
      </c>
      <c r="L39" s="24" t="s">
        <v>41</v>
      </c>
      <c r="M39" s="27"/>
      <c r="N39" s="27"/>
      <c r="O39" s="27"/>
      <c r="P39" s="27"/>
      <c r="Q39" s="27"/>
      <c r="R39" s="29">
        <f t="shared" si="4"/>
        <v>0</v>
      </c>
    </row>
    <row r="40" spans="2:18" x14ac:dyDescent="0.25">
      <c r="B40" s="2" t="s">
        <v>42</v>
      </c>
      <c r="C40" s="3" t="s">
        <v>46</v>
      </c>
      <c r="D40" s="3" t="s">
        <v>46</v>
      </c>
      <c r="E40" s="3" t="s">
        <v>46</v>
      </c>
      <c r="F40" s="3" t="s">
        <v>46</v>
      </c>
      <c r="G40" s="3" t="s">
        <v>46</v>
      </c>
      <c r="H40" s="11">
        <v>0</v>
      </c>
      <c r="L40" s="24" t="s">
        <v>42</v>
      </c>
      <c r="M40" s="27"/>
      <c r="N40" s="27"/>
      <c r="O40" s="27"/>
      <c r="P40" s="27"/>
      <c r="Q40" s="27"/>
      <c r="R40" s="29">
        <f t="shared" si="4"/>
        <v>0</v>
      </c>
    </row>
    <row r="41" spans="2:18" x14ac:dyDescent="0.25">
      <c r="B41" s="12" t="s">
        <v>43</v>
      </c>
      <c r="C41" s="3" t="s">
        <v>46</v>
      </c>
      <c r="D41" s="3" t="s">
        <v>46</v>
      </c>
      <c r="E41" s="3" t="s">
        <v>46</v>
      </c>
      <c r="F41" s="3" t="s">
        <v>46</v>
      </c>
      <c r="G41" s="3" t="s">
        <v>46</v>
      </c>
      <c r="H41" s="11">
        <v>31765</v>
      </c>
      <c r="L41" s="24" t="s">
        <v>43</v>
      </c>
      <c r="M41" s="27"/>
      <c r="N41" s="27"/>
      <c r="O41" s="27"/>
      <c r="P41" s="27"/>
      <c r="Q41" s="27"/>
      <c r="R41" s="29">
        <f t="shared" si="4"/>
        <v>4.8989760654212641E-3</v>
      </c>
    </row>
    <row r="42" spans="2:18" x14ac:dyDescent="0.25">
      <c r="B42" s="2" t="s">
        <v>10</v>
      </c>
      <c r="C42" s="3">
        <v>76743</v>
      </c>
      <c r="D42" s="3">
        <v>130685</v>
      </c>
      <c r="E42" s="3">
        <v>124046</v>
      </c>
      <c r="F42" s="3">
        <v>156290</v>
      </c>
      <c r="G42" s="3">
        <v>108187</v>
      </c>
      <c r="H42" s="3">
        <v>91419</v>
      </c>
      <c r="L42" s="24" t="s">
        <v>10</v>
      </c>
      <c r="M42" s="27">
        <f t="shared" si="1"/>
        <v>3.306296063490121E-2</v>
      </c>
      <c r="N42" s="27">
        <f t="shared" si="2"/>
        <v>4.3648016993619046E-2</v>
      </c>
      <c r="O42" s="27">
        <f t="shared" si="3"/>
        <v>3.9983664349441096E-2</v>
      </c>
      <c r="P42" s="27">
        <f t="shared" si="4"/>
        <v>3.2162142139835044E-2</v>
      </c>
      <c r="Q42" s="27">
        <f t="shared" si="4"/>
        <v>1.9714538540540658E-2</v>
      </c>
      <c r="R42" s="27">
        <f t="shared" si="4"/>
        <v>1.40991497851329E-2</v>
      </c>
    </row>
    <row r="43" spans="2:18" x14ac:dyDescent="0.25">
      <c r="B43" s="2" t="s">
        <v>11</v>
      </c>
      <c r="C43" s="3">
        <v>2321117</v>
      </c>
      <c r="D43" s="3">
        <v>2994065</v>
      </c>
      <c r="E43" s="3">
        <v>3102417</v>
      </c>
      <c r="F43" s="3">
        <v>4859440</v>
      </c>
      <c r="G43" s="3">
        <v>5487676</v>
      </c>
      <c r="H43" s="3">
        <v>6484008</v>
      </c>
      <c r="L43" s="24" t="s">
        <v>11</v>
      </c>
      <c r="M43" s="27">
        <f t="shared" si="1"/>
        <v>1</v>
      </c>
      <c r="N43" s="27">
        <f t="shared" si="2"/>
        <v>1</v>
      </c>
      <c r="O43" s="27">
        <f t="shared" si="3"/>
        <v>1</v>
      </c>
      <c r="P43" s="27">
        <f t="shared" si="4"/>
        <v>1</v>
      </c>
      <c r="Q43" s="27">
        <f t="shared" si="4"/>
        <v>1</v>
      </c>
      <c r="R43" s="27">
        <f t="shared" si="4"/>
        <v>1</v>
      </c>
    </row>
    <row r="44" spans="2:18" x14ac:dyDescent="0.25">
      <c r="B44" s="2" t="s">
        <v>12</v>
      </c>
      <c r="C44" s="3">
        <v>67203</v>
      </c>
      <c r="D44" s="3">
        <v>84572</v>
      </c>
      <c r="E44" s="3">
        <v>104570</v>
      </c>
      <c r="F44" s="3">
        <v>120364</v>
      </c>
      <c r="G44" s="3">
        <v>208061</v>
      </c>
      <c r="H44" s="3">
        <v>233378</v>
      </c>
      <c r="L44" s="24" t="s">
        <v>12</v>
      </c>
      <c r="M44" s="27">
        <f t="shared" si="1"/>
        <v>2.895287053603933E-2</v>
      </c>
      <c r="N44" s="27">
        <f t="shared" si="2"/>
        <v>2.8246547753639283E-2</v>
      </c>
      <c r="O44" s="27">
        <f t="shared" si="3"/>
        <v>3.3705978274358346E-2</v>
      </c>
      <c r="P44" s="27">
        <f t="shared" si="4"/>
        <v>2.4769109197767643E-2</v>
      </c>
      <c r="Q44" s="27">
        <f t="shared" si="4"/>
        <v>3.7914228172362945E-2</v>
      </c>
      <c r="R44" s="27">
        <f t="shared" si="4"/>
        <v>3.5992861205599996E-2</v>
      </c>
    </row>
    <row r="45" spans="2:18" x14ac:dyDescent="0.25">
      <c r="B45" s="2" t="s">
        <v>13</v>
      </c>
      <c r="C45" s="3">
        <v>2177171</v>
      </c>
      <c r="D45" s="3">
        <v>2778808</v>
      </c>
      <c r="E45" s="3">
        <v>2873801</v>
      </c>
      <c r="F45" s="3">
        <v>4582786</v>
      </c>
      <c r="G45" s="3">
        <v>5171428</v>
      </c>
      <c r="H45" s="3">
        <v>6159211</v>
      </c>
      <c r="L45" s="24" t="s">
        <v>13</v>
      </c>
      <c r="M45" s="27">
        <f t="shared" si="1"/>
        <v>0.93798416882905944</v>
      </c>
      <c r="N45" s="27">
        <f t="shared" si="2"/>
        <v>0.9281054352527417</v>
      </c>
      <c r="O45" s="27">
        <f t="shared" si="3"/>
        <v>0.9263103573762006</v>
      </c>
      <c r="P45" s="27">
        <f t="shared" si="4"/>
        <v>0.94306874866239732</v>
      </c>
      <c r="Q45" s="27">
        <f t="shared" si="4"/>
        <v>0.94237123328709638</v>
      </c>
      <c r="R45" s="27">
        <f t="shared" si="4"/>
        <v>0.9499079890092671</v>
      </c>
    </row>
    <row r="46" spans="2:18" x14ac:dyDescent="0.25">
      <c r="B46">
        <v>100</v>
      </c>
      <c r="C46">
        <f>SUM((C4:C41),C42,C44)</f>
        <v>2321117</v>
      </c>
      <c r="D46">
        <f t="shared" ref="D46:H46" si="5">SUM((D4:D41),D42,D44)</f>
        <v>2994065</v>
      </c>
      <c r="E46">
        <f t="shared" si="5"/>
        <v>3102417</v>
      </c>
      <c r="F46">
        <f t="shared" si="5"/>
        <v>4859440</v>
      </c>
      <c r="G46">
        <f t="shared" si="5"/>
        <v>5487676</v>
      </c>
      <c r="H46">
        <f t="shared" si="5"/>
        <v>6484008</v>
      </c>
      <c r="M46" s="26">
        <f>SUM(M4:M41,M42,M44)</f>
        <v>1</v>
      </c>
      <c r="N46" s="26">
        <f>SUM(N4:N41,N42,N44)</f>
        <v>1</v>
      </c>
      <c r="O46" s="26">
        <f t="shared" ref="O46:R46" si="6">SUM(O4:O41,O42,O44)</f>
        <v>1</v>
      </c>
      <c r="P46" s="26">
        <f t="shared" si="6"/>
        <v>1</v>
      </c>
      <c r="Q46" s="26">
        <f t="shared" si="6"/>
        <v>0.99999999999999978</v>
      </c>
      <c r="R46" s="26">
        <f t="shared" si="6"/>
        <v>1</v>
      </c>
    </row>
    <row r="47" spans="2:18" x14ac:dyDescent="0.25">
      <c r="B47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H22" sqref="H22"/>
    </sheetView>
  </sheetViews>
  <sheetFormatPr baseColWidth="10" defaultRowHeight="15" x14ac:dyDescent="0.25"/>
  <cols>
    <col min="5" max="5" width="14.42578125" customWidth="1"/>
  </cols>
  <sheetData>
    <row r="2" spans="2:6" x14ac:dyDescent="0.25">
      <c r="B2" s="13" t="s">
        <v>45</v>
      </c>
      <c r="C2" s="13">
        <v>1997</v>
      </c>
      <c r="D2" s="15"/>
      <c r="F2" s="13">
        <v>2002</v>
      </c>
    </row>
    <row r="3" spans="2:6" x14ac:dyDescent="0.25">
      <c r="B3" s="19" t="s">
        <v>0</v>
      </c>
      <c r="C3" s="14">
        <v>484705</v>
      </c>
      <c r="D3" s="16"/>
      <c r="F3" s="14">
        <v>94386</v>
      </c>
    </row>
    <row r="4" spans="2:6" x14ac:dyDescent="0.25">
      <c r="B4" s="17" t="s">
        <v>1</v>
      </c>
      <c r="C4" s="14">
        <v>373528</v>
      </c>
      <c r="D4" s="16"/>
      <c r="F4" s="14">
        <v>10336</v>
      </c>
    </row>
    <row r="5" spans="2:6" x14ac:dyDescent="0.25">
      <c r="B5" s="13" t="s">
        <v>2</v>
      </c>
      <c r="C5" s="14">
        <v>18327</v>
      </c>
      <c r="D5" s="16"/>
      <c r="F5" s="14" t="s">
        <v>46</v>
      </c>
    </row>
    <row r="6" spans="2:6" x14ac:dyDescent="0.25">
      <c r="B6" s="18" t="s">
        <v>3</v>
      </c>
      <c r="C6" s="14">
        <v>80806</v>
      </c>
      <c r="D6" s="16"/>
      <c r="F6" s="14" t="s">
        <v>46</v>
      </c>
    </row>
    <row r="7" spans="2:6" x14ac:dyDescent="0.25">
      <c r="B7" s="20" t="s">
        <v>4</v>
      </c>
      <c r="C7" s="14">
        <v>67244</v>
      </c>
      <c r="D7" s="16"/>
      <c r="F7" s="14" t="s">
        <v>46</v>
      </c>
    </row>
    <row r="8" spans="2:6" x14ac:dyDescent="0.25">
      <c r="B8" s="20" t="s">
        <v>5</v>
      </c>
      <c r="C8" s="14">
        <v>365005</v>
      </c>
      <c r="D8" s="16"/>
      <c r="F8" s="14" t="s">
        <v>46</v>
      </c>
    </row>
    <row r="9" spans="2:6" x14ac:dyDescent="0.25">
      <c r="B9" s="20" t="s">
        <v>6</v>
      </c>
      <c r="C9" s="14">
        <v>396235</v>
      </c>
      <c r="D9" s="16"/>
      <c r="F9" s="14">
        <v>624126</v>
      </c>
    </row>
    <row r="10" spans="2:6" x14ac:dyDescent="0.25">
      <c r="B10" s="13" t="s">
        <v>7</v>
      </c>
      <c r="C10" s="14">
        <v>10381</v>
      </c>
      <c r="D10" s="16"/>
      <c r="F10" s="14" t="s">
        <v>46</v>
      </c>
    </row>
    <row r="11" spans="2:6" x14ac:dyDescent="0.25">
      <c r="B11" s="20" t="s">
        <v>8</v>
      </c>
      <c r="C11" s="14">
        <v>350728</v>
      </c>
      <c r="D11" s="16"/>
      <c r="F11" s="14" t="s">
        <v>46</v>
      </c>
    </row>
    <row r="12" spans="2:6" x14ac:dyDescent="0.25">
      <c r="B12" s="13" t="s">
        <v>9</v>
      </c>
      <c r="C12" s="14">
        <v>30212</v>
      </c>
      <c r="D12" s="16"/>
      <c r="F12" s="14" t="s">
        <v>46</v>
      </c>
    </row>
    <row r="13" spans="2:6" x14ac:dyDescent="0.25">
      <c r="B13" s="21"/>
      <c r="C13" s="22"/>
      <c r="D13" s="16"/>
      <c r="E13" s="13" t="s">
        <v>15</v>
      </c>
      <c r="F13" s="14">
        <v>75522</v>
      </c>
    </row>
    <row r="14" spans="2:6" x14ac:dyDescent="0.25">
      <c r="B14" s="15"/>
      <c r="C14" s="16"/>
      <c r="D14" s="16"/>
      <c r="E14" s="18" t="s">
        <v>16</v>
      </c>
      <c r="F14" s="14">
        <v>581884</v>
      </c>
    </row>
    <row r="15" spans="2:6" x14ac:dyDescent="0.25">
      <c r="B15" s="15"/>
      <c r="C15" s="16"/>
      <c r="D15" s="16"/>
      <c r="E15" s="13" t="s">
        <v>17</v>
      </c>
      <c r="F15" s="14">
        <v>17405</v>
      </c>
    </row>
    <row r="16" spans="2:6" x14ac:dyDescent="0.25">
      <c r="B16" s="15"/>
      <c r="C16" s="16"/>
      <c r="D16" s="16"/>
      <c r="E16" s="13" t="s">
        <v>18</v>
      </c>
      <c r="F16" s="14">
        <v>169239</v>
      </c>
    </row>
    <row r="17" spans="2:6" x14ac:dyDescent="0.25">
      <c r="B17" s="15"/>
      <c r="C17" s="16"/>
      <c r="D17" s="16"/>
      <c r="E17" s="20" t="s">
        <v>19</v>
      </c>
      <c r="F17" s="14">
        <v>453375</v>
      </c>
    </row>
    <row r="18" spans="2:6" x14ac:dyDescent="0.25">
      <c r="B18" s="15"/>
      <c r="C18" s="16"/>
      <c r="D18" s="16"/>
      <c r="E18" s="19" t="s">
        <v>20</v>
      </c>
      <c r="F18" s="14">
        <v>581163</v>
      </c>
    </row>
    <row r="19" spans="2:6" x14ac:dyDescent="0.25">
      <c r="B19" s="15"/>
      <c r="C19" s="16"/>
      <c r="D19" s="16"/>
      <c r="E19" s="13" t="s">
        <v>21</v>
      </c>
      <c r="F19" s="14">
        <v>18162</v>
      </c>
    </row>
    <row r="20" spans="2:6" x14ac:dyDescent="0.25">
      <c r="B20" s="15"/>
      <c r="C20" s="16"/>
      <c r="D20" s="16"/>
      <c r="E20" s="13" t="s">
        <v>22</v>
      </c>
      <c r="F20" s="14">
        <v>153210</v>
      </c>
    </row>
    <row r="23" spans="2:6" x14ac:dyDescent="0.25">
      <c r="B23" s="19">
        <v>1997</v>
      </c>
      <c r="C23" s="19">
        <v>2002</v>
      </c>
    </row>
    <row r="24" spans="2:6" x14ac:dyDescent="0.25">
      <c r="B24" s="23" t="s">
        <v>0</v>
      </c>
      <c r="C24" s="3" t="s">
        <v>0</v>
      </c>
    </row>
    <row r="25" spans="2:6" x14ac:dyDescent="0.25">
      <c r="B25" s="23"/>
      <c r="C25" s="3" t="s">
        <v>20</v>
      </c>
    </row>
    <row r="26" spans="2:6" x14ac:dyDescent="0.25">
      <c r="B26" s="3" t="s">
        <v>1</v>
      </c>
      <c r="C26" s="3"/>
    </row>
    <row r="27" spans="2:6" x14ac:dyDescent="0.25">
      <c r="B27" s="3" t="s">
        <v>2</v>
      </c>
      <c r="C27" s="3"/>
    </row>
    <row r="28" spans="2:6" x14ac:dyDescent="0.25">
      <c r="B28" s="3" t="s">
        <v>3</v>
      </c>
      <c r="C28" s="3" t="s">
        <v>16</v>
      </c>
    </row>
    <row r="29" spans="2:6" x14ac:dyDescent="0.25">
      <c r="B29" s="3" t="s">
        <v>4</v>
      </c>
      <c r="C29" s="23" t="s">
        <v>47</v>
      </c>
    </row>
    <row r="30" spans="2:6" x14ac:dyDescent="0.25">
      <c r="B30" s="3" t="s">
        <v>5</v>
      </c>
      <c r="C30" s="23"/>
    </row>
    <row r="31" spans="2:6" x14ac:dyDescent="0.25">
      <c r="B31" s="3" t="s">
        <v>6</v>
      </c>
      <c r="C31" s="23"/>
    </row>
    <row r="32" spans="2:6" x14ac:dyDescent="0.25">
      <c r="B32" s="3" t="s">
        <v>8</v>
      </c>
      <c r="C32" s="3" t="s">
        <v>48</v>
      </c>
    </row>
    <row r="33" spans="2:3" x14ac:dyDescent="0.25">
      <c r="B33" s="3" t="s">
        <v>7</v>
      </c>
      <c r="C33" s="3"/>
    </row>
    <row r="34" spans="2:3" x14ac:dyDescent="0.25">
      <c r="B34" s="3" t="s">
        <v>9</v>
      </c>
      <c r="C34" s="3"/>
    </row>
    <row r="35" spans="2:3" x14ac:dyDescent="0.25">
      <c r="B35" s="3" t="s">
        <v>15</v>
      </c>
      <c r="C35" s="3"/>
    </row>
    <row r="36" spans="2:3" x14ac:dyDescent="0.25">
      <c r="B36" s="3" t="s">
        <v>17</v>
      </c>
      <c r="C36" s="3"/>
    </row>
    <row r="37" spans="2:3" x14ac:dyDescent="0.25">
      <c r="B37" s="3" t="s">
        <v>18</v>
      </c>
      <c r="C37" s="3"/>
    </row>
    <row r="38" spans="2:3" x14ac:dyDescent="0.25">
      <c r="B38" s="3" t="s">
        <v>21</v>
      </c>
      <c r="C38" s="3"/>
    </row>
  </sheetData>
  <mergeCells count="2">
    <mergeCell ref="B24:B25"/>
    <mergeCell ref="C29:C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votos totales</vt:lpstr>
      <vt:lpstr>Votos</vt:lpstr>
      <vt:lpstr>Votos (2)</vt:lpstr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2023-02-13T19:05:45Z</dcterms:created>
  <dcterms:modified xsi:type="dcterms:W3CDTF">2023-02-23T15:55:18Z</dcterms:modified>
</cp:coreProperties>
</file>