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gue\Dropbox\Curso Emprendimiento Santander\Módulo 2\Libros y material extra\"/>
    </mc:Choice>
  </mc:AlternateContent>
  <bookViews>
    <workbookView xWindow="0" yWindow="0" windowWidth="23040" windowHeight="9084" activeTab="2"/>
  </bookViews>
  <sheets>
    <sheet name="Ahorro" sheetId="1" r:id="rId1"/>
    <sheet name="Crédito" sheetId="2" r:id="rId2"/>
    <sheet name="Presupuesto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B14" i="1"/>
  <c r="E10" i="3"/>
  <c r="C10" i="3"/>
  <c r="E4" i="2"/>
  <c r="E8" i="2"/>
  <c r="F8" i="2"/>
  <c r="G8" i="2"/>
  <c r="H8" i="2"/>
  <c r="I8" i="2"/>
  <c r="J8" i="2"/>
  <c r="K8" i="2"/>
  <c r="L8" i="2"/>
  <c r="M7" i="2"/>
  <c r="M8" i="2"/>
  <c r="N7" i="2"/>
  <c r="N8" i="2"/>
  <c r="O7" i="2"/>
  <c r="O8" i="2"/>
  <c r="P7" i="2"/>
  <c r="P8" i="2"/>
  <c r="F4" i="2"/>
  <c r="G4" i="2"/>
  <c r="H4" i="2"/>
  <c r="I4" i="2"/>
  <c r="J4" i="2"/>
  <c r="K4" i="2"/>
  <c r="L4" i="2"/>
  <c r="M4" i="2"/>
  <c r="N4" i="2"/>
  <c r="O4" i="2"/>
  <c r="P4" i="2"/>
  <c r="F5" i="2"/>
  <c r="G5" i="2"/>
  <c r="H5" i="2"/>
  <c r="I5" i="2"/>
  <c r="J5" i="2"/>
  <c r="K5" i="2"/>
  <c r="L5" i="2"/>
  <c r="M5" i="2"/>
  <c r="N5" i="2"/>
  <c r="O5" i="2"/>
  <c r="P5" i="2"/>
  <c r="E5" i="2"/>
  <c r="B7" i="1"/>
  <c r="B20" i="1"/>
  <c r="A13" i="3"/>
</calcChain>
</file>

<file path=xl/comments1.xml><?xml version="1.0" encoding="utf-8"?>
<comments xmlns="http://schemas.openxmlformats.org/spreadsheetml/2006/main">
  <authors>
    <author>OEM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Nota:</t>
        </r>
        <r>
          <rPr>
            <sz val="9"/>
            <color indexed="81"/>
            <rFont val="Tahoma"/>
            <family val="2"/>
          </rPr>
          <t xml:space="preserve">
La formula que se usa para ese calculo se llama "anualidad vencida", no se ve en este curso, por se un poco más compleja pero igual puede servir que la investigues</t>
        </r>
      </text>
    </comment>
  </commentList>
</comments>
</file>

<file path=xl/comments2.xml><?xml version="1.0" encoding="utf-8"?>
<comments xmlns="http://schemas.openxmlformats.org/spreadsheetml/2006/main">
  <authors>
    <author>OEM</author>
  </authors>
  <commentList>
    <comment ref="A3" authorId="0" shapeId="0">
      <text>
        <r>
          <rPr>
            <b/>
            <sz val="12"/>
            <color rgb="FF002B7A"/>
            <rFont val="Arial"/>
          </rPr>
          <t>Puede ser cualquier préstamo que te cobre interés, no precisamente tarjeta de crédito.</t>
        </r>
      </text>
    </comment>
    <comment ref="D3" authorId="0" shapeId="0">
      <text>
        <r>
          <rPr>
            <b/>
            <sz val="12"/>
            <color rgb="FF002B7A"/>
            <rFont val="Arial"/>
          </rPr>
          <t>Puedes arrastrar los meses y la fila de abajo para que veas a mayor plazo.</t>
        </r>
      </text>
    </comment>
    <comment ref="C4" authorId="0" shapeId="0">
      <text>
        <r>
          <rPr>
            <b/>
            <sz val="12"/>
            <color rgb="FF002B7A"/>
            <rFont val="Arial"/>
          </rPr>
          <t>Normalmente te dicen la tasa anual.</t>
        </r>
      </text>
    </comment>
    <comment ref="E7" authorId="0" shapeId="0">
      <text>
        <r>
          <rPr>
            <b/>
            <sz val="12"/>
            <color rgb="FF002B7A"/>
            <rFont val="Arial"/>
          </rPr>
          <t>Puedes moverle solo a este número para tus pagos mensuales (y a tiempo para tu crédito).</t>
        </r>
      </text>
    </comment>
  </commentList>
</comments>
</file>

<file path=xl/comments3.xml><?xml version="1.0" encoding="utf-8"?>
<comments xmlns="http://schemas.openxmlformats.org/spreadsheetml/2006/main">
  <authors>
    <author>OEM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Nota:</t>
        </r>
        <r>
          <rPr>
            <sz val="9"/>
            <color indexed="81"/>
            <rFont val="Tahoma"/>
            <family val="2"/>
          </rPr>
          <t xml:space="preserve">
Aquí te conviene contemplar todos los flujos positivos posibles, como un posible aguinaldo, tu sueldo, etc.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Nota:</t>
        </r>
        <r>
          <rPr>
            <sz val="9"/>
            <color indexed="81"/>
            <rFont val="Tahoma"/>
            <family val="2"/>
          </rPr>
          <t xml:space="preserve">
Acá te conviene contemplar lo que estimes que vas a gastar en cualquier rubro, como paseje, comida, etc.</t>
        </r>
      </text>
    </comment>
  </commentList>
</comments>
</file>

<file path=xl/sharedStrings.xml><?xml version="1.0" encoding="utf-8"?>
<sst xmlns="http://schemas.openxmlformats.org/spreadsheetml/2006/main" count="48" uniqueCount="45">
  <si>
    <t>¿Qué pasaría si….</t>
  </si>
  <si>
    <t>la cantidad de</t>
  </si>
  <si>
    <t xml:space="preserve">ahorraramos cada </t>
  </si>
  <si>
    <t>durante</t>
  </si>
  <si>
    <t>Al final tendriamos….</t>
  </si>
  <si>
    <t>?</t>
  </si>
  <si>
    <t xml:space="preserve">Pero si los invirtieramos </t>
  </si>
  <si>
    <t>con una tasa de interes del</t>
  </si>
  <si>
    <t>Claro que aquí estamos suponiendo que estamos usando una tasa libre de riesgo, en la que no perdemos</t>
  </si>
  <si>
    <t>Como ejemplo puede ser la que te ofrece el banco, los bonos del gobierno u otras opciones seguras de inversión</t>
  </si>
  <si>
    <t>Pero recuerda…</t>
  </si>
  <si>
    <t>Normalmente mayor interes implica mayor riesgo al invertir, asi que ten cuidado</t>
  </si>
  <si>
    <t>¡Ahora notas la diferencia entre ahorrar!</t>
  </si>
  <si>
    <t>En el mismo tiempo</t>
  </si>
  <si>
    <t>si en lugar de ahorrar invertimos</t>
  </si>
  <si>
    <t xml:space="preserve">obtenemos </t>
  </si>
  <si>
    <t>¡¡¡¡EXTRA!!!!</t>
  </si>
  <si>
    <t>Y puedes utilizar esta calculadora para evaluar una opcion segura de invertir contra la simple opción de guardar tu dinero</t>
  </si>
  <si>
    <t>con una tasa del</t>
  </si>
  <si>
    <t>anual</t>
  </si>
  <si>
    <t>vas a deber</t>
  </si>
  <si>
    <t>el puro interes es de</t>
  </si>
  <si>
    <t>si hicieras pagos de</t>
  </si>
  <si>
    <t>Aquí contabiliza tus recursos</t>
  </si>
  <si>
    <t>EJEMPLO</t>
  </si>
  <si>
    <t>Efectivo</t>
  </si>
  <si>
    <t>Banco</t>
  </si>
  <si>
    <t>Lo que me deben</t>
  </si>
  <si>
    <t>(activos)</t>
  </si>
  <si>
    <t>(pasivos)</t>
  </si>
  <si>
    <t>Lo que debo</t>
  </si>
  <si>
    <t>SUMA</t>
  </si>
  <si>
    <t>Renta</t>
  </si>
  <si>
    <t>Servicios (luz, agua, etc.)</t>
  </si>
  <si>
    <t>Presupuesto</t>
  </si>
  <si>
    <t>Esto es con lo que cuentas de presupuesto a esa fecha</t>
  </si>
  <si>
    <t>NOTA:</t>
  </si>
  <si>
    <t>Al final del mes</t>
  </si>
  <si>
    <t>pedimos un crédito por…</t>
  </si>
  <si>
    <t>aún deberías</t>
  </si>
  <si>
    <t>Esta no es una calculadora como tal, pero te dejamos una guía de como sacar tu propio presupuesto…</t>
  </si>
  <si>
    <t>Hay que tener en cuenta el momento en el que lo haces, es decir, establece la fecha de ese presupuesto.</t>
  </si>
  <si>
    <t>Tarjeta de crédito</t>
  </si>
  <si>
    <t>mensual?</t>
  </si>
  <si>
    <t>Para esa fecha tienes que tomar en cuenta toooooooodo, solo este ejemplo muestra unas pocas cosas que estan en tu vida.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</si>
</sst>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#&quot; dias&quot;"/>
    <numFmt numFmtId="165" formatCode="&quot;$&quot;#,##0.00"/>
    <numFmt numFmtId="166" formatCode="#\ &quot; años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Arial"/>
    </font>
    <font>
      <b/>
      <sz val="12"/>
      <color rgb="FF002B7A"/>
      <name val="Arial"/>
    </font>
    <font>
      <sz val="11"/>
      <color theme="1"/>
      <name val="Arial"/>
    </font>
    <font>
      <sz val="10"/>
      <color theme="1"/>
      <name val="Arial"/>
    </font>
    <font>
      <sz val="11"/>
      <color theme="0"/>
      <name val="Arial"/>
    </font>
    <font>
      <sz val="11"/>
      <name val="Arial"/>
    </font>
    <font>
      <b/>
      <sz val="11"/>
      <color theme="1"/>
      <name val="Arial"/>
    </font>
    <font>
      <sz val="14"/>
      <color theme="0"/>
      <name val="Arial"/>
    </font>
    <font>
      <b/>
      <sz val="12"/>
      <color theme="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Arial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E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2B7A"/>
      </left>
      <right style="thin">
        <color rgb="FF002B7A"/>
      </right>
      <top style="thin">
        <color rgb="FF002B7A"/>
      </top>
      <bottom style="thin">
        <color rgb="FF002B7A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Dashed">
        <color rgb="FF002B7A"/>
      </left>
      <right style="mediumDashed">
        <color rgb="FF002B7A"/>
      </right>
      <top style="mediumDashed">
        <color rgb="FF002B7A"/>
      </top>
      <bottom style="mediumDashed">
        <color rgb="FF002B7A"/>
      </bottom>
      <diagonal/>
    </border>
    <border>
      <left style="mediumDashed">
        <color rgb="FF002B7A"/>
      </left>
      <right style="mediumDashed">
        <color rgb="FF002B7A"/>
      </right>
      <top style="mediumDashed">
        <color rgb="FF002B7A"/>
      </top>
      <bottom/>
      <diagonal/>
    </border>
    <border>
      <left style="mediumDashed">
        <color rgb="FF002B7A"/>
      </left>
      <right style="mediumDashed">
        <color rgb="FF002B7A"/>
      </right>
      <top/>
      <bottom style="mediumDashed">
        <color rgb="FF002B7A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4" fontId="8" fillId="2" borderId="0" xfId="1" applyFont="1" applyFill="1" applyAlignment="1">
      <alignment horizontal="center" vertical="center"/>
    </xf>
    <xf numFmtId="0" fontId="6" fillId="0" borderId="0" xfId="0" applyFont="1" applyBorder="1" applyAlignment="1">
      <alignment vertical="center"/>
    </xf>
    <xf numFmtId="44" fontId="6" fillId="0" borderId="0" xfId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0" borderId="1" xfId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9" fontId="6" fillId="0" borderId="0" xfId="2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44" fontId="8" fillId="4" borderId="0" xfId="1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0" xfId="0" applyFont="1" applyFill="1"/>
    <xf numFmtId="0" fontId="0" fillId="9" borderId="0" xfId="0" applyFill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44" fontId="8" fillId="4" borderId="0" xfId="0" applyNumberFormat="1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14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44" fontId="6" fillId="0" borderId="3" xfId="1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8" fillId="9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15" fillId="4" borderId="0" xfId="0" applyFont="1" applyFill="1"/>
    <xf numFmtId="0" fontId="16" fillId="4" borderId="0" xfId="0" applyFont="1" applyFill="1"/>
    <xf numFmtId="44" fontId="15" fillId="4" borderId="0" xfId="0" applyNumberFormat="1" applyFont="1" applyFill="1" applyAlignment="1">
      <alignment vertical="center"/>
    </xf>
    <xf numFmtId="44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 applyFill="1"/>
    <xf numFmtId="0" fontId="6" fillId="0" borderId="3" xfId="0" applyFont="1" applyBorder="1" applyAlignment="1">
      <alignment horizontal="center" vertical="center" wrapText="1"/>
    </xf>
  </cellXfs>
  <cellStyles count="9"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2536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0</xdr:col>
      <xdr:colOff>1841500</xdr:colOff>
      <xdr:row>0</xdr:row>
      <xdr:rowOff>874222</xdr:rowOff>
    </xdr:to>
    <xdr:pic>
      <xdr:nvPicPr>
        <xdr:cNvPr id="2" name="Imagen 1" descr="LOGO EMPRENDIMIENT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1727200" cy="798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50800</xdr:rowOff>
    </xdr:from>
    <xdr:to>
      <xdr:col>0</xdr:col>
      <xdr:colOff>1673860</xdr:colOff>
      <xdr:row>0</xdr:row>
      <xdr:rowOff>848822</xdr:rowOff>
    </xdr:to>
    <xdr:pic>
      <xdr:nvPicPr>
        <xdr:cNvPr id="2" name="Imagen 1" descr="LOGO EMPRENDIMIENT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50800"/>
          <a:ext cx="1727200" cy="798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50800</xdr:rowOff>
    </xdr:from>
    <xdr:to>
      <xdr:col>1</xdr:col>
      <xdr:colOff>558800</xdr:colOff>
      <xdr:row>0</xdr:row>
      <xdr:rowOff>848822</xdr:rowOff>
    </xdr:to>
    <xdr:pic>
      <xdr:nvPicPr>
        <xdr:cNvPr id="4" name="Imagen 3" descr="LOGO EMPRENDIMIENTO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50800"/>
          <a:ext cx="1727200" cy="798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"/>
  <sheetViews>
    <sheetView topLeftCell="A8" workbookViewId="0">
      <selection activeCell="D12" sqref="D12"/>
    </sheetView>
  </sheetViews>
  <sheetFormatPr baseColWidth="10" defaultRowHeight="14.4" x14ac:dyDescent="0.3"/>
  <cols>
    <col min="1" max="1" width="43.33203125" customWidth="1"/>
    <col min="2" max="2" width="18.109375" customWidth="1"/>
    <col min="3" max="3" width="12.33203125" bestFit="1" customWidth="1"/>
  </cols>
  <sheetData>
    <row r="1" spans="1:12" ht="73.95" customHeight="1" x14ac:dyDescent="0.3"/>
    <row r="2" spans="1:12" ht="39" customHeight="1" x14ac:dyDescent="0.3">
      <c r="A2" s="20" t="s">
        <v>0</v>
      </c>
      <c r="B2" s="9"/>
      <c r="C2" s="9"/>
      <c r="D2" s="6"/>
      <c r="E2" s="5"/>
      <c r="F2" s="5"/>
      <c r="G2" s="5"/>
      <c r="H2" s="5"/>
      <c r="I2" s="5"/>
      <c r="J2" s="5"/>
      <c r="K2" s="5"/>
      <c r="L2" s="5"/>
    </row>
    <row r="3" spans="1:12" ht="22.95" customHeight="1" x14ac:dyDescent="0.3">
      <c r="A3" s="26" t="s">
        <v>2</v>
      </c>
      <c r="B3" s="23">
        <v>15</v>
      </c>
      <c r="C3" s="9"/>
      <c r="D3" s="6"/>
      <c r="E3" s="5"/>
      <c r="F3" s="5"/>
      <c r="G3" s="5"/>
      <c r="H3" s="5"/>
      <c r="I3" s="5"/>
      <c r="J3" s="5"/>
      <c r="K3" s="5"/>
      <c r="L3" s="5"/>
    </row>
    <row r="4" spans="1:12" x14ac:dyDescent="0.3">
      <c r="A4" s="27" t="s">
        <v>1</v>
      </c>
      <c r="B4" s="24">
        <v>20</v>
      </c>
      <c r="C4" s="9"/>
      <c r="D4" s="6"/>
      <c r="E4" s="5"/>
      <c r="F4" s="5"/>
      <c r="G4" s="5"/>
      <c r="H4" s="5"/>
      <c r="I4" s="5"/>
      <c r="J4" s="5"/>
      <c r="K4" s="5"/>
      <c r="L4" s="5"/>
    </row>
    <row r="5" spans="1:12" x14ac:dyDescent="0.3">
      <c r="A5" s="28" t="s">
        <v>3</v>
      </c>
      <c r="B5" s="25">
        <v>55</v>
      </c>
      <c r="C5" s="28" t="s">
        <v>5</v>
      </c>
      <c r="D5" s="6"/>
      <c r="E5" s="5"/>
      <c r="F5" s="5"/>
      <c r="G5" s="5"/>
      <c r="H5" s="5"/>
      <c r="I5" s="5"/>
      <c r="J5" s="5"/>
      <c r="K5" s="5"/>
      <c r="L5" s="5"/>
    </row>
    <row r="6" spans="1:12" x14ac:dyDescent="0.3">
      <c r="A6" s="9"/>
      <c r="B6" s="9"/>
      <c r="C6" s="9"/>
      <c r="D6" s="6"/>
      <c r="E6" s="5"/>
      <c r="F6" s="5"/>
      <c r="G6" s="5"/>
      <c r="H6" s="5"/>
      <c r="I6" s="5"/>
      <c r="J6" s="5"/>
      <c r="K6" s="5"/>
      <c r="L6" s="5"/>
    </row>
    <row r="7" spans="1:12" x14ac:dyDescent="0.3">
      <c r="A7" s="20" t="s">
        <v>4</v>
      </c>
      <c r="B7" s="29">
        <f>B4*B5*365/B3</f>
        <v>26766.666666666668</v>
      </c>
      <c r="C7" s="9"/>
      <c r="D7" s="6"/>
      <c r="E7" s="5"/>
      <c r="F7" s="5"/>
      <c r="G7" s="5"/>
      <c r="H7" s="5"/>
      <c r="I7" s="5"/>
      <c r="J7" s="5"/>
      <c r="K7" s="5"/>
      <c r="L7" s="5"/>
    </row>
    <row r="8" spans="1:12" s="1" customFormat="1" ht="7.95" customHeight="1" x14ac:dyDescent="0.3">
      <c r="A8" s="36"/>
      <c r="B8" s="37"/>
      <c r="C8" s="38"/>
      <c r="D8" s="39"/>
      <c r="E8" s="4"/>
      <c r="F8" s="4"/>
      <c r="G8" s="4"/>
      <c r="H8" s="4"/>
      <c r="I8" s="4"/>
      <c r="J8" s="4"/>
      <c r="K8" s="4"/>
      <c r="L8" s="4"/>
    </row>
    <row r="9" spans="1:12" s="35" customFormat="1" ht="7.95" customHeight="1" x14ac:dyDescent="0.3">
      <c r="A9" s="33"/>
      <c r="B9" s="33"/>
      <c r="C9" s="33"/>
      <c r="D9" s="33"/>
      <c r="E9" s="34"/>
      <c r="F9" s="34"/>
      <c r="G9" s="34"/>
      <c r="H9" s="34"/>
      <c r="I9" s="34"/>
      <c r="J9" s="34"/>
      <c r="K9" s="34"/>
      <c r="L9" s="34"/>
    </row>
    <row r="10" spans="1:12" s="1" customFormat="1" ht="7.95" customHeight="1" x14ac:dyDescent="0.3">
      <c r="A10" s="39"/>
      <c r="B10" s="39"/>
      <c r="C10" s="39"/>
      <c r="D10" s="39"/>
      <c r="E10" s="4"/>
      <c r="F10" s="4"/>
      <c r="G10" s="4"/>
      <c r="H10" s="4"/>
      <c r="I10" s="4"/>
      <c r="J10" s="4"/>
      <c r="K10" s="4"/>
      <c r="L10" s="4"/>
    </row>
    <row r="11" spans="1:12" ht="40.049999999999997" customHeight="1" x14ac:dyDescent="0.3">
      <c r="A11" s="21" t="s">
        <v>6</v>
      </c>
      <c r="B11" s="6"/>
      <c r="C11" s="6"/>
      <c r="D11" s="6"/>
      <c r="E11" s="5"/>
      <c r="F11" s="5"/>
      <c r="G11" s="5"/>
      <c r="H11" s="5"/>
      <c r="I11" s="5"/>
      <c r="J11" s="5"/>
      <c r="K11" s="5"/>
      <c r="L11" s="5"/>
    </row>
    <row r="12" spans="1:12" ht="25.05" customHeight="1" x14ac:dyDescent="0.3">
      <c r="A12" s="30" t="s">
        <v>7</v>
      </c>
      <c r="B12" s="22">
        <v>0.04</v>
      </c>
      <c r="C12" s="6" t="s">
        <v>19</v>
      </c>
      <c r="D12" s="6" t="s">
        <v>8</v>
      </c>
      <c r="E12" s="5"/>
      <c r="F12" s="5"/>
      <c r="G12" s="5"/>
      <c r="H12" s="5"/>
      <c r="I12" s="5"/>
      <c r="J12" s="5"/>
      <c r="K12" s="5"/>
      <c r="L12" s="5"/>
    </row>
    <row r="13" spans="1:12" x14ac:dyDescent="0.3">
      <c r="A13" s="6"/>
      <c r="B13" s="6"/>
      <c r="C13" s="6"/>
      <c r="D13" s="6" t="s">
        <v>9</v>
      </c>
      <c r="E13" s="5"/>
      <c r="F13" s="5"/>
      <c r="G13" s="5"/>
      <c r="H13" s="5"/>
      <c r="I13" s="5"/>
      <c r="J13" s="5"/>
      <c r="K13" s="5"/>
      <c r="L13" s="5"/>
    </row>
    <row r="14" spans="1:12" ht="28.05" customHeight="1" x14ac:dyDescent="0.3">
      <c r="A14" s="21" t="s">
        <v>4</v>
      </c>
      <c r="B14" s="32">
        <f>(((1+B12/100)^(B5*365/B3))-1)*B4/(B12/100)</f>
        <v>35391.733666670887</v>
      </c>
      <c r="C14" s="6"/>
      <c r="D14" s="6" t="s">
        <v>10</v>
      </c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6"/>
      <c r="B15" s="6"/>
      <c r="C15" s="6"/>
      <c r="D15" s="6" t="s">
        <v>11</v>
      </c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6"/>
      <c r="B16" s="6"/>
      <c r="C16" s="6"/>
      <c r="D16" s="6" t="s">
        <v>17</v>
      </c>
      <c r="E16" s="5"/>
      <c r="F16" s="5"/>
      <c r="G16" s="5"/>
      <c r="H16" s="5"/>
      <c r="I16" s="5"/>
      <c r="J16" s="5"/>
      <c r="K16" s="5"/>
      <c r="L16" s="5"/>
    </row>
    <row r="17" spans="1:12" ht="17.399999999999999" x14ac:dyDescent="0.3">
      <c r="A17" s="40" t="s">
        <v>12</v>
      </c>
      <c r="B17" s="6"/>
      <c r="C17" s="6"/>
      <c r="D17" s="6"/>
      <c r="E17" s="5"/>
      <c r="F17" s="5"/>
      <c r="G17" s="5"/>
      <c r="H17" s="5"/>
      <c r="I17" s="5"/>
      <c r="J17" s="5"/>
      <c r="K17" s="5"/>
      <c r="L17" s="5"/>
    </row>
    <row r="18" spans="1:12" x14ac:dyDescent="0.3">
      <c r="A18" s="30" t="s">
        <v>13</v>
      </c>
      <c r="B18" s="6"/>
      <c r="C18" s="6"/>
      <c r="D18" s="6"/>
      <c r="E18" s="5"/>
      <c r="F18" s="5"/>
      <c r="G18" s="5"/>
      <c r="H18" s="5"/>
      <c r="I18" s="5"/>
      <c r="J18" s="5"/>
      <c r="K18" s="5"/>
      <c r="L18" s="5"/>
    </row>
    <row r="19" spans="1:12" x14ac:dyDescent="0.3">
      <c r="A19" s="31" t="s">
        <v>14</v>
      </c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</row>
    <row r="20" spans="1:12" ht="31.05" customHeight="1" x14ac:dyDescent="0.3">
      <c r="A20" s="21" t="s">
        <v>15</v>
      </c>
      <c r="B20" s="41">
        <f>B14-B7</f>
        <v>8625.0670000042192</v>
      </c>
      <c r="C20" s="21" t="s">
        <v>16</v>
      </c>
      <c r="D20" s="6"/>
      <c r="E20" s="5"/>
      <c r="F20" s="5"/>
      <c r="G20" s="5"/>
      <c r="H20" s="5"/>
      <c r="I20" s="5"/>
      <c r="J20" s="5"/>
      <c r="K20" s="5"/>
      <c r="L20" s="5"/>
    </row>
    <row r="21" spans="1:12" x14ac:dyDescent="0.3">
      <c r="A21" s="2"/>
      <c r="B21" s="2"/>
      <c r="C21" s="2"/>
      <c r="D21" s="2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"/>
  <sheetViews>
    <sheetView workbookViewId="0">
      <selection activeCell="C4" sqref="C4"/>
    </sheetView>
  </sheetViews>
  <sheetFormatPr baseColWidth="10" defaultRowHeight="14.4" x14ac:dyDescent="0.3"/>
  <cols>
    <col min="1" max="1" width="24.44140625" customWidth="1"/>
    <col min="2" max="2" width="11.21875" bestFit="1" customWidth="1"/>
    <col min="3" max="3" width="9" customWidth="1"/>
    <col min="4" max="4" width="18" bestFit="1" customWidth="1"/>
    <col min="5" max="16" width="11.21875" bestFit="1" customWidth="1"/>
  </cols>
  <sheetData>
    <row r="1" spans="1:16" s="1" customFormat="1" ht="70.0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s="3" customFormat="1" ht="25.95" customHeight="1" x14ac:dyDescent="0.3">
      <c r="A2" s="20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s="3" customFormat="1" ht="28.95" customHeight="1" x14ac:dyDescent="0.3">
      <c r="A3" s="20" t="s">
        <v>38</v>
      </c>
      <c r="B3" s="10">
        <v>2500</v>
      </c>
      <c r="C3" s="9"/>
      <c r="D3" s="44" t="s">
        <v>37</v>
      </c>
      <c r="E3" s="42">
        <v>1</v>
      </c>
      <c r="F3" s="43">
        <v>2</v>
      </c>
      <c r="G3" s="20">
        <v>3</v>
      </c>
      <c r="H3" s="45">
        <v>4</v>
      </c>
      <c r="I3" s="20">
        <v>5</v>
      </c>
      <c r="J3" s="43">
        <v>6</v>
      </c>
      <c r="K3" s="42">
        <v>7</v>
      </c>
      <c r="L3" s="44">
        <v>8</v>
      </c>
      <c r="M3" s="42">
        <v>9</v>
      </c>
      <c r="N3" s="43">
        <v>10</v>
      </c>
      <c r="O3" s="20">
        <v>11</v>
      </c>
      <c r="P3" s="45">
        <v>12</v>
      </c>
    </row>
    <row r="4" spans="1:16" s="3" customFormat="1" ht="27" customHeight="1" x14ac:dyDescent="0.3">
      <c r="A4" s="18" t="s">
        <v>18</v>
      </c>
      <c r="B4" s="19">
        <v>0.05</v>
      </c>
      <c r="C4" s="15" t="s">
        <v>43</v>
      </c>
      <c r="D4" s="15" t="s">
        <v>20</v>
      </c>
      <c r="E4" s="16">
        <f>$B$3*(1+$B$4)^(E3)</f>
        <v>2625</v>
      </c>
      <c r="F4" s="16">
        <f t="shared" ref="F4:P4" si="0">$B$3*(1+$B$4)^(F3)</f>
        <v>2756.25</v>
      </c>
      <c r="G4" s="16">
        <f t="shared" si="0"/>
        <v>2894.0625000000005</v>
      </c>
      <c r="H4" s="16">
        <f t="shared" si="0"/>
        <v>3038.765625</v>
      </c>
      <c r="I4" s="16">
        <f t="shared" si="0"/>
        <v>3190.7039062500003</v>
      </c>
      <c r="J4" s="16">
        <f t="shared" si="0"/>
        <v>3350.2391015624999</v>
      </c>
      <c r="K4" s="16">
        <f t="shared" si="0"/>
        <v>3517.7510566406254</v>
      </c>
      <c r="L4" s="16">
        <f t="shared" si="0"/>
        <v>3693.6386094726563</v>
      </c>
      <c r="M4" s="16">
        <f t="shared" si="0"/>
        <v>3878.3205399462895</v>
      </c>
      <c r="N4" s="16">
        <f t="shared" si="0"/>
        <v>4072.236566943604</v>
      </c>
      <c r="O4" s="16">
        <f t="shared" si="0"/>
        <v>4275.8483952907845</v>
      </c>
      <c r="P4" s="16">
        <f t="shared" si="0"/>
        <v>4489.6408150553234</v>
      </c>
    </row>
    <row r="5" spans="1:16" s="3" customFormat="1" ht="30" customHeight="1" x14ac:dyDescent="0.3">
      <c r="A5" s="9"/>
      <c r="B5" s="9"/>
      <c r="C5" s="9"/>
      <c r="D5" s="13" t="s">
        <v>21</v>
      </c>
      <c r="E5" s="14">
        <f>E4-$B$3</f>
        <v>125</v>
      </c>
      <c r="F5" s="14">
        <f t="shared" ref="F5:P5" si="1">F4-$B$3</f>
        <v>256.25</v>
      </c>
      <c r="G5" s="14">
        <f t="shared" si="1"/>
        <v>394.06250000000045</v>
      </c>
      <c r="H5" s="14">
        <f t="shared" si="1"/>
        <v>538.765625</v>
      </c>
      <c r="I5" s="14">
        <f t="shared" si="1"/>
        <v>690.70390625000027</v>
      </c>
      <c r="J5" s="14">
        <f t="shared" si="1"/>
        <v>850.23910156249985</v>
      </c>
      <c r="K5" s="14">
        <f t="shared" si="1"/>
        <v>1017.7510566406254</v>
      </c>
      <c r="L5" s="14">
        <f t="shared" si="1"/>
        <v>1193.6386094726563</v>
      </c>
      <c r="M5" s="14">
        <f t="shared" si="1"/>
        <v>1378.3205399462895</v>
      </c>
      <c r="N5" s="14">
        <f t="shared" si="1"/>
        <v>1572.236566943604</v>
      </c>
      <c r="O5" s="14">
        <f t="shared" si="1"/>
        <v>1775.8483952907845</v>
      </c>
      <c r="P5" s="14">
        <f t="shared" si="1"/>
        <v>1989.6408150553234</v>
      </c>
    </row>
    <row r="6" spans="1:16" s="3" customFormat="1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s="3" customFormat="1" ht="27" customHeight="1" x14ac:dyDescent="0.3">
      <c r="A7" s="9"/>
      <c r="B7" s="9"/>
      <c r="C7" s="9"/>
      <c r="D7" s="15" t="s">
        <v>22</v>
      </c>
      <c r="E7" s="17">
        <v>200</v>
      </c>
      <c r="F7" s="16">
        <f>E7</f>
        <v>200</v>
      </c>
      <c r="G7" s="16">
        <f t="shared" ref="G7:P7" si="2">F7</f>
        <v>200</v>
      </c>
      <c r="H7" s="16">
        <f t="shared" si="2"/>
        <v>200</v>
      </c>
      <c r="I7" s="16">
        <f t="shared" si="2"/>
        <v>200</v>
      </c>
      <c r="J7" s="16">
        <f t="shared" si="2"/>
        <v>200</v>
      </c>
      <c r="K7" s="16">
        <f t="shared" si="2"/>
        <v>200</v>
      </c>
      <c r="L7" s="16">
        <f t="shared" si="2"/>
        <v>200</v>
      </c>
      <c r="M7" s="16">
        <f t="shared" si="2"/>
        <v>200</v>
      </c>
      <c r="N7" s="16">
        <f t="shared" si="2"/>
        <v>200</v>
      </c>
      <c r="O7" s="16">
        <f t="shared" si="2"/>
        <v>200</v>
      </c>
      <c r="P7" s="16">
        <f t="shared" si="2"/>
        <v>200</v>
      </c>
    </row>
    <row r="8" spans="1:16" s="3" customFormat="1" ht="25.95" customHeight="1" x14ac:dyDescent="0.3">
      <c r="A8" s="9"/>
      <c r="B8" s="9"/>
      <c r="C8" s="9"/>
      <c r="D8" s="13" t="s">
        <v>39</v>
      </c>
      <c r="E8" s="14">
        <f>$E$4-E7</f>
        <v>2425</v>
      </c>
      <c r="F8" s="14">
        <f>E8*(1+$B$4)-F7</f>
        <v>2346.25</v>
      </c>
      <c r="G8" s="14">
        <f t="shared" ref="G8:P8" si="3">F8*(1+$B$4)-G7</f>
        <v>2263.5625</v>
      </c>
      <c r="H8" s="14">
        <f t="shared" si="3"/>
        <v>2176.7406249999999</v>
      </c>
      <c r="I8" s="14">
        <f t="shared" si="3"/>
        <v>2085.57765625</v>
      </c>
      <c r="J8" s="14">
        <f t="shared" si="3"/>
        <v>1989.8565390624999</v>
      </c>
      <c r="K8" s="14">
        <f t="shared" si="3"/>
        <v>1889.349366015625</v>
      </c>
      <c r="L8" s="14">
        <f t="shared" si="3"/>
        <v>1783.8168343164064</v>
      </c>
      <c r="M8" s="14">
        <f t="shared" si="3"/>
        <v>1673.0076760322268</v>
      </c>
      <c r="N8" s="14">
        <f t="shared" si="3"/>
        <v>1556.6580598338383</v>
      </c>
      <c r="O8" s="14">
        <f t="shared" si="3"/>
        <v>1434.4909628255302</v>
      </c>
      <c r="P8" s="14">
        <f t="shared" si="3"/>
        <v>1306.2155109668067</v>
      </c>
    </row>
    <row r="9" spans="1:16" s="3" customFormat="1" ht="20.399999999999999" x14ac:dyDescent="0.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x14ac:dyDescent="0.3">
      <c r="A10" s="7"/>
      <c r="B10" s="7"/>
      <c r="C10" s="7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1" sqref="D1"/>
    </sheetView>
  </sheetViews>
  <sheetFormatPr baseColWidth="10" defaultRowHeight="14.4" x14ac:dyDescent="0.3"/>
  <cols>
    <col min="1" max="1" width="16.6640625" customWidth="1"/>
    <col min="2" max="2" width="16.6640625" bestFit="1" customWidth="1"/>
    <col min="3" max="3" width="23.44140625" customWidth="1"/>
    <col min="4" max="4" width="22.33203125" customWidth="1"/>
    <col min="5" max="5" width="12" bestFit="1" customWidth="1"/>
    <col min="7" max="7" width="11.6640625" bestFit="1" customWidth="1"/>
  </cols>
  <sheetData>
    <row r="1" spans="1:11" ht="69" customHeigh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5"/>
    </row>
    <row r="2" spans="1:11" ht="31.05" customHeight="1" x14ac:dyDescent="0.3">
      <c r="A2" s="46" t="s">
        <v>40</v>
      </c>
      <c r="B2" s="47"/>
      <c r="C2" s="47"/>
      <c r="D2" s="47"/>
      <c r="E2" s="47"/>
      <c r="F2" s="47"/>
      <c r="G2" s="47"/>
      <c r="H2" s="6"/>
      <c r="I2" s="6"/>
      <c r="J2" s="6"/>
      <c r="K2" s="5"/>
    </row>
    <row r="3" spans="1:11" ht="15" thickBo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5"/>
    </row>
    <row r="4" spans="1:11" ht="51" customHeight="1" thickBot="1" x14ac:dyDescent="0.35">
      <c r="A4" s="6"/>
      <c r="B4" s="48">
        <v>42735</v>
      </c>
      <c r="C4" s="49" t="s">
        <v>24</v>
      </c>
      <c r="D4" s="65" t="s">
        <v>41</v>
      </c>
      <c r="E4" s="65"/>
      <c r="F4" s="6"/>
      <c r="G4" s="6"/>
      <c r="H4" s="6"/>
      <c r="I4" s="6"/>
      <c r="J4" s="6"/>
      <c r="K4" s="5"/>
    </row>
    <row r="5" spans="1:11" ht="27" customHeight="1" thickBot="1" x14ac:dyDescent="0.35">
      <c r="A5" s="6"/>
      <c r="B5" s="55"/>
      <c r="C5" s="51" t="s">
        <v>28</v>
      </c>
      <c r="D5" s="53"/>
      <c r="E5" s="51" t="s">
        <v>29</v>
      </c>
      <c r="F5" s="6"/>
      <c r="G5" s="6"/>
      <c r="H5" s="6"/>
      <c r="I5" s="6"/>
      <c r="J5" s="6"/>
      <c r="K5" s="5"/>
    </row>
    <row r="6" spans="1:11" ht="24" customHeight="1" thickBot="1" x14ac:dyDescent="0.35">
      <c r="A6" s="6"/>
      <c r="B6" s="54"/>
      <c r="C6" s="50" t="s">
        <v>23</v>
      </c>
      <c r="D6" s="54"/>
      <c r="E6" s="50" t="s">
        <v>30</v>
      </c>
      <c r="F6" s="6"/>
      <c r="G6" s="6"/>
      <c r="H6" s="6"/>
      <c r="I6" s="6"/>
      <c r="J6" s="6"/>
      <c r="K6" s="5"/>
    </row>
    <row r="7" spans="1:11" ht="15" thickBot="1" x14ac:dyDescent="0.35">
      <c r="A7" s="6"/>
      <c r="B7" s="50" t="s">
        <v>25</v>
      </c>
      <c r="C7" s="52">
        <v>5000</v>
      </c>
      <c r="D7" s="50" t="s">
        <v>42</v>
      </c>
      <c r="E7" s="52">
        <v>1000</v>
      </c>
      <c r="F7" s="6"/>
      <c r="G7" s="6"/>
      <c r="H7" s="6"/>
      <c r="I7" s="6"/>
      <c r="J7" s="6"/>
      <c r="K7" s="5"/>
    </row>
    <row r="8" spans="1:11" ht="15" thickBot="1" x14ac:dyDescent="0.35">
      <c r="A8" s="6"/>
      <c r="B8" s="50" t="s">
        <v>26</v>
      </c>
      <c r="C8" s="52">
        <v>20000</v>
      </c>
      <c r="D8" s="50" t="s">
        <v>32</v>
      </c>
      <c r="E8" s="52">
        <v>5000</v>
      </c>
      <c r="F8" s="6"/>
      <c r="G8" s="6"/>
      <c r="H8" s="6"/>
      <c r="I8" s="6"/>
      <c r="J8" s="6"/>
      <c r="K8" s="5"/>
    </row>
    <row r="9" spans="1:11" ht="15" thickBot="1" x14ac:dyDescent="0.35">
      <c r="A9" s="6"/>
      <c r="B9" s="50" t="s">
        <v>27</v>
      </c>
      <c r="C9" s="52">
        <v>2000</v>
      </c>
      <c r="D9" s="50" t="s">
        <v>33</v>
      </c>
      <c r="E9" s="52">
        <v>2000</v>
      </c>
      <c r="F9" s="6"/>
    </row>
    <row r="10" spans="1:11" ht="15" thickBot="1" x14ac:dyDescent="0.35">
      <c r="A10" s="6"/>
      <c r="B10" s="50" t="s">
        <v>31</v>
      </c>
      <c r="C10" s="52">
        <f>SUM(C7:C9)</f>
        <v>27000</v>
      </c>
      <c r="D10" s="50" t="s">
        <v>31</v>
      </c>
      <c r="E10" s="52">
        <f>SUM(E7:E9)</f>
        <v>8000</v>
      </c>
      <c r="F10" s="6"/>
    </row>
    <row r="11" spans="1:11" x14ac:dyDescent="0.3">
      <c r="A11" s="6"/>
      <c r="B11" s="11"/>
      <c r="C11" s="12"/>
      <c r="D11" s="11"/>
      <c r="E11" s="12"/>
      <c r="F11" s="6"/>
    </row>
    <row r="12" spans="1:11" x14ac:dyDescent="0.3">
      <c r="A12" s="57" t="s">
        <v>34</v>
      </c>
      <c r="B12" s="57"/>
      <c r="C12" s="57"/>
      <c r="D12" s="57"/>
      <c r="E12" s="58"/>
      <c r="F12" s="59"/>
      <c r="G12" s="6"/>
      <c r="H12" s="6"/>
      <c r="I12" s="6"/>
      <c r="J12" s="6"/>
      <c r="K12" s="5"/>
    </row>
    <row r="13" spans="1:11" ht="25.95" customHeight="1" x14ac:dyDescent="0.3">
      <c r="A13" s="60">
        <f>C10-E10</f>
        <v>19000</v>
      </c>
      <c r="B13" s="57" t="s">
        <v>35</v>
      </c>
      <c r="C13" s="57"/>
      <c r="D13" s="57"/>
      <c r="E13" s="58"/>
      <c r="F13" s="59"/>
      <c r="G13" s="6"/>
      <c r="H13" s="6"/>
      <c r="I13" s="6"/>
      <c r="J13" s="6"/>
      <c r="K13" s="5"/>
    </row>
    <row r="14" spans="1:11" x14ac:dyDescent="0.3">
      <c r="A14" s="61"/>
      <c r="B14" s="62"/>
      <c r="C14" s="62"/>
      <c r="D14" s="62"/>
      <c r="E14" s="63"/>
      <c r="F14" s="64"/>
      <c r="G14" s="6"/>
      <c r="H14" s="6"/>
      <c r="I14" s="6"/>
      <c r="J14" s="6"/>
      <c r="K14" s="5"/>
    </row>
    <row r="15" spans="1:1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5"/>
    </row>
    <row r="16" spans="1:11" x14ac:dyDescent="0.3">
      <c r="A16" s="56" t="s">
        <v>36</v>
      </c>
      <c r="B16" s="33"/>
      <c r="C16" s="35"/>
      <c r="D16" s="33"/>
      <c r="E16" s="33"/>
      <c r="F16" s="33"/>
      <c r="G16" s="33"/>
      <c r="H16" s="6"/>
      <c r="I16" s="6"/>
      <c r="J16" s="6"/>
      <c r="K16" s="5"/>
    </row>
    <row r="17" spans="1:11" x14ac:dyDescent="0.3">
      <c r="A17" s="56" t="s">
        <v>44</v>
      </c>
      <c r="B17" s="33"/>
      <c r="C17" s="35"/>
      <c r="D17" s="33"/>
      <c r="E17" s="33"/>
      <c r="F17" s="33"/>
      <c r="G17" s="33"/>
      <c r="H17" s="6"/>
      <c r="I17" s="6"/>
      <c r="J17" s="6"/>
      <c r="K17" s="5"/>
    </row>
    <row r="18" spans="1:1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5"/>
    </row>
    <row r="19" spans="1:1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5"/>
    </row>
  </sheetData>
  <mergeCells count="1">
    <mergeCell ref="D4:E4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Ahorro</vt:lpstr>
      <vt:lpstr>Crédito</vt:lpstr>
      <vt:lpstr>Presupuesto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mike harris</cp:lastModifiedBy>
  <dcterms:created xsi:type="dcterms:W3CDTF">2016-12-09T16:53:57Z</dcterms:created>
  <dcterms:modified xsi:type="dcterms:W3CDTF">2017-02-01T18:53:18Z</dcterms:modified>
</cp:coreProperties>
</file>