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codeName="ThisWorkbook"/>
  <mc:AlternateContent xmlns:mc="http://schemas.openxmlformats.org/markup-compatibility/2006">
    <mc:Choice Requires="x15">
      <x15ac:absPath xmlns:x15ac="http://schemas.microsoft.com/office/spreadsheetml/2010/11/ac" url="https://unisalerno-my.sharepoint.com/personal/p_valletta2_studenti_unisa_it/Documents/"/>
    </mc:Choice>
  </mc:AlternateContent>
  <xr:revisionPtr revIDLastSave="336" documentId="8_{0D4E5B31-1A28-1E49-8A85-53C1F4BB7ADC}" xr6:coauthVersionLast="47" xr6:coauthVersionMax="47" xr10:uidLastSave="{348A13D0-14EA-42DC-AA1A-B47F261A154C}"/>
  <bookViews>
    <workbookView xWindow="0" yWindow="720" windowWidth="29400" windowHeight="1840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3" i="11" l="1"/>
  <c r="E43" i="11"/>
  <c r="E48" i="11"/>
  <c r="F47" i="11"/>
  <c r="E47" i="11"/>
  <c r="F46" i="11"/>
  <c r="E46" i="11"/>
  <c r="F45" i="11"/>
  <c r="H47" i="11"/>
  <c r="H46" i="11"/>
  <c r="D43" i="11"/>
  <c r="D21" i="11"/>
  <c r="Q1" i="11"/>
  <c r="E10" i="11" s="1"/>
  <c r="F10" i="11" s="1"/>
  <c r="E9" i="11"/>
  <c r="F9" i="11" s="1"/>
  <c r="D35" i="11"/>
  <c r="E21"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M5" i="11"/>
  <c r="BN5" i="11"/>
  <c r="BO5" i="11"/>
  <c r="BP5" i="11"/>
  <c r="BQ5" i="11"/>
  <c r="BR5" i="11"/>
  <c r="BS5" i="11"/>
  <c r="BT5" i="11"/>
  <c r="BU5" i="11"/>
  <c r="BV5" i="11"/>
  <c r="BW5" i="11"/>
  <c r="BX5" i="11"/>
  <c r="BY5" i="11"/>
  <c r="BZ5" i="11"/>
  <c r="CA5" i="11"/>
  <c r="CB5" i="11"/>
  <c r="CC5" i="11"/>
  <c r="CD5" i="11"/>
  <c r="CE5" i="11"/>
  <c r="CF5" i="11"/>
  <c r="CG5" i="11"/>
  <c r="CH5" i="11"/>
  <c r="CI5" i="11"/>
  <c r="CJ5" i="11"/>
  <c r="CK5" i="11"/>
  <c r="CL5" i="11"/>
  <c r="CM5" i="11"/>
  <c r="CN5" i="11"/>
  <c r="CO5" i="11"/>
  <c r="CP5" i="11"/>
  <c r="CQ5" i="11"/>
  <c r="CR5" i="11"/>
  <c r="CS5" i="11"/>
  <c r="CT5" i="11"/>
  <c r="CU5" i="11"/>
  <c r="CV5" i="11"/>
  <c r="CW5" i="11"/>
  <c r="CX5" i="11"/>
  <c r="CY5" i="11"/>
  <c r="CZ5" i="11"/>
  <c r="DA5" i="11"/>
  <c r="DB5" i="11"/>
  <c r="DC5" i="11"/>
  <c r="DD5" i="11"/>
  <c r="DE5" i="11"/>
  <c r="DF5" i="11"/>
  <c r="DG5" i="11"/>
  <c r="DH5" i="11"/>
  <c r="DI5" i="11"/>
  <c r="DJ5" i="11"/>
  <c r="DK5" i="11"/>
  <c r="DL5" i="11"/>
  <c r="DM5" i="11"/>
  <c r="DN5" i="11"/>
  <c r="DO5" i="11"/>
  <c r="DP5" i="11"/>
  <c r="DQ5" i="11"/>
  <c r="DR5" i="11"/>
  <c r="DS5" i="11"/>
  <c r="DT5" i="11"/>
  <c r="DU5" i="11"/>
  <c r="DV5" i="11"/>
  <c r="DW5" i="11"/>
  <c r="DX5" i="11"/>
  <c r="DY5" i="11"/>
  <c r="DZ5" i="11"/>
  <c r="EA5" i="11"/>
  <c r="EB5" i="11"/>
  <c r="EC5" i="11"/>
  <c r="ED5" i="11"/>
  <c r="EE5" i="11"/>
  <c r="EF5" i="11"/>
  <c r="EG5" i="11"/>
  <c r="EH5" i="11"/>
  <c r="EI5" i="11"/>
  <c r="EJ5" i="11"/>
  <c r="EK5" i="11"/>
  <c r="EL5" i="11"/>
  <c r="EM5" i="11"/>
  <c r="EN5" i="11"/>
  <c r="EO5" i="11"/>
  <c r="EP5" i="11"/>
  <c r="EQ5" i="11"/>
  <c r="ER5" i="11"/>
  <c r="ES5" i="11"/>
  <c r="ET5" i="11"/>
  <c r="EU5" i="11"/>
  <c r="EV5" i="11"/>
  <c r="EW5" i="11"/>
  <c r="EX5" i="11"/>
  <c r="EY5" i="11"/>
  <c r="EZ5" i="11"/>
  <c r="FA5" i="11"/>
  <c r="FB5" i="11"/>
  <c r="FC5" i="11"/>
  <c r="FD5" i="11"/>
  <c r="FE5" i="11"/>
  <c r="FF5" i="11"/>
  <c r="FG5" i="11" s="1"/>
  <c r="FF6" i="11"/>
  <c r="FE6" i="11"/>
  <c r="FD6" i="11"/>
  <c r="FC6" i="11"/>
  <c r="FB6" i="11"/>
  <c r="FA6" i="11"/>
  <c r="EZ6" i="11"/>
  <c r="EZ4" i="11"/>
  <c r="EY6" i="11"/>
  <c r="EX6" i="11"/>
  <c r="EW6" i="11"/>
  <c r="EV6" i="11"/>
  <c r="EU6" i="11"/>
  <c r="ET6" i="11"/>
  <c r="ES6" i="11"/>
  <c r="ES4" i="11"/>
  <c r="ER6" i="11"/>
  <c r="EQ6" i="11"/>
  <c r="EP6" i="11"/>
  <c r="EO6" i="11"/>
  <c r="EN6" i="11"/>
  <c r="EM6" i="11"/>
  <c r="EL6" i="11"/>
  <c r="EL4" i="11"/>
  <c r="EK6" i="11"/>
  <c r="EJ6" i="11"/>
  <c r="EI6" i="11"/>
  <c r="EH6" i="11"/>
  <c r="EG6" i="11"/>
  <c r="EF6" i="11"/>
  <c r="EE6" i="11"/>
  <c r="EE4" i="11"/>
  <c r="ED6" i="11"/>
  <c r="EC6" i="11"/>
  <c r="EB6" i="11"/>
  <c r="EA6" i="11"/>
  <c r="DZ6" i="11"/>
  <c r="DY6" i="11"/>
  <c r="DX6" i="11"/>
  <c r="DX4" i="11"/>
  <c r="DW6" i="11"/>
  <c r="DV6" i="11"/>
  <c r="DU6" i="11"/>
  <c r="DT6" i="11"/>
  <c r="DS6" i="11"/>
  <c r="DR6" i="11"/>
  <c r="DQ6" i="11"/>
  <c r="DQ4" i="11"/>
  <c r="DP6" i="11"/>
  <c r="DO6" i="11"/>
  <c r="DN6" i="11"/>
  <c r="DM6" i="11"/>
  <c r="DL6" i="11"/>
  <c r="DK6" i="11"/>
  <c r="DJ6" i="11"/>
  <c r="DJ4" i="11"/>
  <c r="DI6" i="11"/>
  <c r="DH6" i="11"/>
  <c r="DG6" i="11"/>
  <c r="DF6" i="11"/>
  <c r="DE6" i="11"/>
  <c r="DD6" i="11"/>
  <c r="DC6" i="11"/>
  <c r="DC4" i="11"/>
  <c r="DB6" i="11"/>
  <c r="DA6" i="11"/>
  <c r="CZ6" i="11"/>
  <c r="CY6" i="11"/>
  <c r="CX6" i="11"/>
  <c r="CW6" i="11"/>
  <c r="CV6" i="11"/>
  <c r="CV4" i="11"/>
  <c r="CU6" i="11"/>
  <c r="CT6" i="11"/>
  <c r="CS6" i="11"/>
  <c r="CR6" i="11"/>
  <c r="CQ6" i="11"/>
  <c r="CP6" i="11"/>
  <c r="CO6" i="11"/>
  <c r="CO4" i="11"/>
  <c r="CN6" i="11"/>
  <c r="CM6" i="11"/>
  <c r="CL6" i="11"/>
  <c r="CK6" i="11"/>
  <c r="CJ6" i="11"/>
  <c r="CI6" i="11"/>
  <c r="CH6" i="11"/>
  <c r="CH4" i="11"/>
  <c r="CG6" i="11"/>
  <c r="CF6" i="11"/>
  <c r="CE6" i="11"/>
  <c r="CD6" i="11"/>
  <c r="CC6" i="11"/>
  <c r="CB6" i="11"/>
  <c r="CA6" i="11"/>
  <c r="CA4" i="11"/>
  <c r="H22" i="11"/>
  <c r="H36" i="11"/>
  <c r="BZ6" i="11"/>
  <c r="BY6" i="11"/>
  <c r="BX6" i="11"/>
  <c r="BW6" i="11"/>
  <c r="BV6" i="11"/>
  <c r="BU6" i="11"/>
  <c r="BT6" i="11"/>
  <c r="BT4" i="11"/>
  <c r="BS6" i="11"/>
  <c r="BR6" i="11"/>
  <c r="BQ6" i="11"/>
  <c r="BP6" i="11"/>
  <c r="BO6" i="11"/>
  <c r="BN6" i="11"/>
  <c r="BM6" i="11"/>
  <c r="BM4" i="11"/>
  <c r="H10" i="11"/>
  <c r="H7" i="11"/>
  <c r="H50" i="11"/>
  <c r="H49" i="11"/>
  <c r="H8" i="11"/>
  <c r="H9" i="11"/>
  <c r="I6" i="11"/>
  <c r="I4" i="11"/>
  <c r="P4" i="11"/>
  <c r="J6" i="11"/>
  <c r="W4" i="11"/>
  <c r="K6" i="11"/>
  <c r="AD4" i="11"/>
  <c r="L6" i="11"/>
  <c r="M6" i="11"/>
  <c r="AK4" i="11"/>
  <c r="N6" i="11"/>
  <c r="AS6" i="11"/>
  <c r="AR4" i="11"/>
  <c r="O6" i="11"/>
  <c r="AT6" i="11"/>
  <c r="AU6" i="11"/>
  <c r="P6" i="11"/>
  <c r="Q6" i="11"/>
  <c r="AV6" i="11"/>
  <c r="R6" i="11"/>
  <c r="AW6" i="11"/>
  <c r="S6" i="11"/>
  <c r="AY6" i="11"/>
  <c r="AY4" i="11"/>
  <c r="AX6" i="11"/>
  <c r="T6" i="11"/>
  <c r="AZ6" i="11"/>
  <c r="U6" i="11"/>
  <c r="BA6" i="11"/>
  <c r="V6" i="11"/>
  <c r="BB6" i="11"/>
  <c r="W6" i="11"/>
  <c r="BC6" i="11"/>
  <c r="X6" i="11"/>
  <c r="BD6" i="11"/>
  <c r="Y6" i="11"/>
  <c r="BE6" i="11"/>
  <c r="Z6" i="11"/>
  <c r="BF6" i="11"/>
  <c r="BF4" i="11"/>
  <c r="AA6" i="11"/>
  <c r="BG6" i="11"/>
  <c r="AB6" i="11"/>
  <c r="BH6" i="11"/>
  <c r="AC6" i="11"/>
  <c r="BI6" i="11"/>
  <c r="AD6" i="11"/>
  <c r="BJ6" i="11"/>
  <c r="AE6" i="11"/>
  <c r="BK6" i="11"/>
  <c r="AF6" i="11"/>
  <c r="BL6" i="11"/>
  <c r="AG6" i="11"/>
  <c r="AH6" i="11"/>
  <c r="AI6" i="11"/>
  <c r="AJ6" i="11"/>
  <c r="AK6" i="11"/>
  <c r="AL6" i="11"/>
  <c r="AM6" i="11"/>
  <c r="AN6" i="11"/>
  <c r="AO6" i="11"/>
  <c r="AP6" i="11"/>
  <c r="AQ6" i="11"/>
  <c r="AR6" i="11"/>
  <c r="E11" i="11" l="1"/>
  <c r="F11" i="11"/>
  <c r="FG4" i="11"/>
  <c r="FH5" i="11"/>
  <c r="FG6" i="11"/>
  <c r="F12" i="11" l="1"/>
  <c r="E13" i="11" s="1"/>
  <c r="E12" i="11"/>
  <c r="H12" i="11" s="1"/>
  <c r="H11" i="11"/>
  <c r="FI5" i="11"/>
  <c r="FH6" i="11"/>
  <c r="F13" i="11" l="1"/>
  <c r="E14" i="11" s="1"/>
  <c r="H13" i="11"/>
  <c r="FJ5" i="11"/>
  <c r="FI6" i="11"/>
  <c r="F14" i="11" l="1"/>
  <c r="E15" i="11" s="1"/>
  <c r="H14" i="11"/>
  <c r="FK5" i="11"/>
  <c r="FJ6" i="11"/>
  <c r="F15" i="11" l="1"/>
  <c r="E16" i="11" s="1"/>
  <c r="H15" i="11"/>
  <c r="FL5" i="11"/>
  <c r="FK6" i="11"/>
  <c r="F16" i="11" l="1"/>
  <c r="E17" i="11" s="1"/>
  <c r="H16" i="11"/>
  <c r="FM5" i="11"/>
  <c r="FL6" i="11"/>
  <c r="E18" i="11" l="1"/>
  <c r="F17" i="11"/>
  <c r="H17" i="11"/>
  <c r="FN5" i="11"/>
  <c r="FM6" i="11"/>
  <c r="F18" i="11" l="1"/>
  <c r="E19" i="11"/>
  <c r="H18" i="11"/>
  <c r="FN4" i="11"/>
  <c r="FO5" i="11"/>
  <c r="FN6" i="11"/>
  <c r="F19" i="11" l="1"/>
  <c r="E20" i="11" s="1"/>
  <c r="H19" i="11"/>
  <c r="FP5" i="11"/>
  <c r="FO6" i="11"/>
  <c r="F20" i="11" l="1"/>
  <c r="F21" i="11" s="1"/>
  <c r="H20" i="11"/>
  <c r="FQ5" i="11"/>
  <c r="FP6" i="11"/>
  <c r="E23" i="11" l="1"/>
  <c r="H21" i="11"/>
  <c r="FR5" i="11"/>
  <c r="FQ6" i="11"/>
  <c r="H44" i="11"/>
  <c r="F23" i="11" l="1"/>
  <c r="E24" i="11" s="1"/>
  <c r="H23" i="11"/>
  <c r="FS5" i="11"/>
  <c r="FR6" i="11"/>
  <c r="F24" i="11" l="1"/>
  <c r="E25" i="11" s="1"/>
  <c r="H24" i="11"/>
  <c r="FT5" i="11"/>
  <c r="FS6" i="11"/>
  <c r="E26" i="11" l="1"/>
  <c r="F25" i="11"/>
  <c r="H25" i="11"/>
  <c r="FU5" i="11"/>
  <c r="FT6" i="11"/>
  <c r="E27" i="11" l="1"/>
  <c r="F27" i="11" s="1"/>
  <c r="E28" i="11" s="1"/>
  <c r="F28" i="11" s="1"/>
  <c r="E29" i="11" s="1"/>
  <c r="F26" i="11"/>
  <c r="FU4" i="11"/>
  <c r="FV5" i="11"/>
  <c r="FU6" i="11"/>
  <c r="F29" i="11" l="1"/>
  <c r="E31" i="11" s="1"/>
  <c r="FW5" i="11"/>
  <c r="FV6" i="11"/>
  <c r="E37" i="11" l="1"/>
  <c r="F31" i="11"/>
  <c r="E32" i="11" s="1"/>
  <c r="FX5" i="11"/>
  <c r="FW6" i="11"/>
  <c r="F32" i="11" l="1"/>
  <c r="E33" i="11" s="1"/>
  <c r="H32" i="11"/>
  <c r="F37" i="11"/>
  <c r="E38" i="11" s="1"/>
  <c r="H37" i="11"/>
  <c r="FY5" i="11"/>
  <c r="FX6" i="11"/>
  <c r="F38" i="11" l="1"/>
  <c r="E39" i="11" s="1"/>
  <c r="H38" i="11"/>
  <c r="F33" i="11"/>
  <c r="E34" i="11" s="1"/>
  <c r="H33" i="11"/>
  <c r="FZ5" i="11"/>
  <c r="FY6" i="11"/>
  <c r="F34" i="11" l="1"/>
  <c r="E35" i="11" s="1"/>
  <c r="H34" i="11"/>
  <c r="F39" i="11"/>
  <c r="E40" i="11" s="1"/>
  <c r="H39" i="11"/>
  <c r="GA5" i="11"/>
  <c r="FZ6" i="11"/>
  <c r="F40" i="11" l="1"/>
  <c r="E41" i="11" s="1"/>
  <c r="H40" i="11"/>
  <c r="F35" i="11"/>
  <c r="H35" i="11"/>
  <c r="GB5" i="11"/>
  <c r="GA6" i="11"/>
  <c r="F41" i="11" l="1"/>
  <c r="E42" i="11" s="1"/>
  <c r="H41" i="11"/>
  <c r="GB4" i="11"/>
  <c r="GC5" i="11"/>
  <c r="GB6" i="11"/>
  <c r="E45" i="11" l="1"/>
  <c r="F42" i="11"/>
  <c r="H42" i="11"/>
  <c r="GD5" i="11"/>
  <c r="GC6" i="11"/>
  <c r="H43" i="11" l="1"/>
  <c r="GE5" i="11"/>
  <c r="GD6" i="11"/>
  <c r="GF5" i="11" l="1"/>
  <c r="GE6" i="11"/>
  <c r="H45" i="11" l="1"/>
  <c r="GG5" i="11"/>
  <c r="GF6" i="11"/>
  <c r="F48" i="11" l="1"/>
  <c r="H48" i="11"/>
  <c r="GH5" i="11"/>
  <c r="GG6" i="11"/>
  <c r="GI5" i="11" l="1"/>
  <c r="GH6" i="11"/>
  <c r="GI4" i="11" l="1"/>
  <c r="GJ5" i="11"/>
  <c r="GI6" i="11"/>
  <c r="GK5" i="11" l="1"/>
  <c r="GJ6" i="11"/>
  <c r="GL5" i="11" l="1"/>
  <c r="GK6" i="11"/>
  <c r="GM5" i="11" l="1"/>
  <c r="GL6" i="11"/>
  <c r="GN5" i="11" l="1"/>
  <c r="GM6" i="11"/>
  <c r="GO5" i="11" l="1"/>
  <c r="GO6" i="11" s="1"/>
  <c r="GN6" i="11"/>
</calcChain>
</file>

<file path=xl/sharedStrings.xml><?xml version="1.0" encoding="utf-8"?>
<sst xmlns="http://schemas.openxmlformats.org/spreadsheetml/2006/main" count="103" uniqueCount="72">
  <si>
    <t>MindArt project</t>
  </si>
  <si>
    <t>Project start:</t>
  </si>
  <si>
    <t>Project Managers</t>
  </si>
  <si>
    <t>Paolo Carmine Valletta, Alessandro Zoccola</t>
  </si>
  <si>
    <t>Display week:</t>
  </si>
  <si>
    <t>TASK</t>
  </si>
  <si>
    <t>ASSIGNED TO</t>
  </si>
  <si>
    <t>PROGRESS</t>
  </si>
  <si>
    <t>START</t>
  </si>
  <si>
    <t>END</t>
  </si>
  <si>
    <t xml:space="preserve">Do not delete this row. This row is hidden to preserve a formula that is used to highlight the current day within the project schedule. </t>
  </si>
  <si>
    <t>Scrittura RAD</t>
  </si>
  <si>
    <t>Capitolo 1: Stesura sezione 1</t>
  </si>
  <si>
    <t>AC, EF, AP, GR</t>
  </si>
  <si>
    <t>Capitolo 2: Analisi sistema corrente</t>
  </si>
  <si>
    <t>GS, ELA, PL, MLR</t>
  </si>
  <si>
    <t>Capitolo 3: Analisi Sistema proposto</t>
  </si>
  <si>
    <t>Tutto il team</t>
  </si>
  <si>
    <t>Capitolo 3: Definizione Requisiti Funzionali</t>
  </si>
  <si>
    <t>Capitolo 3: Definizione Requisiti Non Funzionali</t>
  </si>
  <si>
    <t>Definizione di almeno due e massimo 4 scenari per team member</t>
  </si>
  <si>
    <t>Stesura di un singolo use case per team member</t>
  </si>
  <si>
    <t>Class Diagram</t>
  </si>
  <si>
    <t>Stesura di un sequence diagarm per ogni due membri del team</t>
  </si>
  <si>
    <t>Stesura di almeno un activity diagram per sistema esistente o sitema proposto per almeno due membri del team</t>
  </si>
  <si>
    <t>Stesura di almeno uno statechart diagram per due membri del team</t>
  </si>
  <si>
    <t>Revisione RAD</t>
  </si>
  <si>
    <t>MILESTONE FINE RAD</t>
  </si>
  <si>
    <t>Stesura SDD</t>
  </si>
  <si>
    <t>Capitolo 1: Obiettivo Del Sistema</t>
  </si>
  <si>
    <t>ELA, AC, AP, EF</t>
  </si>
  <si>
    <t>Capitolo 1: Design Goals e Trade Offs</t>
  </si>
  <si>
    <t>Capitolo 3: Scelta dell'architettura del sistema</t>
  </si>
  <si>
    <t>Capitolo 3: Decomposizione in sottosistemi</t>
  </si>
  <si>
    <t>Capitolo 3: Mapping Hardware/Software</t>
  </si>
  <si>
    <t>Capitolo 3: Gestione dati persistenti</t>
  </si>
  <si>
    <t>Capitolo 3: Dizionario dei dati</t>
  </si>
  <si>
    <t>Stesura DPD</t>
  </si>
  <si>
    <t>Identificazione Object Design goals</t>
  </si>
  <si>
    <t>AP, EF, MLR, GS</t>
  </si>
  <si>
    <t>Class diagram ristrutturato</t>
  </si>
  <si>
    <t>Identificazione Design Pattern utili</t>
  </si>
  <si>
    <t>Revisione SDD e DPD</t>
  </si>
  <si>
    <t>MILESTONE FINE SDD e DPD</t>
  </si>
  <si>
    <t>Implementazione</t>
  </si>
  <si>
    <t>Training</t>
  </si>
  <si>
    <t>SetUp dell'ambiente</t>
  </si>
  <si>
    <t>Primo Sprint</t>
  </si>
  <si>
    <t>Secondo Sprint</t>
  </si>
  <si>
    <t>Terzo Sprint</t>
  </si>
  <si>
    <t>Quarto Sprint</t>
  </si>
  <si>
    <t>MILESTONE FINE IMPLEMENTAZIONE</t>
  </si>
  <si>
    <t>Testing</t>
  </si>
  <si>
    <t>Identificazione casi di test tramite category partition</t>
  </si>
  <si>
    <t>Test plan e test case specification</t>
  </si>
  <si>
    <t>Test Incident Report e Test Summary Report</t>
  </si>
  <si>
    <t>MILESTONE FINE TESTING</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</si>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</sst>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yy;@"/>
  </numFmts>
  <fonts count="33">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1"/>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19" xfId="0" applyNumberFormat="1" applyFont="1" applyFill="1" applyBorder="1" applyAlignment="1">
      <alignment horizontal="center" vertical="center"/>
    </xf>
    <xf numFmtId="168" fontId="21" fillId="12" borderId="17"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4" borderId="0" xfId="12" applyFont="1" applyFill="1" applyBorder="1">
      <alignment horizontal="left" vertical="center" indent="2"/>
    </xf>
    <xf numFmtId="0" fontId="19" fillId="4" borderId="0" xfId="11" applyFont="1" applyFill="1" applyBorder="1" applyAlignment="1">
      <alignment vertical="center"/>
    </xf>
    <xf numFmtId="9" fontId="1" fillId="4" borderId="0" xfId="2" applyFont="1" applyFill="1" applyBorder="1" applyAlignment="1">
      <alignment horizontal="center"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169" fontId="19" fillId="4" borderId="5" xfId="10" applyNumberFormat="1" applyFont="1" applyFill="1" applyBorder="1">
      <alignment horizontal="center" vertical="center"/>
    </xf>
    <xf numFmtId="169" fontId="19" fillId="4" borderId="0" xfId="10" applyNumberFormat="1" applyFont="1" applyFill="1" applyBorder="1">
      <alignment horizontal="center" vertical="center"/>
    </xf>
    <xf numFmtId="169" fontId="19" fillId="5" borderId="8" xfId="10" applyNumberFormat="1" applyFont="1" applyFill="1" applyBorder="1">
      <alignment horizontal="center" vertical="center"/>
    </xf>
    <xf numFmtId="169" fontId="19" fillId="5" borderId="0" xfId="10" applyNumberFormat="1" applyFont="1" applyFill="1" applyBorder="1">
      <alignment horizontal="center" vertical="center"/>
    </xf>
    <xf numFmtId="169" fontId="19" fillId="10" borderId="9" xfId="10" applyNumberFormat="1" applyFont="1" applyFill="1" applyBorder="1">
      <alignment horizontal="center" vertical="center"/>
    </xf>
    <xf numFmtId="169" fontId="19" fillId="10" borderId="0" xfId="10" applyNumberFormat="1" applyFont="1" applyFill="1" applyBorder="1">
      <alignment horizontal="center" vertical="center"/>
    </xf>
    <xf numFmtId="169" fontId="19" fillId="3" borderId="6" xfId="10" applyNumberFormat="1" applyFont="1" applyFill="1" applyBorder="1">
      <alignment horizontal="center" vertical="center"/>
    </xf>
    <xf numFmtId="169" fontId="19" fillId="3" borderId="7" xfId="10" applyNumberFormat="1" applyFont="1" applyFill="1" applyBorder="1">
      <alignment horizontal="center" vertical="center"/>
    </xf>
    <xf numFmtId="0" fontId="0" fillId="0" borderId="4" xfId="0" applyBorder="1" applyAlignment="1">
      <alignment vertical="center"/>
    </xf>
    <xf numFmtId="0" fontId="16" fillId="0" borderId="0" xfId="0" applyFont="1" applyAlignment="1">
      <alignment horizontal="center" vertical="center"/>
    </xf>
    <xf numFmtId="0" fontId="19" fillId="3" borderId="7" xfId="12" applyFont="1" applyFill="1" applyBorder="1" applyAlignment="1">
      <alignment horizontal="left" vertical="center" wrapText="1" indent="2"/>
    </xf>
    <xf numFmtId="0" fontId="0" fillId="0" borderId="4" xfId="0" applyBorder="1" applyAlignment="1">
      <alignment horizontal="right" vertical="center"/>
    </xf>
    <xf numFmtId="0" fontId="0" fillId="0" borderId="10" xfId="0" applyBorder="1" applyAlignment="1">
      <alignment vertical="center"/>
    </xf>
    <xf numFmtId="0" fontId="0" fillId="0" borderId="0" xfId="0" applyAlignment="1">
      <alignment vertical="center"/>
    </xf>
    <xf numFmtId="0" fontId="0" fillId="0" borderId="11" xfId="0" applyBorder="1" applyAlignment="1">
      <alignment vertical="center"/>
    </xf>
    <xf numFmtId="0" fontId="0" fillId="0" borderId="3" xfId="0" applyBorder="1" applyAlignment="1">
      <alignment vertical="center"/>
    </xf>
    <xf numFmtId="167" fontId="19" fillId="2" borderId="12"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7" fillId="0" borderId="0" xfId="0" applyFont="1" applyAlignment="1">
      <alignment horizontal="left"/>
    </xf>
    <xf numFmtId="166" fontId="32" fillId="0" borderId="0" xfId="9" applyFont="1" applyBorder="1" applyAlignment="1">
      <alignment horizontal="left"/>
    </xf>
    <xf numFmtId="0" fontId="26" fillId="0" borderId="0" xfId="8" applyFont="1" applyAlignment="1">
      <alignment horizontal="left"/>
    </xf>
    <xf numFmtId="167" fontId="19" fillId="2" borderId="17" xfId="0" applyNumberFormat="1" applyFont="1" applyFill="1" applyBorder="1" applyAlignment="1">
      <alignment horizontal="center" vertical="center" wrapText="1"/>
    </xf>
    <xf numFmtId="0" fontId="13" fillId="0" borderId="0" xfId="3" applyAlignment="1">
      <alignment wrapText="1"/>
    </xf>
    <xf numFmtId="0" fontId="20"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11" borderId="15" xfId="0" applyFont="1" applyFill="1" applyBorder="1" applyAlignment="1">
      <alignment vertical="center"/>
    </xf>
    <xf numFmtId="0" fontId="20" fillId="11" borderId="15" xfId="0" applyFont="1" applyFill="1" applyBorder="1" applyAlignment="1">
      <alignment horizontal="center" vertical="center"/>
    </xf>
    <xf numFmtId="0" fontId="4" fillId="0" borderId="0" xfId="0" applyFont="1" applyAlignment="1"/>
    <xf numFmtId="0" fontId="28" fillId="0" borderId="0" xfId="0" applyFont="1" applyAlignment="1"/>
    <xf numFmtId="0" fontId="4" fillId="2" borderId="20" xfId="0" applyFont="1" applyFill="1" applyBorder="1" applyAlignment="1"/>
  </cellXfs>
  <cellStyles count="13">
    <cellStyle name="Collegamento ipertestuale" xfId="1" builtinId="8" customBuiltin="1"/>
    <cellStyle name="Date" xfId="10" xr:uid="{229918B6-DD13-4F5A-97B9-305F7E002AA3}"/>
    <cellStyle name="Migliaia" xfId="4" builtinId="3" customBuiltin="1"/>
    <cellStyle name="Name" xfId="11" xr:uid="{B2D3C1EE-6B41-4801-AAFC-C2274E49E503}"/>
    <cellStyle name="Normale" xfId="0" builtinId="0"/>
    <cellStyle name="Percentuale" xfId="2" builtinId="5"/>
    <cellStyle name="Project Start" xfId="9" xr:uid="{8EB8A09A-C31C-40A3-B2C1-9449520178B8}"/>
    <cellStyle name="Task" xfId="12" xr:uid="{6391D789-272B-4DD2-9BF3-2CDCF610FA41}"/>
    <cellStyle name="Titolo" xfId="5" builtinId="15" customBuiltin="1"/>
    <cellStyle name="Titolo 1" xfId="6" builtinId="16" customBuiltin="1"/>
    <cellStyle name="Titolo 2" xfId="7" builtinId="17" customBuiltin="1"/>
    <cellStyle name="Titolo 3" xfId="8" builtinId="18" customBuiltin="1"/>
    <cellStyle name="zHiddenText" xfId="3" xr:uid="{26E66EE6-E33F-4D77-BAE4-0FB4F5BBF673}"/>
  </cellStyles>
  <dxfs count="27">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Personalizzato 7">
      <a:dk1>
        <a:srgbClr val="000000"/>
      </a:dk1>
      <a:lt1>
        <a:srgbClr val="FFFFFF"/>
      </a:lt1>
      <a:dk2>
        <a:srgbClr val="0E2841"/>
      </a:dk2>
      <a:lt2>
        <a:srgbClr val="E8E8E8"/>
      </a:lt2>
      <a:accent1>
        <a:srgbClr val="BCB6FF"/>
      </a:accent1>
      <a:accent2>
        <a:srgbClr val="B8E1FF"/>
      </a:accent2>
      <a:accent3>
        <a:srgbClr val="A9FFF7"/>
      </a:accent3>
      <a:accent4>
        <a:srgbClr val="94FBAB"/>
      </a:accent4>
      <a:accent5>
        <a:srgbClr val="94FBAB"/>
      </a:accent5>
      <a:accent6>
        <a:srgbClr val="001447"/>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L53"/>
  <sheetViews>
    <sheetView showGridLines="0" tabSelected="1" showRuler="0" zoomScale="125" zoomScaleNormal="77" zoomScalePageLayoutView="70" workbookViewId="0">
      <selection activeCell="B37" sqref="B37"/>
    </sheetView>
  </sheetViews>
  <sheetFormatPr defaultColWidth="8.625" defaultRowHeight="30" customHeight="1"/>
  <cols>
    <col min="1" max="1" width="2.625" style="13" customWidth="1"/>
    <col min="2" max="2" width="65.375" customWidth="1"/>
    <col min="3" max="3" width="22.875" customWidth="1"/>
    <col min="4" max="4" width="17.5" customWidth="1"/>
    <col min="5" max="5" width="10.625" style="2" customWidth="1"/>
    <col min="6" max="6" width="12.875" customWidth="1"/>
    <col min="7" max="7" width="2.625" customWidth="1"/>
    <col min="8" max="8" width="6" hidden="1" customWidth="1"/>
    <col min="9" max="9" width="2.5" bestFit="1" customWidth="1"/>
    <col min="10" max="197" width="2.375" customWidth="1"/>
  </cols>
  <sheetData>
    <row r="1" spans="1:246" ht="90" customHeight="1">
      <c r="A1" s="14"/>
      <c r="B1" s="90" t="s">
        <v>0</v>
      </c>
      <c r="C1" s="18"/>
      <c r="D1" s="19"/>
      <c r="E1" s="20"/>
      <c r="F1" s="21"/>
      <c r="H1" s="1"/>
      <c r="I1" s="124" t="s">
        <v>1</v>
      </c>
      <c r="J1" s="131"/>
      <c r="K1" s="131"/>
      <c r="L1" s="131"/>
      <c r="M1" s="131"/>
      <c r="N1" s="131"/>
      <c r="O1" s="131"/>
      <c r="P1" s="23"/>
      <c r="Q1" s="123">
        <f>DATE(2024, 10, 14)</f>
        <v>45579</v>
      </c>
      <c r="R1" s="132"/>
      <c r="S1" s="132"/>
      <c r="T1" s="132"/>
      <c r="U1" s="132"/>
      <c r="V1" s="132"/>
      <c r="W1" s="132"/>
      <c r="X1" s="132"/>
      <c r="Y1" s="132"/>
      <c r="Z1" s="132"/>
    </row>
    <row r="2" spans="1:246" ht="30" customHeight="1">
      <c r="B2" s="88"/>
      <c r="C2" s="89" t="s">
        <v>2</v>
      </c>
      <c r="D2" s="22"/>
      <c r="E2" s="113" t="s">
        <v>3</v>
      </c>
      <c r="F2" s="22"/>
      <c r="I2" s="124" t="s">
        <v>4</v>
      </c>
      <c r="J2" s="131"/>
      <c r="K2" s="131"/>
      <c r="L2" s="131"/>
      <c r="M2" s="131"/>
      <c r="N2" s="131"/>
      <c r="O2" s="131"/>
      <c r="P2" s="23"/>
      <c r="Q2" s="122">
        <v>1</v>
      </c>
      <c r="R2" s="132"/>
      <c r="S2" s="132"/>
      <c r="T2" s="132"/>
      <c r="U2" s="132"/>
      <c r="V2" s="132"/>
      <c r="W2" s="132"/>
      <c r="X2" s="132"/>
      <c r="Y2" s="132"/>
      <c r="Z2" s="132"/>
    </row>
    <row r="3" spans="1:246" s="25" customFormat="1" ht="30" customHeight="1">
      <c r="A3" s="13"/>
      <c r="B3" s="24"/>
      <c r="D3" s="26"/>
      <c r="E3" s="27"/>
    </row>
    <row r="4" spans="1:246" s="25" customFormat="1" ht="30" customHeight="1">
      <c r="A4" s="14"/>
      <c r="B4" s="28"/>
      <c r="E4" s="29"/>
      <c r="I4" s="125">
        <f>I5</f>
        <v>45579</v>
      </c>
      <c r="J4" s="120"/>
      <c r="K4" s="120"/>
      <c r="L4" s="120"/>
      <c r="M4" s="120"/>
      <c r="N4" s="120"/>
      <c r="O4" s="120"/>
      <c r="P4" s="120">
        <f>P5</f>
        <v>45586</v>
      </c>
      <c r="Q4" s="120"/>
      <c r="R4" s="120"/>
      <c r="S4" s="120"/>
      <c r="T4" s="120"/>
      <c r="U4" s="120"/>
      <c r="V4" s="120"/>
      <c r="W4" s="120">
        <f>W5</f>
        <v>45593</v>
      </c>
      <c r="X4" s="120"/>
      <c r="Y4" s="120"/>
      <c r="Z4" s="120"/>
      <c r="AA4" s="120"/>
      <c r="AB4" s="120"/>
      <c r="AC4" s="120"/>
      <c r="AD4" s="120">
        <f>AD5</f>
        <v>45600</v>
      </c>
      <c r="AE4" s="120"/>
      <c r="AF4" s="120"/>
      <c r="AG4" s="120"/>
      <c r="AH4" s="120"/>
      <c r="AI4" s="120"/>
      <c r="AJ4" s="120"/>
      <c r="AK4" s="120">
        <f>AK5</f>
        <v>45607</v>
      </c>
      <c r="AL4" s="120"/>
      <c r="AM4" s="120"/>
      <c r="AN4" s="120"/>
      <c r="AO4" s="120"/>
      <c r="AP4" s="120"/>
      <c r="AQ4" s="120"/>
      <c r="AR4" s="120">
        <f>AR5</f>
        <v>45614</v>
      </c>
      <c r="AS4" s="120"/>
      <c r="AT4" s="120"/>
      <c r="AU4" s="120"/>
      <c r="AV4" s="120"/>
      <c r="AW4" s="120"/>
      <c r="AX4" s="120"/>
      <c r="AY4" s="120">
        <f>AY5</f>
        <v>45621</v>
      </c>
      <c r="AZ4" s="120"/>
      <c r="BA4" s="120"/>
      <c r="BB4" s="120"/>
      <c r="BC4" s="120"/>
      <c r="BD4" s="120"/>
      <c r="BE4" s="120"/>
      <c r="BF4" s="120">
        <f>BF5</f>
        <v>45628</v>
      </c>
      <c r="BG4" s="120"/>
      <c r="BH4" s="120"/>
      <c r="BI4" s="120"/>
      <c r="BJ4" s="120"/>
      <c r="BK4" s="120"/>
      <c r="BL4" s="121"/>
      <c r="BM4" s="120">
        <f>BM5</f>
        <v>45635</v>
      </c>
      <c r="BN4" s="120"/>
      <c r="BO4" s="120"/>
      <c r="BP4" s="120"/>
      <c r="BQ4" s="120"/>
      <c r="BR4" s="120"/>
      <c r="BS4" s="121"/>
      <c r="BT4" s="120">
        <f>BT5</f>
        <v>45642</v>
      </c>
      <c r="BU4" s="120"/>
      <c r="BV4" s="120"/>
      <c r="BW4" s="120"/>
      <c r="BX4" s="120"/>
      <c r="BY4" s="120"/>
      <c r="BZ4" s="121"/>
      <c r="CA4" s="120">
        <f>CA5</f>
        <v>45649</v>
      </c>
      <c r="CB4" s="120"/>
      <c r="CC4" s="120"/>
      <c r="CD4" s="120"/>
      <c r="CE4" s="120"/>
      <c r="CF4" s="120"/>
      <c r="CG4" s="121"/>
      <c r="CH4" s="120">
        <f>CH5</f>
        <v>45656</v>
      </c>
      <c r="CI4" s="120"/>
      <c r="CJ4" s="120"/>
      <c r="CK4" s="120"/>
      <c r="CL4" s="120"/>
      <c r="CM4" s="120"/>
      <c r="CN4" s="121"/>
      <c r="CO4" s="120">
        <f>CO5</f>
        <v>45663</v>
      </c>
      <c r="CP4" s="120"/>
      <c r="CQ4" s="120"/>
      <c r="CR4" s="120"/>
      <c r="CS4" s="120"/>
      <c r="CT4" s="120"/>
      <c r="CU4" s="121"/>
      <c r="CV4" s="120">
        <f>CV5</f>
        <v>45670</v>
      </c>
      <c r="CW4" s="120"/>
      <c r="CX4" s="120"/>
      <c r="CY4" s="120"/>
      <c r="CZ4" s="120"/>
      <c r="DA4" s="120"/>
      <c r="DB4" s="121"/>
      <c r="DC4" s="120">
        <f>DC5</f>
        <v>45677</v>
      </c>
      <c r="DD4" s="120"/>
      <c r="DE4" s="120"/>
      <c r="DF4" s="120"/>
      <c r="DG4" s="120"/>
      <c r="DH4" s="120"/>
      <c r="DI4" s="121"/>
      <c r="DJ4" s="120">
        <f>DJ5</f>
        <v>45684</v>
      </c>
      <c r="DK4" s="120"/>
      <c r="DL4" s="120"/>
      <c r="DM4" s="120"/>
      <c r="DN4" s="120"/>
      <c r="DO4" s="120"/>
      <c r="DP4" s="121"/>
      <c r="DQ4" s="120">
        <f>DQ5</f>
        <v>45691</v>
      </c>
      <c r="DR4" s="120"/>
      <c r="DS4" s="120"/>
      <c r="DT4" s="120"/>
      <c r="DU4" s="120"/>
      <c r="DV4" s="120"/>
      <c r="DW4" s="121"/>
      <c r="DX4" s="120">
        <f>DX5</f>
        <v>45698</v>
      </c>
      <c r="DY4" s="120"/>
      <c r="DZ4" s="120"/>
      <c r="EA4" s="120"/>
      <c r="EB4" s="120"/>
      <c r="EC4" s="120"/>
      <c r="ED4" s="121"/>
      <c r="EE4" s="120">
        <f>EE5</f>
        <v>45705</v>
      </c>
      <c r="EF4" s="120"/>
      <c r="EG4" s="120"/>
      <c r="EH4" s="120"/>
      <c r="EI4" s="120"/>
      <c r="EJ4" s="120"/>
      <c r="EK4" s="121"/>
      <c r="EL4" s="120">
        <f>EL5</f>
        <v>45712</v>
      </c>
      <c r="EM4" s="120"/>
      <c r="EN4" s="120"/>
      <c r="EO4" s="120"/>
      <c r="EP4" s="120"/>
      <c r="EQ4" s="120"/>
      <c r="ER4" s="121"/>
      <c r="ES4" s="120">
        <f>ES5</f>
        <v>45719</v>
      </c>
      <c r="ET4" s="120"/>
      <c r="EU4" s="120"/>
      <c r="EV4" s="120"/>
      <c r="EW4" s="120"/>
      <c r="EX4" s="120"/>
      <c r="EY4" s="121"/>
      <c r="EZ4" s="120">
        <f>EZ5</f>
        <v>45726</v>
      </c>
      <c r="FA4" s="120"/>
      <c r="FB4" s="120"/>
      <c r="FC4" s="120"/>
      <c r="FD4" s="120"/>
      <c r="FE4" s="120"/>
      <c r="FF4" s="121"/>
      <c r="FG4" s="120">
        <f>FG5</f>
        <v>45733</v>
      </c>
      <c r="FH4" s="120"/>
      <c r="FI4" s="120"/>
      <c r="FJ4" s="120"/>
      <c r="FK4" s="120"/>
      <c r="FL4" s="120"/>
      <c r="FM4" s="121"/>
      <c r="FN4" s="120">
        <f>FN5</f>
        <v>45740</v>
      </c>
      <c r="FO4" s="120"/>
      <c r="FP4" s="120"/>
      <c r="FQ4" s="120"/>
      <c r="FR4" s="120"/>
      <c r="FS4" s="120"/>
      <c r="FT4" s="121"/>
      <c r="FU4" s="120">
        <f>FU5</f>
        <v>45747</v>
      </c>
      <c r="FV4" s="120"/>
      <c r="FW4" s="120"/>
      <c r="FX4" s="120"/>
      <c r="FY4" s="120"/>
      <c r="FZ4" s="120"/>
      <c r="GA4" s="121"/>
      <c r="GB4" s="120">
        <f>GB5</f>
        <v>45754</v>
      </c>
      <c r="GC4" s="120"/>
      <c r="GD4" s="120"/>
      <c r="GE4" s="120"/>
      <c r="GF4" s="120"/>
      <c r="GG4" s="120"/>
      <c r="GH4" s="121"/>
      <c r="GI4" s="120">
        <f>GI5</f>
        <v>45761</v>
      </c>
      <c r="GJ4" s="120"/>
      <c r="GK4" s="120"/>
      <c r="GL4" s="120"/>
      <c r="GM4" s="120"/>
      <c r="GN4" s="120"/>
      <c r="GO4" s="121"/>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row>
    <row r="5" spans="1:246" s="25" customFormat="1" ht="15" customHeight="1">
      <c r="A5" s="126"/>
      <c r="B5" s="127" t="s">
        <v>5</v>
      </c>
      <c r="C5" s="129" t="s">
        <v>6</v>
      </c>
      <c r="D5" s="130" t="s">
        <v>7</v>
      </c>
      <c r="E5" s="130" t="s">
        <v>8</v>
      </c>
      <c r="F5" s="130" t="s">
        <v>9</v>
      </c>
      <c r="I5" s="30">
        <f>Project_Start-WEEKDAY(Project_Start,1)+2+7*(Display_Week-1)</f>
        <v>45579</v>
      </c>
      <c r="J5" s="30">
        <f>I5+1</f>
        <v>45580</v>
      </c>
      <c r="K5" s="30">
        <f t="shared" ref="K5:AX5" si="0">J5+1</f>
        <v>45581</v>
      </c>
      <c r="L5" s="30">
        <f t="shared" si="0"/>
        <v>45582</v>
      </c>
      <c r="M5" s="30">
        <f t="shared" si="0"/>
        <v>45583</v>
      </c>
      <c r="N5" s="30">
        <f t="shared" si="0"/>
        <v>45584</v>
      </c>
      <c r="O5" s="31">
        <f t="shared" si="0"/>
        <v>45585</v>
      </c>
      <c r="P5" s="32">
        <f>O5+1</f>
        <v>45586</v>
      </c>
      <c r="Q5" s="30">
        <f>P5+1</f>
        <v>45587</v>
      </c>
      <c r="R5" s="30">
        <f t="shared" si="0"/>
        <v>45588</v>
      </c>
      <c r="S5" s="30">
        <f t="shared" si="0"/>
        <v>45589</v>
      </c>
      <c r="T5" s="30">
        <f t="shared" si="0"/>
        <v>45590</v>
      </c>
      <c r="U5" s="30">
        <f t="shared" si="0"/>
        <v>45591</v>
      </c>
      <c r="V5" s="31">
        <f t="shared" si="0"/>
        <v>45592</v>
      </c>
      <c r="W5" s="32">
        <f>V5+1</f>
        <v>45593</v>
      </c>
      <c r="X5" s="30">
        <f>W5+1</f>
        <v>45594</v>
      </c>
      <c r="Y5" s="30">
        <f t="shared" si="0"/>
        <v>45595</v>
      </c>
      <c r="Z5" s="30">
        <f t="shared" si="0"/>
        <v>45596</v>
      </c>
      <c r="AA5" s="30">
        <f t="shared" si="0"/>
        <v>45597</v>
      </c>
      <c r="AB5" s="30">
        <f t="shared" si="0"/>
        <v>45598</v>
      </c>
      <c r="AC5" s="31">
        <f t="shared" si="0"/>
        <v>45599</v>
      </c>
      <c r="AD5" s="32">
        <f>AC5+1</f>
        <v>45600</v>
      </c>
      <c r="AE5" s="30">
        <f>AD5+1</f>
        <v>45601</v>
      </c>
      <c r="AF5" s="30">
        <f t="shared" si="0"/>
        <v>45602</v>
      </c>
      <c r="AG5" s="30">
        <f t="shared" si="0"/>
        <v>45603</v>
      </c>
      <c r="AH5" s="30">
        <f t="shared" si="0"/>
        <v>45604</v>
      </c>
      <c r="AI5" s="30">
        <f t="shared" si="0"/>
        <v>45605</v>
      </c>
      <c r="AJ5" s="31">
        <f t="shared" si="0"/>
        <v>45606</v>
      </c>
      <c r="AK5" s="32">
        <f>AJ5+1</f>
        <v>45607</v>
      </c>
      <c r="AL5" s="30">
        <f>AK5+1</f>
        <v>45608</v>
      </c>
      <c r="AM5" s="30">
        <f t="shared" si="0"/>
        <v>45609</v>
      </c>
      <c r="AN5" s="30">
        <f t="shared" si="0"/>
        <v>45610</v>
      </c>
      <c r="AO5" s="30">
        <f t="shared" si="0"/>
        <v>45611</v>
      </c>
      <c r="AP5" s="30">
        <f t="shared" si="0"/>
        <v>45612</v>
      </c>
      <c r="AQ5" s="31">
        <f t="shared" si="0"/>
        <v>45613</v>
      </c>
      <c r="AR5" s="32">
        <f>AQ5+1</f>
        <v>45614</v>
      </c>
      <c r="AS5" s="30">
        <f>AR5+1</f>
        <v>45615</v>
      </c>
      <c r="AT5" s="30">
        <f t="shared" si="0"/>
        <v>45616</v>
      </c>
      <c r="AU5" s="30">
        <f t="shared" si="0"/>
        <v>45617</v>
      </c>
      <c r="AV5" s="30">
        <f t="shared" si="0"/>
        <v>45618</v>
      </c>
      <c r="AW5" s="30">
        <f t="shared" si="0"/>
        <v>45619</v>
      </c>
      <c r="AX5" s="31">
        <f t="shared" si="0"/>
        <v>45620</v>
      </c>
      <c r="AY5" s="32">
        <f>AX5+1</f>
        <v>45621</v>
      </c>
      <c r="AZ5" s="30">
        <f>AY5+1</f>
        <v>45622</v>
      </c>
      <c r="BA5" s="30">
        <f t="shared" ref="BA5:BE5" si="1">AZ5+1</f>
        <v>45623</v>
      </c>
      <c r="BB5" s="30">
        <f t="shared" si="1"/>
        <v>45624</v>
      </c>
      <c r="BC5" s="30">
        <f t="shared" si="1"/>
        <v>45625</v>
      </c>
      <c r="BD5" s="30">
        <f t="shared" si="1"/>
        <v>45626</v>
      </c>
      <c r="BE5" s="31">
        <f t="shared" si="1"/>
        <v>45627</v>
      </c>
      <c r="BF5" s="32">
        <f>BE5+1</f>
        <v>45628</v>
      </c>
      <c r="BG5" s="30">
        <f>BF5+1</f>
        <v>45629</v>
      </c>
      <c r="BH5" s="30">
        <f t="shared" ref="BH5:BL5" si="2">BG5+1</f>
        <v>45630</v>
      </c>
      <c r="BI5" s="30">
        <f t="shared" si="2"/>
        <v>45631</v>
      </c>
      <c r="BJ5" s="30">
        <f t="shared" si="2"/>
        <v>45632</v>
      </c>
      <c r="BK5" s="30">
        <f t="shared" si="2"/>
        <v>45633</v>
      </c>
      <c r="BL5" s="30">
        <f t="shared" si="2"/>
        <v>45634</v>
      </c>
      <c r="BM5" s="32">
        <f>BL5+1</f>
        <v>45635</v>
      </c>
      <c r="BN5" s="30">
        <f>BM5+1</f>
        <v>45636</v>
      </c>
      <c r="BO5" s="30">
        <f t="shared" ref="BO5" si="3">BN5+1</f>
        <v>45637</v>
      </c>
      <c r="BP5" s="30">
        <f t="shared" ref="BP5" si="4">BO5+1</f>
        <v>45638</v>
      </c>
      <c r="BQ5" s="30">
        <f t="shared" ref="BQ5" si="5">BP5+1</f>
        <v>45639</v>
      </c>
      <c r="BR5" s="30">
        <f t="shared" ref="BR5" si="6">BQ5+1</f>
        <v>45640</v>
      </c>
      <c r="BS5" s="30">
        <f t="shared" ref="BS5" si="7">BR5+1</f>
        <v>45641</v>
      </c>
      <c r="BT5" s="32">
        <f>BS5+1</f>
        <v>45642</v>
      </c>
      <c r="BU5" s="30">
        <f>BT5+1</f>
        <v>45643</v>
      </c>
      <c r="BV5" s="30">
        <f t="shared" ref="BV5" si="8">BU5+1</f>
        <v>45644</v>
      </c>
      <c r="BW5" s="30">
        <f t="shared" ref="BW5" si="9">BV5+1</f>
        <v>45645</v>
      </c>
      <c r="BX5" s="30">
        <f t="shared" ref="BX5" si="10">BW5+1</f>
        <v>45646</v>
      </c>
      <c r="BY5" s="30">
        <f t="shared" ref="BY5" si="11">BX5+1</f>
        <v>45647</v>
      </c>
      <c r="BZ5" s="30">
        <f t="shared" ref="BZ5" si="12">BY5+1</f>
        <v>45648</v>
      </c>
      <c r="CA5" s="32">
        <f>BZ5+1</f>
        <v>45649</v>
      </c>
      <c r="CB5" s="30">
        <f>CA5+1</f>
        <v>45650</v>
      </c>
      <c r="CC5" s="30">
        <f t="shared" ref="CC5" si="13">CB5+1</f>
        <v>45651</v>
      </c>
      <c r="CD5" s="30">
        <f t="shared" ref="CD5" si="14">CC5+1</f>
        <v>45652</v>
      </c>
      <c r="CE5" s="30">
        <f t="shared" ref="CE5" si="15">CD5+1</f>
        <v>45653</v>
      </c>
      <c r="CF5" s="30">
        <f t="shared" ref="CF5" si="16">CE5+1</f>
        <v>45654</v>
      </c>
      <c r="CG5" s="30">
        <f t="shared" ref="CG5" si="17">CF5+1</f>
        <v>45655</v>
      </c>
      <c r="CH5" s="32">
        <f>CG5+1</f>
        <v>45656</v>
      </c>
      <c r="CI5" s="30">
        <f>CH5+1</f>
        <v>45657</v>
      </c>
      <c r="CJ5" s="30">
        <f t="shared" ref="CJ5" si="18">CI5+1</f>
        <v>45658</v>
      </c>
      <c r="CK5" s="30">
        <f t="shared" ref="CK5" si="19">CJ5+1</f>
        <v>45659</v>
      </c>
      <c r="CL5" s="30">
        <f t="shared" ref="CL5" si="20">CK5+1</f>
        <v>45660</v>
      </c>
      <c r="CM5" s="30">
        <f t="shared" ref="CM5" si="21">CL5+1</f>
        <v>45661</v>
      </c>
      <c r="CN5" s="30">
        <f t="shared" ref="CN5" si="22">CM5+1</f>
        <v>45662</v>
      </c>
      <c r="CO5" s="32">
        <f>CN5+1</f>
        <v>45663</v>
      </c>
      <c r="CP5" s="30">
        <f>CO5+1</f>
        <v>45664</v>
      </c>
      <c r="CQ5" s="30">
        <f t="shared" ref="CQ5" si="23">CP5+1</f>
        <v>45665</v>
      </c>
      <c r="CR5" s="30">
        <f t="shared" ref="CR5" si="24">CQ5+1</f>
        <v>45666</v>
      </c>
      <c r="CS5" s="30">
        <f t="shared" ref="CS5" si="25">CR5+1</f>
        <v>45667</v>
      </c>
      <c r="CT5" s="30">
        <f t="shared" ref="CT5" si="26">CS5+1</f>
        <v>45668</v>
      </c>
      <c r="CU5" s="30">
        <f t="shared" ref="CU5" si="27">CT5+1</f>
        <v>45669</v>
      </c>
      <c r="CV5" s="32">
        <f>CU5+1</f>
        <v>45670</v>
      </c>
      <c r="CW5" s="30">
        <f>CV5+1</f>
        <v>45671</v>
      </c>
      <c r="CX5" s="30">
        <f t="shared" ref="CX5" si="28">CW5+1</f>
        <v>45672</v>
      </c>
      <c r="CY5" s="30">
        <f t="shared" ref="CY5" si="29">CX5+1</f>
        <v>45673</v>
      </c>
      <c r="CZ5" s="30">
        <f t="shared" ref="CZ5" si="30">CY5+1</f>
        <v>45674</v>
      </c>
      <c r="DA5" s="30">
        <f t="shared" ref="DA5" si="31">CZ5+1</f>
        <v>45675</v>
      </c>
      <c r="DB5" s="30">
        <f t="shared" ref="DB5" si="32">DA5+1</f>
        <v>45676</v>
      </c>
      <c r="DC5" s="32">
        <f>DB5+1</f>
        <v>45677</v>
      </c>
      <c r="DD5" s="30">
        <f>DC5+1</f>
        <v>45678</v>
      </c>
      <c r="DE5" s="30">
        <f t="shared" ref="DE5" si="33">DD5+1</f>
        <v>45679</v>
      </c>
      <c r="DF5" s="30">
        <f t="shared" ref="DF5" si="34">DE5+1</f>
        <v>45680</v>
      </c>
      <c r="DG5" s="30">
        <f t="shared" ref="DG5" si="35">DF5+1</f>
        <v>45681</v>
      </c>
      <c r="DH5" s="30">
        <f t="shared" ref="DH5" si="36">DG5+1</f>
        <v>45682</v>
      </c>
      <c r="DI5" s="30">
        <f t="shared" ref="DI5" si="37">DH5+1</f>
        <v>45683</v>
      </c>
      <c r="DJ5" s="32">
        <f>DI5+1</f>
        <v>45684</v>
      </c>
      <c r="DK5" s="30">
        <f>DJ5+1</f>
        <v>45685</v>
      </c>
      <c r="DL5" s="30">
        <f t="shared" ref="DL5" si="38">DK5+1</f>
        <v>45686</v>
      </c>
      <c r="DM5" s="30">
        <f t="shared" ref="DM5" si="39">DL5+1</f>
        <v>45687</v>
      </c>
      <c r="DN5" s="30">
        <f t="shared" ref="DN5" si="40">DM5+1</f>
        <v>45688</v>
      </c>
      <c r="DO5" s="30">
        <f t="shared" ref="DO5" si="41">DN5+1</f>
        <v>45689</v>
      </c>
      <c r="DP5" s="30">
        <f t="shared" ref="DP5" si="42">DO5+1</f>
        <v>45690</v>
      </c>
      <c r="DQ5" s="32">
        <f>DP5+1</f>
        <v>45691</v>
      </c>
      <c r="DR5" s="30">
        <f>DQ5+1</f>
        <v>45692</v>
      </c>
      <c r="DS5" s="30">
        <f t="shared" ref="DS5" si="43">DR5+1</f>
        <v>45693</v>
      </c>
      <c r="DT5" s="30">
        <f t="shared" ref="DT5" si="44">DS5+1</f>
        <v>45694</v>
      </c>
      <c r="DU5" s="30">
        <f t="shared" ref="DU5" si="45">DT5+1</f>
        <v>45695</v>
      </c>
      <c r="DV5" s="30">
        <f t="shared" ref="DV5" si="46">DU5+1</f>
        <v>45696</v>
      </c>
      <c r="DW5" s="30">
        <f t="shared" ref="DW5" si="47">DV5+1</f>
        <v>45697</v>
      </c>
      <c r="DX5" s="32">
        <f>DW5+1</f>
        <v>45698</v>
      </c>
      <c r="DY5" s="30">
        <f>DX5+1</f>
        <v>45699</v>
      </c>
      <c r="DZ5" s="30">
        <f t="shared" ref="DZ5" si="48">DY5+1</f>
        <v>45700</v>
      </c>
      <c r="EA5" s="30">
        <f t="shared" ref="EA5" si="49">DZ5+1</f>
        <v>45701</v>
      </c>
      <c r="EB5" s="30">
        <f t="shared" ref="EB5" si="50">EA5+1</f>
        <v>45702</v>
      </c>
      <c r="EC5" s="30">
        <f t="shared" ref="EC5" si="51">EB5+1</f>
        <v>45703</v>
      </c>
      <c r="ED5" s="30">
        <f t="shared" ref="ED5" si="52">EC5+1</f>
        <v>45704</v>
      </c>
      <c r="EE5" s="32">
        <f>ED5+1</f>
        <v>45705</v>
      </c>
      <c r="EF5" s="30">
        <f>EE5+1</f>
        <v>45706</v>
      </c>
      <c r="EG5" s="30">
        <f t="shared" ref="EG5" si="53">EF5+1</f>
        <v>45707</v>
      </c>
      <c r="EH5" s="30">
        <f t="shared" ref="EH5" si="54">EG5+1</f>
        <v>45708</v>
      </c>
      <c r="EI5" s="30">
        <f t="shared" ref="EI5" si="55">EH5+1</f>
        <v>45709</v>
      </c>
      <c r="EJ5" s="30">
        <f t="shared" ref="EJ5" si="56">EI5+1</f>
        <v>45710</v>
      </c>
      <c r="EK5" s="30">
        <f t="shared" ref="EK5" si="57">EJ5+1</f>
        <v>45711</v>
      </c>
      <c r="EL5" s="32">
        <f>EK5+1</f>
        <v>45712</v>
      </c>
      <c r="EM5" s="30">
        <f>EL5+1</f>
        <v>45713</v>
      </c>
      <c r="EN5" s="30">
        <f t="shared" ref="EN5" si="58">EM5+1</f>
        <v>45714</v>
      </c>
      <c r="EO5" s="30">
        <f t="shared" ref="EO5" si="59">EN5+1</f>
        <v>45715</v>
      </c>
      <c r="EP5" s="30">
        <f t="shared" ref="EP5" si="60">EO5+1</f>
        <v>45716</v>
      </c>
      <c r="EQ5" s="30">
        <f t="shared" ref="EQ5" si="61">EP5+1</f>
        <v>45717</v>
      </c>
      <c r="ER5" s="30">
        <f t="shared" ref="ER5" si="62">EQ5+1</f>
        <v>45718</v>
      </c>
      <c r="ES5" s="32">
        <f>ER5+1</f>
        <v>45719</v>
      </c>
      <c r="ET5" s="30">
        <f>ES5+1</f>
        <v>45720</v>
      </c>
      <c r="EU5" s="30">
        <f t="shared" ref="EU5" si="63">ET5+1</f>
        <v>45721</v>
      </c>
      <c r="EV5" s="30">
        <f t="shared" ref="EV5" si="64">EU5+1</f>
        <v>45722</v>
      </c>
      <c r="EW5" s="30">
        <f t="shared" ref="EW5" si="65">EV5+1</f>
        <v>45723</v>
      </c>
      <c r="EX5" s="30">
        <f t="shared" ref="EX5" si="66">EW5+1</f>
        <v>45724</v>
      </c>
      <c r="EY5" s="30">
        <f t="shared" ref="EY5" si="67">EX5+1</f>
        <v>45725</v>
      </c>
      <c r="EZ5" s="32">
        <f>EY5+1</f>
        <v>45726</v>
      </c>
      <c r="FA5" s="30">
        <f>EZ5+1</f>
        <v>45727</v>
      </c>
      <c r="FB5" s="30">
        <f t="shared" ref="FB5" si="68">FA5+1</f>
        <v>45728</v>
      </c>
      <c r="FC5" s="30">
        <f t="shared" ref="FC5" si="69">FB5+1</f>
        <v>45729</v>
      </c>
      <c r="FD5" s="30">
        <f t="shared" ref="FD5" si="70">FC5+1</f>
        <v>45730</v>
      </c>
      <c r="FE5" s="30">
        <f t="shared" ref="FE5" si="71">FD5+1</f>
        <v>45731</v>
      </c>
      <c r="FF5" s="30">
        <f t="shared" ref="FF5" si="72">FE5+1</f>
        <v>45732</v>
      </c>
      <c r="FG5" s="32">
        <f>FF5+1</f>
        <v>45733</v>
      </c>
      <c r="FH5" s="30">
        <f>FG5+1</f>
        <v>45734</v>
      </c>
      <c r="FI5" s="30">
        <f>FH5+1</f>
        <v>45735</v>
      </c>
      <c r="FJ5" s="30">
        <f>FI5+1</f>
        <v>45736</v>
      </c>
      <c r="FK5" s="30">
        <f>FJ5+1</f>
        <v>45737</v>
      </c>
      <c r="FL5" s="30">
        <f>FK5+1</f>
        <v>45738</v>
      </c>
      <c r="FM5" s="30">
        <f>FL5+1</f>
        <v>45739</v>
      </c>
      <c r="FN5" s="32">
        <f>FM5+1</f>
        <v>45740</v>
      </c>
      <c r="FO5" s="30">
        <f>FN5+1</f>
        <v>45741</v>
      </c>
      <c r="FP5" s="30">
        <f>FO5+1</f>
        <v>45742</v>
      </c>
      <c r="FQ5" s="30">
        <f>FP5+1</f>
        <v>45743</v>
      </c>
      <c r="FR5" s="30">
        <f>FQ5+1</f>
        <v>45744</v>
      </c>
      <c r="FS5" s="30">
        <f>FR5+1</f>
        <v>45745</v>
      </c>
      <c r="FT5" s="30">
        <f>FS5+1</f>
        <v>45746</v>
      </c>
      <c r="FU5" s="32">
        <f>FT5+1</f>
        <v>45747</v>
      </c>
      <c r="FV5" s="30">
        <f>FU5+1</f>
        <v>45748</v>
      </c>
      <c r="FW5" s="30">
        <f>FV5+1</f>
        <v>45749</v>
      </c>
      <c r="FX5" s="30">
        <f>FW5+1</f>
        <v>45750</v>
      </c>
      <c r="FY5" s="30">
        <f>FX5+1</f>
        <v>45751</v>
      </c>
      <c r="FZ5" s="30">
        <f>FY5+1</f>
        <v>45752</v>
      </c>
      <c r="GA5" s="30">
        <f>FZ5+1</f>
        <v>45753</v>
      </c>
      <c r="GB5" s="32">
        <f>GA5+1</f>
        <v>45754</v>
      </c>
      <c r="GC5" s="30">
        <f>GB5+1</f>
        <v>45755</v>
      </c>
      <c r="GD5" s="30">
        <f>GC5+1</f>
        <v>45756</v>
      </c>
      <c r="GE5" s="30">
        <f>GD5+1</f>
        <v>45757</v>
      </c>
      <c r="GF5" s="30">
        <f>GE5+1</f>
        <v>45758</v>
      </c>
      <c r="GG5" s="30">
        <f>GF5+1</f>
        <v>45759</v>
      </c>
      <c r="GH5" s="30">
        <f>GG5+1</f>
        <v>45760</v>
      </c>
      <c r="GI5" s="32">
        <f>GH5+1</f>
        <v>45761</v>
      </c>
      <c r="GJ5" s="30">
        <f>GI5+1</f>
        <v>45762</v>
      </c>
      <c r="GK5" s="30">
        <f>GJ5+1</f>
        <v>45763</v>
      </c>
      <c r="GL5" s="30">
        <f>GK5+1</f>
        <v>45764</v>
      </c>
      <c r="GM5" s="30">
        <f>GL5+1</f>
        <v>45765</v>
      </c>
      <c r="GN5" s="30">
        <f>GM5+1</f>
        <v>45766</v>
      </c>
      <c r="GO5" s="30">
        <f>GN5+1</f>
        <v>45767</v>
      </c>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row>
    <row r="6" spans="1:246" s="25" customFormat="1" ht="14.25">
      <c r="A6" s="126"/>
      <c r="B6" s="128"/>
      <c r="C6" s="133"/>
      <c r="D6" s="133"/>
      <c r="E6" s="133"/>
      <c r="F6" s="133"/>
      <c r="I6" s="33" t="str">
        <f t="shared" ref="I6:AN6" si="73">LEFT(TEXT(I5,"ddd"),1)</f>
        <v>d</v>
      </c>
      <c r="J6" s="34" t="str">
        <f t="shared" si="73"/>
        <v>d</v>
      </c>
      <c r="K6" s="34" t="str">
        <f t="shared" si="73"/>
        <v>d</v>
      </c>
      <c r="L6" s="34" t="str">
        <f t="shared" si="73"/>
        <v>d</v>
      </c>
      <c r="M6" s="34" t="str">
        <f t="shared" si="73"/>
        <v>d</v>
      </c>
      <c r="N6" s="34" t="str">
        <f t="shared" si="73"/>
        <v>d</v>
      </c>
      <c r="O6" s="34" t="str">
        <f t="shared" si="73"/>
        <v>d</v>
      </c>
      <c r="P6" s="34" t="str">
        <f t="shared" si="73"/>
        <v>d</v>
      </c>
      <c r="Q6" s="34" t="str">
        <f t="shared" si="73"/>
        <v>d</v>
      </c>
      <c r="R6" s="34" t="str">
        <f t="shared" si="73"/>
        <v>d</v>
      </c>
      <c r="S6" s="34" t="str">
        <f t="shared" si="73"/>
        <v>d</v>
      </c>
      <c r="T6" s="34" t="str">
        <f t="shared" si="73"/>
        <v>d</v>
      </c>
      <c r="U6" s="34" t="str">
        <f t="shared" si="73"/>
        <v>d</v>
      </c>
      <c r="V6" s="34" t="str">
        <f t="shared" si="73"/>
        <v>d</v>
      </c>
      <c r="W6" s="34" t="str">
        <f t="shared" si="73"/>
        <v>d</v>
      </c>
      <c r="X6" s="34" t="str">
        <f t="shared" si="73"/>
        <v>d</v>
      </c>
      <c r="Y6" s="34" t="str">
        <f t="shared" si="73"/>
        <v>d</v>
      </c>
      <c r="Z6" s="34" t="str">
        <f t="shared" si="73"/>
        <v>d</v>
      </c>
      <c r="AA6" s="34" t="str">
        <f t="shared" si="73"/>
        <v>d</v>
      </c>
      <c r="AB6" s="34" t="str">
        <f t="shared" si="73"/>
        <v>d</v>
      </c>
      <c r="AC6" s="34" t="str">
        <f t="shared" si="73"/>
        <v>d</v>
      </c>
      <c r="AD6" s="34" t="str">
        <f t="shared" si="73"/>
        <v>d</v>
      </c>
      <c r="AE6" s="34" t="str">
        <f t="shared" si="73"/>
        <v>d</v>
      </c>
      <c r="AF6" s="34" t="str">
        <f t="shared" si="73"/>
        <v>d</v>
      </c>
      <c r="AG6" s="34" t="str">
        <f t="shared" si="73"/>
        <v>d</v>
      </c>
      <c r="AH6" s="34" t="str">
        <f t="shared" si="73"/>
        <v>d</v>
      </c>
      <c r="AI6" s="34" t="str">
        <f t="shared" si="73"/>
        <v>d</v>
      </c>
      <c r="AJ6" s="34" t="str">
        <f t="shared" si="73"/>
        <v>d</v>
      </c>
      <c r="AK6" s="34" t="str">
        <f t="shared" si="73"/>
        <v>d</v>
      </c>
      <c r="AL6" s="34" t="str">
        <f t="shared" si="73"/>
        <v>d</v>
      </c>
      <c r="AM6" s="34" t="str">
        <f t="shared" si="73"/>
        <v>d</v>
      </c>
      <c r="AN6" s="34" t="str">
        <f t="shared" si="73"/>
        <v>d</v>
      </c>
      <c r="AO6" s="34" t="str">
        <f t="shared" ref="AO6:BL6" si="74">LEFT(TEXT(AO5,"ddd"),1)</f>
        <v>d</v>
      </c>
      <c r="AP6" s="34" t="str">
        <f t="shared" si="74"/>
        <v>d</v>
      </c>
      <c r="AQ6" s="34" t="str">
        <f t="shared" si="74"/>
        <v>d</v>
      </c>
      <c r="AR6" s="34" t="str">
        <f t="shared" si="74"/>
        <v>d</v>
      </c>
      <c r="AS6" s="34" t="str">
        <f t="shared" si="74"/>
        <v>d</v>
      </c>
      <c r="AT6" s="34" t="str">
        <f t="shared" si="74"/>
        <v>d</v>
      </c>
      <c r="AU6" s="34" t="str">
        <f t="shared" si="74"/>
        <v>d</v>
      </c>
      <c r="AV6" s="34" t="str">
        <f t="shared" si="74"/>
        <v>d</v>
      </c>
      <c r="AW6" s="34" t="str">
        <f t="shared" si="74"/>
        <v>d</v>
      </c>
      <c r="AX6" s="34" t="str">
        <f t="shared" si="74"/>
        <v>d</v>
      </c>
      <c r="AY6" s="34" t="str">
        <f t="shared" si="74"/>
        <v>d</v>
      </c>
      <c r="AZ6" s="34" t="str">
        <f t="shared" si="74"/>
        <v>d</v>
      </c>
      <c r="BA6" s="34" t="str">
        <f t="shared" si="74"/>
        <v>d</v>
      </c>
      <c r="BB6" s="34" t="str">
        <f t="shared" si="74"/>
        <v>d</v>
      </c>
      <c r="BC6" s="34" t="str">
        <f t="shared" si="74"/>
        <v>d</v>
      </c>
      <c r="BD6" s="34" t="str">
        <f t="shared" si="74"/>
        <v>d</v>
      </c>
      <c r="BE6" s="34" t="str">
        <f t="shared" si="74"/>
        <v>d</v>
      </c>
      <c r="BF6" s="34" t="str">
        <f t="shared" si="74"/>
        <v>d</v>
      </c>
      <c r="BG6" s="34" t="str">
        <f t="shared" si="74"/>
        <v>d</v>
      </c>
      <c r="BH6" s="34" t="str">
        <f t="shared" si="74"/>
        <v>d</v>
      </c>
      <c r="BI6" s="34" t="str">
        <f t="shared" si="74"/>
        <v>d</v>
      </c>
      <c r="BJ6" s="34" t="str">
        <f t="shared" si="74"/>
        <v>d</v>
      </c>
      <c r="BK6" s="34" t="str">
        <f t="shared" si="74"/>
        <v>d</v>
      </c>
      <c r="BL6" s="35" t="str">
        <f t="shared" si="74"/>
        <v>d</v>
      </c>
      <c r="BM6" s="34" t="str">
        <f t="shared" ref="BM6:BZ6" si="75">LEFT(TEXT(BM5,"ddd"),1)</f>
        <v>d</v>
      </c>
      <c r="BN6" s="34" t="str">
        <f t="shared" si="75"/>
        <v>d</v>
      </c>
      <c r="BO6" s="34" t="str">
        <f t="shared" si="75"/>
        <v>d</v>
      </c>
      <c r="BP6" s="34" t="str">
        <f t="shared" si="75"/>
        <v>d</v>
      </c>
      <c r="BQ6" s="34" t="str">
        <f t="shared" si="75"/>
        <v>d</v>
      </c>
      <c r="BR6" s="34" t="str">
        <f t="shared" si="75"/>
        <v>d</v>
      </c>
      <c r="BS6" s="35" t="str">
        <f t="shared" si="75"/>
        <v>d</v>
      </c>
      <c r="BT6" s="34" t="str">
        <f t="shared" si="75"/>
        <v>d</v>
      </c>
      <c r="BU6" s="34" t="str">
        <f t="shared" si="75"/>
        <v>d</v>
      </c>
      <c r="BV6" s="34" t="str">
        <f t="shared" si="75"/>
        <v>d</v>
      </c>
      <c r="BW6" s="34" t="str">
        <f t="shared" si="75"/>
        <v>d</v>
      </c>
      <c r="BX6" s="34" t="str">
        <f t="shared" si="75"/>
        <v>d</v>
      </c>
      <c r="BY6" s="34" t="str">
        <f t="shared" si="75"/>
        <v>d</v>
      </c>
      <c r="BZ6" s="35" t="str">
        <f t="shared" si="75"/>
        <v>d</v>
      </c>
      <c r="CA6" s="34" t="str">
        <f t="shared" ref="CA6:EL6" si="76">LEFT(TEXT(CA5,"ddd"),1)</f>
        <v>d</v>
      </c>
      <c r="CB6" s="34" t="str">
        <f t="shared" si="76"/>
        <v>d</v>
      </c>
      <c r="CC6" s="34" t="str">
        <f t="shared" si="76"/>
        <v>d</v>
      </c>
      <c r="CD6" s="34" t="str">
        <f t="shared" si="76"/>
        <v>d</v>
      </c>
      <c r="CE6" s="34" t="str">
        <f t="shared" si="76"/>
        <v>d</v>
      </c>
      <c r="CF6" s="34" t="str">
        <f t="shared" si="76"/>
        <v>d</v>
      </c>
      <c r="CG6" s="35" t="str">
        <f t="shared" si="76"/>
        <v>d</v>
      </c>
      <c r="CH6" s="34" t="str">
        <f t="shared" si="76"/>
        <v>d</v>
      </c>
      <c r="CI6" s="34" t="str">
        <f t="shared" si="76"/>
        <v>d</v>
      </c>
      <c r="CJ6" s="34" t="str">
        <f t="shared" si="76"/>
        <v>d</v>
      </c>
      <c r="CK6" s="34" t="str">
        <f t="shared" si="76"/>
        <v>d</v>
      </c>
      <c r="CL6" s="34" t="str">
        <f t="shared" si="76"/>
        <v>d</v>
      </c>
      <c r="CM6" s="34" t="str">
        <f t="shared" si="76"/>
        <v>d</v>
      </c>
      <c r="CN6" s="35" t="str">
        <f t="shared" si="76"/>
        <v>d</v>
      </c>
      <c r="CO6" s="34" t="str">
        <f t="shared" si="76"/>
        <v>d</v>
      </c>
      <c r="CP6" s="34" t="str">
        <f t="shared" si="76"/>
        <v>d</v>
      </c>
      <c r="CQ6" s="34" t="str">
        <f t="shared" si="76"/>
        <v>d</v>
      </c>
      <c r="CR6" s="34" t="str">
        <f t="shared" si="76"/>
        <v>d</v>
      </c>
      <c r="CS6" s="34" t="str">
        <f t="shared" si="76"/>
        <v>d</v>
      </c>
      <c r="CT6" s="34" t="str">
        <f t="shared" si="76"/>
        <v>d</v>
      </c>
      <c r="CU6" s="35" t="str">
        <f t="shared" si="76"/>
        <v>d</v>
      </c>
      <c r="CV6" s="34" t="str">
        <f t="shared" si="76"/>
        <v>d</v>
      </c>
      <c r="CW6" s="34" t="str">
        <f t="shared" si="76"/>
        <v>d</v>
      </c>
      <c r="CX6" s="34" t="str">
        <f t="shared" si="76"/>
        <v>d</v>
      </c>
      <c r="CY6" s="34" t="str">
        <f t="shared" si="76"/>
        <v>d</v>
      </c>
      <c r="CZ6" s="34" t="str">
        <f t="shared" si="76"/>
        <v>d</v>
      </c>
      <c r="DA6" s="34" t="str">
        <f t="shared" si="76"/>
        <v>d</v>
      </c>
      <c r="DB6" s="35" t="str">
        <f t="shared" si="76"/>
        <v>d</v>
      </c>
      <c r="DC6" s="34" t="str">
        <f t="shared" si="76"/>
        <v>d</v>
      </c>
      <c r="DD6" s="34" t="str">
        <f t="shared" si="76"/>
        <v>d</v>
      </c>
      <c r="DE6" s="34" t="str">
        <f t="shared" si="76"/>
        <v>d</v>
      </c>
      <c r="DF6" s="34" t="str">
        <f t="shared" si="76"/>
        <v>d</v>
      </c>
      <c r="DG6" s="34" t="str">
        <f t="shared" si="76"/>
        <v>d</v>
      </c>
      <c r="DH6" s="34" t="str">
        <f t="shared" si="76"/>
        <v>d</v>
      </c>
      <c r="DI6" s="35" t="str">
        <f t="shared" si="76"/>
        <v>d</v>
      </c>
      <c r="DJ6" s="34" t="str">
        <f t="shared" si="76"/>
        <v>d</v>
      </c>
      <c r="DK6" s="34" t="str">
        <f t="shared" si="76"/>
        <v>d</v>
      </c>
      <c r="DL6" s="34" t="str">
        <f t="shared" si="76"/>
        <v>d</v>
      </c>
      <c r="DM6" s="34" t="str">
        <f t="shared" si="76"/>
        <v>d</v>
      </c>
      <c r="DN6" s="34" t="str">
        <f t="shared" si="76"/>
        <v>d</v>
      </c>
      <c r="DO6" s="34" t="str">
        <f t="shared" si="76"/>
        <v>d</v>
      </c>
      <c r="DP6" s="35" t="str">
        <f t="shared" si="76"/>
        <v>d</v>
      </c>
      <c r="DQ6" s="34" t="str">
        <f t="shared" si="76"/>
        <v>d</v>
      </c>
      <c r="DR6" s="34" t="str">
        <f t="shared" si="76"/>
        <v>d</v>
      </c>
      <c r="DS6" s="34" t="str">
        <f t="shared" si="76"/>
        <v>d</v>
      </c>
      <c r="DT6" s="34" t="str">
        <f t="shared" si="76"/>
        <v>d</v>
      </c>
      <c r="DU6" s="34" t="str">
        <f t="shared" si="76"/>
        <v>d</v>
      </c>
      <c r="DV6" s="34" t="str">
        <f t="shared" si="76"/>
        <v>d</v>
      </c>
      <c r="DW6" s="35" t="str">
        <f t="shared" si="76"/>
        <v>d</v>
      </c>
      <c r="DX6" s="34" t="str">
        <f t="shared" si="76"/>
        <v>d</v>
      </c>
      <c r="DY6" s="34" t="str">
        <f t="shared" si="76"/>
        <v>d</v>
      </c>
      <c r="DZ6" s="34" t="str">
        <f t="shared" si="76"/>
        <v>d</v>
      </c>
      <c r="EA6" s="34" t="str">
        <f t="shared" si="76"/>
        <v>d</v>
      </c>
      <c r="EB6" s="34" t="str">
        <f t="shared" si="76"/>
        <v>d</v>
      </c>
      <c r="EC6" s="34" t="str">
        <f t="shared" si="76"/>
        <v>d</v>
      </c>
      <c r="ED6" s="35" t="str">
        <f t="shared" si="76"/>
        <v>d</v>
      </c>
      <c r="EE6" s="34" t="str">
        <f t="shared" si="76"/>
        <v>d</v>
      </c>
      <c r="EF6" s="34" t="str">
        <f t="shared" si="76"/>
        <v>d</v>
      </c>
      <c r="EG6" s="34" t="str">
        <f t="shared" si="76"/>
        <v>d</v>
      </c>
      <c r="EH6" s="34" t="str">
        <f t="shared" si="76"/>
        <v>d</v>
      </c>
      <c r="EI6" s="34" t="str">
        <f t="shared" si="76"/>
        <v>d</v>
      </c>
      <c r="EJ6" s="34" t="str">
        <f t="shared" si="76"/>
        <v>d</v>
      </c>
      <c r="EK6" s="35" t="str">
        <f t="shared" si="76"/>
        <v>d</v>
      </c>
      <c r="EL6" s="34" t="str">
        <f t="shared" si="76"/>
        <v>d</v>
      </c>
      <c r="EM6" s="34" t="str">
        <f t="shared" ref="EM6:FF6" si="77">LEFT(TEXT(EM5,"ddd"),1)</f>
        <v>d</v>
      </c>
      <c r="EN6" s="34" t="str">
        <f t="shared" si="77"/>
        <v>d</v>
      </c>
      <c r="EO6" s="34" t="str">
        <f t="shared" si="77"/>
        <v>d</v>
      </c>
      <c r="EP6" s="34" t="str">
        <f t="shared" si="77"/>
        <v>d</v>
      </c>
      <c r="EQ6" s="34" t="str">
        <f t="shared" si="77"/>
        <v>d</v>
      </c>
      <c r="ER6" s="35" t="str">
        <f t="shared" si="77"/>
        <v>d</v>
      </c>
      <c r="ES6" s="34" t="str">
        <f t="shared" si="77"/>
        <v>d</v>
      </c>
      <c r="ET6" s="34" t="str">
        <f t="shared" si="77"/>
        <v>d</v>
      </c>
      <c r="EU6" s="34" t="str">
        <f t="shared" si="77"/>
        <v>d</v>
      </c>
      <c r="EV6" s="34" t="str">
        <f t="shared" si="77"/>
        <v>d</v>
      </c>
      <c r="EW6" s="34" t="str">
        <f t="shared" si="77"/>
        <v>d</v>
      </c>
      <c r="EX6" s="34" t="str">
        <f t="shared" si="77"/>
        <v>d</v>
      </c>
      <c r="EY6" s="35" t="str">
        <f t="shared" si="77"/>
        <v>d</v>
      </c>
      <c r="EZ6" s="34" t="str">
        <f t="shared" si="77"/>
        <v>d</v>
      </c>
      <c r="FA6" s="34" t="str">
        <f t="shared" si="77"/>
        <v>d</v>
      </c>
      <c r="FB6" s="34" t="str">
        <f t="shared" si="77"/>
        <v>d</v>
      </c>
      <c r="FC6" s="34" t="str">
        <f t="shared" si="77"/>
        <v>d</v>
      </c>
      <c r="FD6" s="34" t="str">
        <f t="shared" si="77"/>
        <v>d</v>
      </c>
      <c r="FE6" s="34" t="str">
        <f t="shared" si="77"/>
        <v>d</v>
      </c>
      <c r="FF6" s="35" t="str">
        <f t="shared" si="77"/>
        <v>d</v>
      </c>
      <c r="FG6" s="34" t="str">
        <f>LEFT(TEXT(FG5,"ddd"),1)</f>
        <v>d</v>
      </c>
      <c r="FH6" s="34" t="str">
        <f>LEFT(TEXT(FH5,"ddd"),1)</f>
        <v>d</v>
      </c>
      <c r="FI6" s="34" t="str">
        <f>LEFT(TEXT(FI5,"ddd"),1)</f>
        <v>d</v>
      </c>
      <c r="FJ6" s="34" t="str">
        <f>LEFT(TEXT(FJ5,"ddd"),1)</f>
        <v>d</v>
      </c>
      <c r="FK6" s="34" t="str">
        <f>LEFT(TEXT(FK5,"ddd"),1)</f>
        <v>d</v>
      </c>
      <c r="FL6" s="34" t="str">
        <f>LEFT(TEXT(FL5,"ddd"),1)</f>
        <v>d</v>
      </c>
      <c r="FM6" s="35" t="str">
        <f>LEFT(TEXT(FM5,"ddd"),1)</f>
        <v>d</v>
      </c>
      <c r="FN6" s="34" t="str">
        <f>LEFT(TEXT(FN5,"ddd"),1)</f>
        <v>d</v>
      </c>
      <c r="FO6" s="34" t="str">
        <f>LEFT(TEXT(FO5,"ddd"),1)</f>
        <v>d</v>
      </c>
      <c r="FP6" s="34" t="str">
        <f>LEFT(TEXT(FP5,"ddd"),1)</f>
        <v>d</v>
      </c>
      <c r="FQ6" s="34" t="str">
        <f>LEFT(TEXT(FQ5,"ddd"),1)</f>
        <v>d</v>
      </c>
      <c r="FR6" s="34" t="str">
        <f>LEFT(TEXT(FR5,"ddd"),1)</f>
        <v>d</v>
      </c>
      <c r="FS6" s="34" t="str">
        <f>LEFT(TEXT(FS5,"ddd"),1)</f>
        <v>d</v>
      </c>
      <c r="FT6" s="35" t="str">
        <f>LEFT(TEXT(FT5,"ddd"),1)</f>
        <v>d</v>
      </c>
      <c r="FU6" s="34" t="str">
        <f>LEFT(TEXT(FU5,"ddd"),1)</f>
        <v>d</v>
      </c>
      <c r="FV6" s="34" t="str">
        <f>LEFT(TEXT(FV5,"ddd"),1)</f>
        <v>d</v>
      </c>
      <c r="FW6" s="34" t="str">
        <f>LEFT(TEXT(FW5,"ddd"),1)</f>
        <v>d</v>
      </c>
      <c r="FX6" s="34" t="str">
        <f>LEFT(TEXT(FX5,"ddd"),1)</f>
        <v>d</v>
      </c>
      <c r="FY6" s="34" t="str">
        <f>LEFT(TEXT(FY5,"ddd"),1)</f>
        <v>d</v>
      </c>
      <c r="FZ6" s="34" t="str">
        <f>LEFT(TEXT(FZ5,"ddd"),1)</f>
        <v>d</v>
      </c>
      <c r="GA6" s="35" t="str">
        <f>LEFT(TEXT(GA5,"ddd"),1)</f>
        <v>d</v>
      </c>
      <c r="GB6" s="34" t="str">
        <f>LEFT(TEXT(GB5,"ddd"),1)</f>
        <v>d</v>
      </c>
      <c r="GC6" s="34" t="str">
        <f>LEFT(TEXT(GC5,"ddd"),1)</f>
        <v>d</v>
      </c>
      <c r="GD6" s="34" t="str">
        <f>LEFT(TEXT(GD5,"ddd"),1)</f>
        <v>d</v>
      </c>
      <c r="GE6" s="34" t="str">
        <f>LEFT(TEXT(GE5,"ddd"),1)</f>
        <v>d</v>
      </c>
      <c r="GF6" s="34" t="str">
        <f>LEFT(TEXT(GF5,"ddd"),1)</f>
        <v>d</v>
      </c>
      <c r="GG6" s="34" t="str">
        <f>LEFT(TEXT(GG5,"ddd"),1)</f>
        <v>d</v>
      </c>
      <c r="GH6" s="35" t="str">
        <f>LEFT(TEXT(GH5,"ddd"),1)</f>
        <v>d</v>
      </c>
      <c r="GI6" s="34" t="str">
        <f>LEFT(TEXT(GI5,"ddd"),1)</f>
        <v>d</v>
      </c>
      <c r="GJ6" s="34" t="str">
        <f>LEFT(TEXT(GJ5,"ddd"),1)</f>
        <v>d</v>
      </c>
      <c r="GK6" s="34" t="str">
        <f>LEFT(TEXT(GK5,"ddd"),1)</f>
        <v>d</v>
      </c>
      <c r="GL6" s="34" t="str">
        <f>LEFT(TEXT(GL5,"ddd"),1)</f>
        <v>d</v>
      </c>
      <c r="GM6" s="34" t="str">
        <f>LEFT(TEXT(GM5,"ddd"),1)</f>
        <v>d</v>
      </c>
      <c r="GN6" s="34" t="str">
        <f>LEFT(TEXT(GN5,"ddd"),1)</f>
        <v>d</v>
      </c>
      <c r="GO6" s="35" t="str">
        <f>LEFT(TEXT(GO5,"ddd"),1)</f>
        <v>d</v>
      </c>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row>
    <row r="7" spans="1:246" s="25" customFormat="1" ht="30" hidden="1" customHeight="1">
      <c r="A7" s="13" t="s">
        <v>10</v>
      </c>
      <c r="B7" s="36"/>
      <c r="C7" s="37"/>
      <c r="D7" s="36"/>
      <c r="E7" s="36"/>
      <c r="F7" s="36"/>
      <c r="H7" s="25" t="str">
        <f ca="1">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119"/>
      <c r="AT7" s="119"/>
      <c r="AU7" s="119"/>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row>
    <row r="8" spans="1:246" s="45" customFormat="1" ht="30" customHeight="1">
      <c r="A8" s="14"/>
      <c r="B8" s="39" t="s">
        <v>11</v>
      </c>
      <c r="C8" s="40"/>
      <c r="D8" s="41"/>
      <c r="E8" s="42"/>
      <c r="F8" s="43"/>
      <c r="G8" s="17"/>
      <c r="H8" s="5" t="str">
        <f t="shared" ref="H8:H50" ca="1" si="78">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118"/>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row>
    <row r="9" spans="1:246" s="45" customFormat="1" ht="30" customHeight="1">
      <c r="A9" s="14"/>
      <c r="B9" s="46" t="s">
        <v>12</v>
      </c>
      <c r="C9" s="50" t="s">
        <v>13</v>
      </c>
      <c r="D9" s="47">
        <v>1</v>
      </c>
      <c r="E9" s="110">
        <f t="shared" ref="E9" si="79">Project_Start</f>
        <v>45579</v>
      </c>
      <c r="F9" s="110">
        <f>E9+3</f>
        <v>45582</v>
      </c>
      <c r="G9" s="17"/>
      <c r="H9" s="5">
        <f t="shared" ca="1" si="78"/>
        <v>4</v>
      </c>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112"/>
      <c r="AT9" s="112"/>
      <c r="AU9" s="112"/>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112"/>
      <c r="FH9" s="112"/>
      <c r="FI9" s="112"/>
      <c r="FJ9" s="112"/>
      <c r="FK9" s="112"/>
      <c r="FL9" s="112"/>
      <c r="FM9" s="112"/>
      <c r="FN9" s="112"/>
      <c r="FO9" s="112"/>
      <c r="FP9" s="112"/>
      <c r="FQ9" s="112"/>
      <c r="FR9" s="112"/>
      <c r="FS9" s="112"/>
      <c r="FT9" s="112"/>
      <c r="FU9" s="112"/>
      <c r="FV9" s="112"/>
      <c r="FW9" s="112"/>
      <c r="FX9" s="112"/>
      <c r="FY9" s="112"/>
      <c r="FZ9" s="112"/>
      <c r="GA9" s="112"/>
      <c r="GB9" s="112"/>
      <c r="GC9" s="112"/>
      <c r="GD9" s="112"/>
      <c r="GE9" s="112"/>
      <c r="GF9" s="112"/>
      <c r="GG9" s="112"/>
      <c r="GH9" s="112"/>
      <c r="GI9" s="112"/>
      <c r="GJ9" s="112"/>
      <c r="GK9" s="112"/>
      <c r="GL9" s="112"/>
      <c r="GM9" s="112"/>
      <c r="GN9" s="112"/>
    </row>
    <row r="10" spans="1:246" s="45" customFormat="1" ht="30" customHeight="1">
      <c r="A10" s="14"/>
      <c r="B10" s="46" t="s">
        <v>14</v>
      </c>
      <c r="C10" s="50" t="s">
        <v>15</v>
      </c>
      <c r="D10" s="47">
        <v>1</v>
      </c>
      <c r="E10" s="110">
        <f>Project_Start</f>
        <v>45579</v>
      </c>
      <c r="F10" s="110">
        <f>E10+3</f>
        <v>45582</v>
      </c>
      <c r="G10" s="17"/>
      <c r="H10" s="5">
        <f t="shared" ca="1" si="78"/>
        <v>4</v>
      </c>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112"/>
      <c r="AT10" s="112"/>
      <c r="AU10" s="112"/>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112"/>
      <c r="FH10" s="112"/>
      <c r="FI10" s="112"/>
      <c r="FJ10" s="112"/>
      <c r="FK10" s="112"/>
      <c r="FL10" s="112"/>
      <c r="FM10" s="112"/>
      <c r="FN10" s="112"/>
      <c r="FO10" s="112"/>
      <c r="FP10" s="112"/>
      <c r="FQ10" s="112"/>
      <c r="FR10" s="112"/>
      <c r="FS10" s="112"/>
      <c r="FT10" s="112"/>
      <c r="FU10" s="112"/>
      <c r="FV10" s="112"/>
      <c r="FW10" s="112"/>
      <c r="FX10" s="112"/>
      <c r="FY10" s="112"/>
      <c r="FZ10" s="112"/>
      <c r="GA10" s="112"/>
      <c r="GB10" s="112"/>
      <c r="GC10" s="112"/>
      <c r="GD10" s="112"/>
      <c r="GE10" s="112"/>
      <c r="GF10" s="112"/>
      <c r="GG10" s="112"/>
      <c r="GH10" s="112"/>
      <c r="GI10" s="112"/>
      <c r="GJ10" s="112"/>
      <c r="GK10" s="112"/>
      <c r="GL10" s="112"/>
      <c r="GM10" s="112"/>
      <c r="GN10" s="112"/>
    </row>
    <row r="11" spans="1:246" s="45" customFormat="1" ht="30" customHeight="1">
      <c r="A11" s="14"/>
      <c r="B11" s="46" t="s">
        <v>16</v>
      </c>
      <c r="C11" s="50" t="s">
        <v>17</v>
      </c>
      <c r="D11" s="47">
        <v>1</v>
      </c>
      <c r="E11" s="110">
        <f>F10</f>
        <v>45582</v>
      </c>
      <c r="F11" s="110">
        <f>F10</f>
        <v>45582</v>
      </c>
      <c r="G11" s="17"/>
      <c r="H11" s="5">
        <f t="shared" ca="1" si="78"/>
        <v>1</v>
      </c>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112"/>
      <c r="AT11" s="112"/>
      <c r="AU11" s="112"/>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112"/>
      <c r="FH11" s="112"/>
      <c r="FI11" s="112"/>
      <c r="FJ11" s="112"/>
      <c r="FK11" s="112"/>
      <c r="FL11" s="112"/>
      <c r="FM11" s="112"/>
      <c r="FN11" s="112"/>
      <c r="FO11" s="112"/>
      <c r="FP11" s="112"/>
      <c r="FQ11" s="112"/>
      <c r="FR11" s="112"/>
      <c r="FS11" s="112"/>
      <c r="FT11" s="112"/>
      <c r="FU11" s="112"/>
      <c r="FV11" s="112"/>
      <c r="FW11" s="112"/>
      <c r="FX11" s="112"/>
      <c r="FY11" s="112"/>
      <c r="FZ11" s="112"/>
      <c r="GA11" s="112"/>
      <c r="GB11" s="112"/>
      <c r="GC11" s="112"/>
      <c r="GD11" s="112"/>
      <c r="GE11" s="112"/>
      <c r="GF11" s="112"/>
      <c r="GG11" s="112"/>
      <c r="GH11" s="112"/>
      <c r="GI11" s="112"/>
      <c r="GJ11" s="112"/>
      <c r="GK11" s="112"/>
      <c r="GL11" s="112"/>
      <c r="GM11" s="112"/>
      <c r="GN11" s="112"/>
    </row>
    <row r="12" spans="1:246" s="45" customFormat="1" ht="30" customHeight="1">
      <c r="A12" s="13"/>
      <c r="B12" s="46" t="s">
        <v>18</v>
      </c>
      <c r="C12" s="50" t="s">
        <v>17</v>
      </c>
      <c r="D12" s="47">
        <v>1</v>
      </c>
      <c r="E12" s="110">
        <f>F11</f>
        <v>45582</v>
      </c>
      <c r="F12" s="110">
        <f>F11+4</f>
        <v>45586</v>
      </c>
      <c r="G12" s="17"/>
      <c r="H12" s="5">
        <f t="shared" ca="1" si="78"/>
        <v>5</v>
      </c>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112"/>
      <c r="AT12" s="112"/>
      <c r="AU12" s="112"/>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112"/>
      <c r="FH12" s="112"/>
      <c r="FI12" s="112"/>
      <c r="FJ12" s="112"/>
      <c r="FK12" s="112"/>
      <c r="FL12" s="112"/>
      <c r="FM12" s="112"/>
      <c r="FN12" s="112"/>
      <c r="FO12" s="112"/>
      <c r="FP12" s="112"/>
      <c r="FQ12" s="112"/>
      <c r="FR12" s="112"/>
      <c r="FS12" s="112"/>
      <c r="FT12" s="112"/>
      <c r="FU12" s="112"/>
      <c r="FV12" s="112"/>
      <c r="FW12" s="112"/>
      <c r="FX12" s="112"/>
      <c r="FY12" s="112"/>
      <c r="FZ12" s="112"/>
      <c r="GA12" s="112"/>
      <c r="GB12" s="112"/>
      <c r="GC12" s="112"/>
      <c r="GD12" s="112"/>
      <c r="GE12" s="112"/>
      <c r="GF12" s="112"/>
      <c r="GG12" s="112"/>
      <c r="GH12" s="112"/>
      <c r="GI12" s="112"/>
      <c r="GJ12" s="112"/>
      <c r="GK12" s="112"/>
      <c r="GL12" s="112"/>
      <c r="GM12" s="112"/>
      <c r="GN12" s="112"/>
    </row>
    <row r="13" spans="1:246" s="45" customFormat="1" ht="30" customHeight="1">
      <c r="A13" s="13"/>
      <c r="B13" s="49" t="s">
        <v>19</v>
      </c>
      <c r="C13" s="50" t="s">
        <v>17</v>
      </c>
      <c r="D13" s="47">
        <v>1</v>
      </c>
      <c r="E13" s="111">
        <f>F12</f>
        <v>45586</v>
      </c>
      <c r="F13" s="111">
        <f>E13+1</f>
        <v>45587</v>
      </c>
      <c r="G13" s="17"/>
      <c r="H13" s="5">
        <f t="shared" ca="1" si="78"/>
        <v>2</v>
      </c>
      <c r="I13" s="48"/>
      <c r="J13" s="48"/>
      <c r="K13" s="48"/>
      <c r="L13" s="48"/>
      <c r="M13" s="48"/>
      <c r="N13" s="48"/>
      <c r="O13" s="48"/>
      <c r="P13" s="48"/>
      <c r="Q13" s="48"/>
      <c r="R13" s="48"/>
      <c r="S13" s="48"/>
      <c r="T13" s="48"/>
      <c r="U13" s="48"/>
      <c r="V13" s="48"/>
      <c r="W13" s="48"/>
      <c r="X13" s="48"/>
      <c r="Y13" s="52"/>
      <c r="Z13" s="48"/>
      <c r="AA13" s="48"/>
      <c r="AB13" s="48"/>
      <c r="AC13" s="48"/>
      <c r="AD13" s="48"/>
      <c r="AE13" s="48"/>
      <c r="AF13" s="48"/>
      <c r="AG13" s="48"/>
      <c r="AH13" s="48"/>
      <c r="AI13" s="48"/>
      <c r="AJ13" s="48"/>
      <c r="AK13" s="48"/>
      <c r="AL13" s="48"/>
      <c r="AM13" s="48"/>
      <c r="AN13" s="48"/>
      <c r="AO13" s="48"/>
      <c r="AP13" s="48"/>
      <c r="AQ13" s="48"/>
      <c r="AR13" s="48"/>
      <c r="AS13" s="112"/>
      <c r="AT13" s="112"/>
      <c r="AU13" s="112"/>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112"/>
      <c r="FH13" s="112"/>
      <c r="FI13" s="112"/>
      <c r="FJ13" s="112"/>
      <c r="FK13" s="112"/>
      <c r="FL13" s="112"/>
      <c r="FM13" s="112"/>
      <c r="FN13" s="112"/>
      <c r="FO13" s="112"/>
      <c r="FP13" s="112"/>
      <c r="FQ13" s="112"/>
      <c r="FR13" s="112"/>
      <c r="FS13" s="112"/>
      <c r="FT13" s="112"/>
      <c r="FU13" s="112"/>
      <c r="FV13" s="112"/>
      <c r="FW13" s="115"/>
      <c r="FX13" s="112"/>
      <c r="FY13" s="112"/>
      <c r="FZ13" s="112"/>
      <c r="GA13" s="112"/>
      <c r="GB13" s="112"/>
      <c r="GC13" s="112"/>
      <c r="GD13" s="112"/>
      <c r="GE13" s="112"/>
      <c r="GF13" s="112"/>
      <c r="GG13" s="112"/>
      <c r="GH13" s="112"/>
      <c r="GI13" s="112"/>
      <c r="GJ13" s="112"/>
      <c r="GK13" s="112"/>
      <c r="GL13" s="112"/>
      <c r="GM13" s="112"/>
      <c r="GN13" s="112"/>
    </row>
    <row r="14" spans="1:246" s="45" customFormat="1" ht="30" customHeight="1">
      <c r="A14" s="13"/>
      <c r="B14" s="49" t="s">
        <v>20</v>
      </c>
      <c r="C14" s="50" t="s">
        <v>17</v>
      </c>
      <c r="D14" s="47">
        <v>1</v>
      </c>
      <c r="E14" s="111">
        <f>F13</f>
        <v>45587</v>
      </c>
      <c r="F14" s="111">
        <f>E14+3</f>
        <v>45590</v>
      </c>
      <c r="G14" s="17"/>
      <c r="H14" s="5">
        <f t="shared" ca="1" si="78"/>
        <v>4</v>
      </c>
      <c r="I14" s="48"/>
      <c r="J14" s="48"/>
      <c r="K14" s="48"/>
      <c r="L14" s="48"/>
      <c r="M14" s="48"/>
      <c r="N14" s="48"/>
      <c r="O14" s="48"/>
      <c r="P14" s="48"/>
      <c r="Q14" s="48"/>
      <c r="R14" s="48"/>
      <c r="S14" s="48"/>
      <c r="T14" s="48"/>
      <c r="U14" s="48"/>
      <c r="V14" s="48"/>
      <c r="W14" s="48"/>
      <c r="X14" s="48"/>
      <c r="Y14" s="52"/>
      <c r="Z14" s="48"/>
      <c r="AA14" s="48"/>
      <c r="AB14" s="48"/>
      <c r="AC14" s="48"/>
      <c r="AD14" s="48"/>
      <c r="AE14" s="48"/>
      <c r="AF14" s="48"/>
      <c r="AG14" s="48"/>
      <c r="AH14" s="48"/>
      <c r="AI14" s="48"/>
      <c r="AJ14" s="48"/>
      <c r="AK14" s="48"/>
      <c r="AL14" s="48"/>
      <c r="AM14" s="48"/>
      <c r="AN14" s="48"/>
      <c r="AO14" s="48"/>
      <c r="AP14" s="48"/>
      <c r="AQ14" s="48"/>
      <c r="AR14" s="48"/>
      <c r="AS14" s="112"/>
      <c r="AT14" s="112"/>
      <c r="AU14" s="112"/>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112"/>
      <c r="FH14" s="112"/>
      <c r="FI14" s="112"/>
      <c r="FJ14" s="112"/>
      <c r="FK14" s="112"/>
      <c r="FL14" s="112"/>
      <c r="FM14" s="112"/>
      <c r="FN14" s="112"/>
      <c r="FO14" s="112"/>
      <c r="FP14" s="112"/>
      <c r="FQ14" s="112"/>
      <c r="FR14" s="112"/>
      <c r="FS14" s="112"/>
      <c r="FT14" s="112"/>
      <c r="FU14" s="112"/>
      <c r="FV14" s="112"/>
      <c r="FW14" s="115"/>
      <c r="FX14" s="112"/>
      <c r="FY14" s="112"/>
      <c r="FZ14" s="112"/>
      <c r="GA14" s="112"/>
      <c r="GB14" s="112"/>
      <c r="GC14" s="112"/>
      <c r="GD14" s="112"/>
      <c r="GE14" s="112"/>
      <c r="GF14" s="112"/>
      <c r="GG14" s="112"/>
      <c r="GH14" s="112"/>
      <c r="GI14" s="112"/>
      <c r="GJ14" s="112"/>
      <c r="GK14" s="112"/>
      <c r="GL14" s="112"/>
      <c r="GM14" s="112"/>
      <c r="GN14" s="112"/>
    </row>
    <row r="15" spans="1:246" s="45" customFormat="1" ht="30" customHeight="1">
      <c r="A15" s="13"/>
      <c r="B15" s="49" t="s">
        <v>21</v>
      </c>
      <c r="C15" s="50" t="s">
        <v>17</v>
      </c>
      <c r="D15" s="47">
        <v>1</v>
      </c>
      <c r="E15" s="111">
        <f>F14</f>
        <v>45590</v>
      </c>
      <c r="F15" s="111">
        <f>E15+2</f>
        <v>45592</v>
      </c>
      <c r="G15" s="17"/>
      <c r="H15" s="5">
        <f t="shared" ca="1" si="78"/>
        <v>3</v>
      </c>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112"/>
      <c r="AT15" s="112"/>
      <c r="AU15" s="112"/>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112"/>
      <c r="FH15" s="112"/>
      <c r="FI15" s="112"/>
      <c r="FJ15" s="112"/>
      <c r="FK15" s="112"/>
      <c r="FL15" s="112"/>
      <c r="FM15" s="112"/>
      <c r="FN15" s="112"/>
      <c r="FO15" s="112"/>
      <c r="FP15" s="112"/>
      <c r="FQ15" s="112"/>
      <c r="FR15" s="112"/>
      <c r="FS15" s="112"/>
      <c r="FT15" s="112"/>
      <c r="FU15" s="112"/>
      <c r="FV15" s="112"/>
      <c r="FW15" s="112"/>
      <c r="FX15" s="112"/>
      <c r="FY15" s="112"/>
      <c r="FZ15" s="112"/>
      <c r="GA15" s="112"/>
      <c r="GB15" s="112"/>
      <c r="GC15" s="112"/>
      <c r="GD15" s="112"/>
      <c r="GE15" s="112"/>
      <c r="GF15" s="112"/>
      <c r="GG15" s="112"/>
      <c r="GH15" s="112"/>
      <c r="GI15" s="112"/>
      <c r="GJ15" s="112"/>
      <c r="GK15" s="112"/>
      <c r="GL15" s="112"/>
      <c r="GM15" s="112"/>
      <c r="GN15" s="112"/>
    </row>
    <row r="16" spans="1:246" s="45" customFormat="1" ht="30" customHeight="1">
      <c r="A16" s="13"/>
      <c r="B16" s="49" t="s">
        <v>22</v>
      </c>
      <c r="C16" s="50" t="s">
        <v>17</v>
      </c>
      <c r="D16" s="47">
        <v>1</v>
      </c>
      <c r="E16" s="111">
        <f>F15+1</f>
        <v>45593</v>
      </c>
      <c r="F16" s="111">
        <f>E16+3</f>
        <v>45596</v>
      </c>
      <c r="G16" s="17"/>
      <c r="H16" s="5">
        <f t="shared" ca="1" si="78"/>
        <v>4</v>
      </c>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112"/>
      <c r="AT16" s="112"/>
      <c r="AU16" s="112"/>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112"/>
      <c r="FH16" s="112"/>
      <c r="FI16" s="112"/>
      <c r="FJ16" s="112"/>
      <c r="FK16" s="112"/>
      <c r="FL16" s="112"/>
      <c r="FM16" s="112"/>
      <c r="FN16" s="112"/>
      <c r="FO16" s="112"/>
      <c r="FP16" s="112"/>
      <c r="FQ16" s="112"/>
      <c r="FR16" s="112"/>
      <c r="FS16" s="112"/>
      <c r="FT16" s="112"/>
      <c r="FU16" s="112"/>
      <c r="FV16" s="112"/>
      <c r="FW16" s="112"/>
      <c r="FX16" s="112"/>
      <c r="FY16" s="112"/>
      <c r="FZ16" s="112"/>
      <c r="GA16" s="112"/>
      <c r="GB16" s="112"/>
      <c r="GC16" s="112"/>
      <c r="GD16" s="112"/>
      <c r="GE16" s="112"/>
      <c r="GF16" s="112"/>
      <c r="GG16" s="112"/>
      <c r="GH16" s="112"/>
      <c r="GI16" s="112"/>
      <c r="GJ16" s="112"/>
      <c r="GK16" s="112"/>
      <c r="GL16" s="112"/>
      <c r="GM16" s="112"/>
      <c r="GN16" s="112"/>
    </row>
    <row r="17" spans="1:196" s="45" customFormat="1" ht="30" customHeight="1">
      <c r="A17" s="13"/>
      <c r="B17" s="49" t="s">
        <v>23</v>
      </c>
      <c r="C17" s="50" t="s">
        <v>17</v>
      </c>
      <c r="D17" s="47">
        <v>1</v>
      </c>
      <c r="E17" s="111">
        <f>F16</f>
        <v>45596</v>
      </c>
      <c r="F17" s="111">
        <f>E17+2</f>
        <v>45598</v>
      </c>
      <c r="G17" s="17"/>
      <c r="H17" s="5">
        <f t="shared" ca="1" si="78"/>
        <v>3</v>
      </c>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112"/>
      <c r="AT17" s="112"/>
      <c r="AU17" s="112"/>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112"/>
      <c r="FH17" s="112"/>
      <c r="FI17" s="112"/>
      <c r="FJ17" s="112"/>
      <c r="FK17" s="112"/>
      <c r="FL17" s="112"/>
      <c r="FM17" s="112"/>
      <c r="FN17" s="112"/>
      <c r="FO17" s="112"/>
      <c r="FP17" s="112"/>
      <c r="FQ17" s="112"/>
      <c r="FR17" s="112"/>
      <c r="FS17" s="112"/>
      <c r="FT17" s="112"/>
      <c r="FU17" s="112"/>
      <c r="FV17" s="112"/>
      <c r="FW17" s="112"/>
      <c r="FX17" s="112"/>
      <c r="FY17" s="112"/>
      <c r="FZ17" s="112"/>
      <c r="GA17" s="112"/>
      <c r="GB17" s="112"/>
      <c r="GC17" s="112"/>
      <c r="GD17" s="112"/>
      <c r="GE17" s="112"/>
      <c r="GF17" s="112"/>
      <c r="GG17" s="112"/>
      <c r="GH17" s="112"/>
      <c r="GI17" s="112"/>
      <c r="GJ17" s="112"/>
      <c r="GK17" s="112"/>
      <c r="GL17" s="112"/>
      <c r="GM17" s="112"/>
      <c r="GN17" s="112"/>
    </row>
    <row r="18" spans="1:196" s="45" customFormat="1" ht="30" customHeight="1">
      <c r="A18" s="13"/>
      <c r="B18" s="114" t="s">
        <v>24</v>
      </c>
      <c r="C18" s="50" t="s">
        <v>15</v>
      </c>
      <c r="D18" s="47">
        <v>1</v>
      </c>
      <c r="E18" s="111">
        <f>E17</f>
        <v>45596</v>
      </c>
      <c r="F18" s="111">
        <f>E18+1</f>
        <v>45597</v>
      </c>
      <c r="G18" s="17"/>
      <c r="H18" s="5">
        <f t="shared" ca="1" si="78"/>
        <v>2</v>
      </c>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112"/>
      <c r="AT18" s="112"/>
      <c r="AU18" s="112"/>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112"/>
      <c r="FH18" s="112"/>
      <c r="FI18" s="112"/>
      <c r="FJ18" s="112"/>
      <c r="FK18" s="112"/>
      <c r="FL18" s="112"/>
      <c r="FM18" s="112"/>
      <c r="FN18" s="112"/>
      <c r="FO18" s="112"/>
      <c r="FP18" s="112"/>
      <c r="FQ18" s="112"/>
      <c r="FR18" s="112"/>
      <c r="FS18" s="112"/>
      <c r="FT18" s="112"/>
      <c r="FU18" s="112"/>
      <c r="FV18" s="112"/>
      <c r="FW18" s="112"/>
      <c r="FX18" s="112"/>
      <c r="FY18" s="112"/>
      <c r="FZ18" s="112"/>
      <c r="GA18" s="112"/>
      <c r="GB18" s="112"/>
      <c r="GC18" s="112"/>
      <c r="GD18" s="112"/>
      <c r="GE18" s="112"/>
      <c r="GF18" s="112"/>
      <c r="GG18" s="112"/>
      <c r="GH18" s="112"/>
      <c r="GI18" s="112"/>
      <c r="GJ18" s="112"/>
      <c r="GK18" s="112"/>
      <c r="GL18" s="112"/>
      <c r="GM18" s="112"/>
      <c r="GN18" s="112"/>
    </row>
    <row r="19" spans="1:196" s="45" customFormat="1" ht="30" customHeight="1">
      <c r="A19" s="13"/>
      <c r="B19" s="49" t="s">
        <v>25</v>
      </c>
      <c r="C19" s="50" t="s">
        <v>17</v>
      </c>
      <c r="D19" s="47">
        <v>1</v>
      </c>
      <c r="E19" s="111">
        <f>E18</f>
        <v>45596</v>
      </c>
      <c r="F19" s="111">
        <f>E19+3</f>
        <v>45599</v>
      </c>
      <c r="G19" s="17"/>
      <c r="H19" s="5">
        <f t="shared" ca="1" si="78"/>
        <v>4</v>
      </c>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112"/>
      <c r="AT19" s="112"/>
      <c r="AU19" s="112"/>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112"/>
      <c r="FH19" s="112"/>
      <c r="FI19" s="112"/>
      <c r="FJ19" s="112"/>
      <c r="FK19" s="112"/>
      <c r="FL19" s="112"/>
      <c r="FM19" s="112"/>
      <c r="FN19" s="112"/>
      <c r="FO19" s="112"/>
      <c r="FP19" s="112"/>
      <c r="FQ19" s="112"/>
      <c r="FR19" s="112"/>
      <c r="FS19" s="112"/>
      <c r="FT19" s="112"/>
      <c r="FU19" s="112"/>
      <c r="FV19" s="112"/>
      <c r="FW19" s="112"/>
      <c r="FX19" s="112"/>
      <c r="FY19" s="112"/>
      <c r="FZ19" s="112"/>
      <c r="GA19" s="112"/>
      <c r="GB19" s="112"/>
      <c r="GC19" s="112"/>
      <c r="GD19" s="112"/>
      <c r="GE19" s="112"/>
      <c r="GF19" s="112"/>
      <c r="GG19" s="112"/>
      <c r="GH19" s="112"/>
      <c r="GI19" s="112"/>
      <c r="GJ19" s="112"/>
      <c r="GK19" s="112"/>
      <c r="GL19" s="112"/>
      <c r="GM19" s="112"/>
      <c r="GN19" s="112"/>
    </row>
    <row r="20" spans="1:196" s="45" customFormat="1" ht="30" customHeight="1">
      <c r="A20" s="13"/>
      <c r="B20" s="49" t="s">
        <v>26</v>
      </c>
      <c r="C20" s="50" t="s">
        <v>17</v>
      </c>
      <c r="D20" s="47">
        <v>1</v>
      </c>
      <c r="E20" s="111">
        <f>F19+1</f>
        <v>45600</v>
      </c>
      <c r="F20" s="111">
        <f>E20+1</f>
        <v>45601</v>
      </c>
      <c r="G20" s="17"/>
      <c r="H20" s="5">
        <f t="shared" ca="1" si="78"/>
        <v>2</v>
      </c>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112"/>
      <c r="AT20" s="112"/>
      <c r="AU20" s="112"/>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48"/>
      <c r="FC20" s="48"/>
      <c r="FD20" s="48"/>
      <c r="FE20" s="48"/>
      <c r="FF20" s="48"/>
      <c r="FG20" s="112"/>
      <c r="FH20" s="112"/>
      <c r="FI20" s="112"/>
      <c r="FJ20" s="112"/>
      <c r="FK20" s="112"/>
      <c r="FL20" s="112"/>
      <c r="FM20" s="112"/>
      <c r="FN20" s="112"/>
      <c r="FO20" s="112"/>
      <c r="FP20" s="112"/>
      <c r="FQ20" s="112"/>
      <c r="FR20" s="112"/>
      <c r="FS20" s="112"/>
      <c r="FT20" s="112"/>
      <c r="FU20" s="112"/>
      <c r="FV20" s="112"/>
      <c r="FW20" s="112"/>
      <c r="FX20" s="112"/>
      <c r="FY20" s="112"/>
      <c r="FZ20" s="112"/>
      <c r="GA20" s="112"/>
      <c r="GB20" s="112"/>
      <c r="GC20" s="112"/>
      <c r="GD20" s="112"/>
      <c r="GE20" s="112"/>
      <c r="GF20" s="112"/>
      <c r="GG20" s="112"/>
      <c r="GH20" s="112"/>
      <c r="GI20" s="112"/>
      <c r="GJ20" s="112"/>
      <c r="GK20" s="112"/>
      <c r="GL20" s="112"/>
      <c r="GM20" s="112"/>
      <c r="GN20" s="112"/>
    </row>
    <row r="21" spans="1:196" s="45" customFormat="1" ht="30" customHeight="1">
      <c r="A21" s="14"/>
      <c r="B21" s="49" t="s">
        <v>27</v>
      </c>
      <c r="C21" s="50" t="s">
        <v>17</v>
      </c>
      <c r="D21" s="51">
        <f>AVERAGE(D8:D20)</f>
        <v>1</v>
      </c>
      <c r="E21" s="111">
        <f>Project_Start</f>
        <v>45579</v>
      </c>
      <c r="F21" s="111">
        <f>F20</f>
        <v>45601</v>
      </c>
      <c r="G21" s="17"/>
      <c r="H21" s="5">
        <f t="shared" ca="1" si="78"/>
        <v>23</v>
      </c>
      <c r="AT21" s="117"/>
    </row>
    <row r="22" spans="1:196" s="45" customFormat="1" ht="30" customHeight="1">
      <c r="A22" s="14"/>
      <c r="B22" s="53" t="s">
        <v>28</v>
      </c>
      <c r="C22" s="54"/>
      <c r="D22" s="55"/>
      <c r="E22" s="56"/>
      <c r="F22" s="57"/>
      <c r="G22" s="17"/>
      <c r="H22" s="5" t="str">
        <f t="shared" ref="H22:H32" ca="1" si="80">IF(OR(ISBLANK(task_start),ISBLANK(task_end)),"",task_end-task_start+1)</f>
        <v/>
      </c>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7"/>
      <c r="CQ22" s="117"/>
      <c r="CR22" s="117"/>
      <c r="CS22" s="117"/>
      <c r="CT22" s="117"/>
      <c r="CU22" s="117"/>
      <c r="CV22" s="117"/>
      <c r="CW22" s="117"/>
      <c r="CX22" s="117"/>
      <c r="CY22" s="117"/>
      <c r="CZ22" s="117"/>
      <c r="DA22" s="117"/>
      <c r="DB22" s="117"/>
      <c r="DC22" s="117"/>
      <c r="DD22" s="117"/>
      <c r="DE22" s="117"/>
      <c r="DF22" s="117"/>
      <c r="DG22" s="117"/>
      <c r="DH22" s="117"/>
      <c r="DI22" s="117"/>
      <c r="DJ22" s="117"/>
      <c r="DK22" s="117"/>
      <c r="DL22" s="117"/>
      <c r="DM22" s="117"/>
      <c r="DN22" s="117"/>
      <c r="DO22" s="117"/>
      <c r="DP22" s="117"/>
      <c r="DQ22" s="117"/>
      <c r="DR22" s="117"/>
      <c r="DS22" s="117"/>
      <c r="DT22" s="117"/>
      <c r="DU22" s="117"/>
      <c r="DV22" s="117"/>
      <c r="DW22" s="117"/>
      <c r="DX22" s="117"/>
      <c r="DY22" s="117"/>
      <c r="DZ22" s="117"/>
      <c r="EA22" s="117"/>
      <c r="EB22" s="117"/>
      <c r="EC22" s="117"/>
      <c r="ED22" s="117"/>
      <c r="EE22" s="117"/>
      <c r="EF22" s="117"/>
      <c r="EG22" s="117"/>
      <c r="EH22" s="117"/>
      <c r="EI22" s="117"/>
      <c r="EJ22" s="117"/>
      <c r="EK22" s="117"/>
      <c r="EL22" s="117"/>
      <c r="EM22" s="117"/>
      <c r="EN22" s="117"/>
      <c r="EO22" s="117"/>
      <c r="EP22" s="117"/>
      <c r="EQ22" s="117"/>
      <c r="ER22" s="117"/>
      <c r="ES22" s="117"/>
      <c r="ET22" s="117"/>
      <c r="EU22" s="117"/>
      <c r="EV22" s="117"/>
      <c r="EW22" s="117"/>
      <c r="EX22" s="117"/>
      <c r="EY22" s="117"/>
      <c r="EZ22" s="117"/>
      <c r="FA22" s="117"/>
      <c r="FB22" s="117"/>
      <c r="FC22" s="117"/>
      <c r="FD22" s="117"/>
      <c r="FE22" s="117"/>
      <c r="FF22" s="117"/>
      <c r="FG22" s="117"/>
      <c r="FH22" s="117"/>
      <c r="FI22" s="117"/>
      <c r="FJ22" s="117"/>
      <c r="FK22" s="117"/>
      <c r="FL22" s="117"/>
      <c r="FM22" s="117"/>
      <c r="FN22" s="117"/>
      <c r="FO22" s="117"/>
      <c r="FP22" s="117"/>
      <c r="FQ22" s="117"/>
      <c r="FR22" s="117"/>
      <c r="FS22" s="117"/>
      <c r="FT22" s="117"/>
      <c r="FU22" s="117"/>
      <c r="FV22" s="117"/>
      <c r="FW22" s="117"/>
      <c r="FX22" s="117"/>
      <c r="FY22" s="117"/>
      <c r="FZ22" s="117"/>
      <c r="GA22" s="117"/>
      <c r="GB22" s="117"/>
      <c r="GC22" s="117"/>
      <c r="GD22" s="117"/>
      <c r="GE22" s="117"/>
      <c r="GF22" s="117"/>
      <c r="GG22" s="117"/>
      <c r="GH22" s="117"/>
      <c r="GI22" s="117"/>
      <c r="GJ22" s="117"/>
      <c r="GK22" s="117"/>
      <c r="GL22" s="117"/>
      <c r="GM22" s="117"/>
      <c r="GN22" s="117"/>
    </row>
    <row r="23" spans="1:196" s="45" customFormat="1" ht="30" customHeight="1">
      <c r="A23" s="13"/>
      <c r="B23" s="58" t="s">
        <v>29</v>
      </c>
      <c r="C23" s="59" t="s">
        <v>30</v>
      </c>
      <c r="D23" s="60">
        <v>1</v>
      </c>
      <c r="E23" s="104">
        <f>F21+3</f>
        <v>45604</v>
      </c>
      <c r="F23" s="104">
        <f>E23</f>
        <v>45604</v>
      </c>
      <c r="G23" s="17"/>
      <c r="H23" s="5">
        <f t="shared" ca="1" si="80"/>
        <v>1</v>
      </c>
      <c r="I23" s="48"/>
      <c r="J23" s="48"/>
      <c r="K23" s="48"/>
      <c r="L23" s="48"/>
      <c r="M23" s="48"/>
      <c r="N23" s="48"/>
      <c r="O23" s="48"/>
      <c r="P23" s="48"/>
      <c r="Q23" s="48"/>
      <c r="R23" s="48"/>
      <c r="S23" s="48"/>
      <c r="T23" s="48"/>
      <c r="U23" s="52"/>
      <c r="V23" s="52"/>
      <c r="W23" s="48"/>
      <c r="X23" s="48"/>
      <c r="Y23" s="48"/>
      <c r="Z23" s="48"/>
      <c r="AA23" s="48"/>
      <c r="AB23" s="48"/>
      <c r="AC23" s="48"/>
      <c r="AD23" s="48"/>
      <c r="AE23" s="48"/>
      <c r="AF23" s="48"/>
      <c r="AG23" s="48"/>
      <c r="AH23" s="48"/>
      <c r="AI23" s="48"/>
      <c r="AJ23" s="48"/>
      <c r="AK23" s="48"/>
      <c r="AL23" s="48"/>
      <c r="AM23" s="48"/>
      <c r="AN23" s="48"/>
      <c r="AO23" s="48"/>
      <c r="AP23" s="48"/>
      <c r="AQ23" s="48"/>
      <c r="AR23" s="48"/>
      <c r="AS23" s="112"/>
      <c r="AT23" s="112"/>
      <c r="AU23" s="112"/>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112"/>
      <c r="FH23" s="112"/>
      <c r="FI23" s="112"/>
      <c r="FJ23" s="112"/>
      <c r="FK23" s="112"/>
      <c r="FL23" s="112"/>
      <c r="FM23" s="112"/>
      <c r="FN23" s="112"/>
      <c r="FO23" s="112"/>
      <c r="FP23" s="112"/>
      <c r="FQ23" s="112"/>
      <c r="FR23" s="112"/>
      <c r="FS23" s="115"/>
      <c r="FT23" s="115"/>
      <c r="FU23" s="112"/>
      <c r="FV23" s="112"/>
      <c r="FW23" s="112"/>
      <c r="FX23" s="112"/>
      <c r="FY23" s="112"/>
      <c r="FZ23" s="112"/>
      <c r="GA23" s="112"/>
      <c r="GB23" s="112"/>
      <c r="GC23" s="112"/>
      <c r="GD23" s="112"/>
      <c r="GE23" s="112"/>
      <c r="GF23" s="112"/>
      <c r="GG23" s="112"/>
      <c r="GH23" s="112"/>
      <c r="GI23" s="112"/>
      <c r="GJ23" s="112"/>
      <c r="GK23" s="112"/>
      <c r="GL23" s="112"/>
      <c r="GM23" s="112"/>
      <c r="GN23" s="115"/>
    </row>
    <row r="24" spans="1:196" s="45" customFormat="1" ht="30" customHeight="1">
      <c r="A24" s="13"/>
      <c r="B24" s="58" t="s">
        <v>31</v>
      </c>
      <c r="C24" s="59" t="s">
        <v>17</v>
      </c>
      <c r="D24" s="60">
        <v>1</v>
      </c>
      <c r="E24" s="104">
        <f>F23+1</f>
        <v>45605</v>
      </c>
      <c r="F24" s="104">
        <f>E24+2</f>
        <v>45607</v>
      </c>
      <c r="G24" s="17"/>
      <c r="H24" s="5">
        <f t="shared" ca="1" si="80"/>
        <v>3</v>
      </c>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112"/>
      <c r="AT24" s="112"/>
      <c r="AU24" s="112"/>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112"/>
      <c r="FH24" s="112"/>
      <c r="FI24" s="112"/>
      <c r="FJ24" s="112"/>
      <c r="FK24" s="112"/>
      <c r="FL24" s="112"/>
      <c r="FM24" s="112"/>
      <c r="FN24" s="112"/>
      <c r="FO24" s="112"/>
      <c r="FP24" s="112"/>
      <c r="FQ24" s="112"/>
      <c r="FR24" s="112"/>
      <c r="FS24" s="112"/>
      <c r="FT24" s="112"/>
      <c r="FU24" s="112"/>
      <c r="FV24" s="112"/>
      <c r="FW24" s="112"/>
      <c r="FX24" s="112"/>
      <c r="FY24" s="112"/>
      <c r="FZ24" s="112"/>
      <c r="GA24" s="112"/>
      <c r="GB24" s="112"/>
      <c r="GC24" s="112"/>
      <c r="GD24" s="112"/>
      <c r="GE24" s="112"/>
      <c r="GF24" s="112"/>
      <c r="GG24" s="112"/>
      <c r="GH24" s="112"/>
      <c r="GI24" s="112"/>
      <c r="GJ24" s="112"/>
      <c r="GK24" s="112"/>
      <c r="GL24" s="112"/>
      <c r="GM24" s="112"/>
      <c r="GN24" s="112"/>
    </row>
    <row r="25" spans="1:196" s="45" customFormat="1" ht="30" customHeight="1">
      <c r="A25" s="13"/>
      <c r="B25" s="58" t="s">
        <v>32</v>
      </c>
      <c r="C25" s="59" t="s">
        <v>17</v>
      </c>
      <c r="D25" s="60">
        <v>1</v>
      </c>
      <c r="E25" s="104">
        <f>F24+1</f>
        <v>45608</v>
      </c>
      <c r="F25" s="104">
        <f>E25+3</f>
        <v>45611</v>
      </c>
      <c r="G25" s="17"/>
      <c r="H25" s="5">
        <f t="shared" ca="1" si="80"/>
        <v>4</v>
      </c>
      <c r="I25" s="48"/>
      <c r="J25" s="48"/>
      <c r="K25" s="48"/>
      <c r="L25" s="48"/>
      <c r="M25" s="48"/>
      <c r="N25" s="48"/>
      <c r="O25" s="48"/>
      <c r="P25" s="48"/>
      <c r="Q25" s="48"/>
      <c r="R25" s="48"/>
      <c r="S25" s="48"/>
      <c r="T25" s="48"/>
      <c r="U25" s="48"/>
      <c r="V25" s="48"/>
      <c r="W25" s="48"/>
      <c r="X25" s="48"/>
      <c r="Y25" s="52"/>
      <c r="Z25" s="48"/>
      <c r="AA25" s="48"/>
      <c r="AB25" s="48"/>
      <c r="AC25" s="48"/>
      <c r="AD25" s="48"/>
      <c r="AE25" s="48"/>
      <c r="AF25" s="48"/>
      <c r="AG25" s="48"/>
      <c r="AH25" s="48"/>
      <c r="AI25" s="48"/>
      <c r="AJ25" s="48"/>
      <c r="AK25" s="48"/>
      <c r="AL25" s="48"/>
      <c r="AM25" s="48"/>
      <c r="AN25" s="48"/>
      <c r="AO25" s="48"/>
      <c r="AP25" s="48"/>
      <c r="AQ25" s="48"/>
      <c r="AR25" s="48"/>
      <c r="AS25" s="112"/>
      <c r="AT25" s="112"/>
      <c r="AU25" s="112"/>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112"/>
      <c r="FH25" s="112"/>
      <c r="FI25" s="112"/>
      <c r="FJ25" s="112"/>
      <c r="FK25" s="112"/>
      <c r="FL25" s="112"/>
      <c r="FM25" s="112"/>
      <c r="FN25" s="112"/>
      <c r="FO25" s="112"/>
      <c r="FP25" s="112"/>
      <c r="FQ25" s="112"/>
      <c r="FR25" s="112"/>
      <c r="FS25" s="112"/>
      <c r="FT25" s="112"/>
      <c r="FU25" s="112"/>
      <c r="FV25" s="112"/>
      <c r="FW25" s="115"/>
      <c r="FX25" s="112"/>
      <c r="FY25" s="112"/>
      <c r="FZ25" s="112"/>
      <c r="GA25" s="112"/>
      <c r="GB25" s="112"/>
      <c r="GC25" s="112"/>
      <c r="GD25" s="112"/>
      <c r="GE25" s="112"/>
      <c r="GF25" s="112"/>
      <c r="GG25" s="112"/>
      <c r="GH25" s="112"/>
      <c r="GI25" s="112"/>
      <c r="GJ25" s="112"/>
      <c r="GK25" s="112"/>
      <c r="GL25" s="112"/>
      <c r="GM25" s="112"/>
      <c r="GN25" s="112"/>
    </row>
    <row r="26" spans="1:196" s="45" customFormat="1" ht="30" customHeight="1">
      <c r="A26" s="13"/>
      <c r="B26" s="58" t="s">
        <v>33</v>
      </c>
      <c r="C26" s="59" t="s">
        <v>17</v>
      </c>
      <c r="D26" s="60">
        <v>1</v>
      </c>
      <c r="E26" s="104">
        <f>E25</f>
        <v>45608</v>
      </c>
      <c r="F26" s="104">
        <f>E26+2</f>
        <v>45610</v>
      </c>
      <c r="G26" s="17"/>
      <c r="H26" s="5"/>
      <c r="I26" s="48"/>
      <c r="J26" s="48"/>
      <c r="K26" s="48"/>
      <c r="L26" s="48"/>
      <c r="M26" s="48"/>
      <c r="N26" s="48"/>
      <c r="O26" s="48"/>
      <c r="P26" s="48"/>
      <c r="Q26" s="48"/>
      <c r="R26" s="48"/>
      <c r="S26" s="48"/>
      <c r="T26" s="48"/>
      <c r="U26" s="48"/>
      <c r="V26" s="48"/>
      <c r="W26" s="48"/>
      <c r="X26" s="48"/>
      <c r="Y26" s="52"/>
      <c r="Z26" s="48"/>
      <c r="AA26" s="48"/>
      <c r="AB26" s="48"/>
      <c r="AC26" s="48"/>
      <c r="AD26" s="48"/>
      <c r="AE26" s="48"/>
      <c r="AF26" s="48"/>
      <c r="AG26" s="48"/>
      <c r="AH26" s="48"/>
      <c r="AI26" s="48"/>
      <c r="AJ26" s="48"/>
      <c r="AK26" s="48"/>
      <c r="AL26" s="48"/>
      <c r="AM26" s="48"/>
      <c r="AN26" s="48"/>
      <c r="AO26" s="48"/>
      <c r="AP26" s="48"/>
      <c r="AQ26" s="48"/>
      <c r="AR26" s="48"/>
      <c r="AS26" s="112"/>
      <c r="AT26" s="112"/>
      <c r="AU26" s="112"/>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112"/>
      <c r="FH26" s="112"/>
      <c r="FI26" s="112"/>
      <c r="FJ26" s="112"/>
      <c r="FK26" s="112"/>
      <c r="FL26" s="112"/>
      <c r="FM26" s="112"/>
      <c r="FN26" s="112"/>
      <c r="FO26" s="112"/>
      <c r="FP26" s="112"/>
      <c r="FQ26" s="112"/>
      <c r="FR26" s="112"/>
      <c r="FS26" s="112"/>
      <c r="FT26" s="112"/>
      <c r="FU26" s="112"/>
      <c r="FV26" s="112"/>
      <c r="FW26" s="115"/>
      <c r="FX26" s="112"/>
      <c r="FY26" s="112"/>
      <c r="FZ26" s="112"/>
      <c r="GA26" s="112"/>
      <c r="GB26" s="112"/>
      <c r="GC26" s="112"/>
      <c r="GD26" s="112"/>
      <c r="GE26" s="112"/>
      <c r="GF26" s="112"/>
      <c r="GG26" s="112"/>
      <c r="GH26" s="112"/>
      <c r="GI26" s="112"/>
      <c r="GJ26" s="112"/>
      <c r="GK26" s="112"/>
      <c r="GL26" s="112"/>
      <c r="GM26" s="112"/>
      <c r="GN26" s="112"/>
    </row>
    <row r="27" spans="1:196" s="45" customFormat="1" ht="30" customHeight="1">
      <c r="A27" s="13"/>
      <c r="B27" s="58" t="s">
        <v>34</v>
      </c>
      <c r="C27" s="59" t="s">
        <v>17</v>
      </c>
      <c r="D27" s="60">
        <v>1</v>
      </c>
      <c r="E27" s="104">
        <f>E26</f>
        <v>45608</v>
      </c>
      <c r="F27" s="104">
        <f>E27+3</f>
        <v>45611</v>
      </c>
      <c r="G27" s="17"/>
      <c r="H27" s="5"/>
      <c r="I27" s="48"/>
      <c r="J27" s="48"/>
      <c r="K27" s="48"/>
      <c r="L27" s="48"/>
      <c r="M27" s="48"/>
      <c r="N27" s="48"/>
      <c r="O27" s="48"/>
      <c r="P27" s="48"/>
      <c r="Q27" s="48"/>
      <c r="R27" s="48"/>
      <c r="S27" s="48"/>
      <c r="T27" s="48"/>
      <c r="U27" s="48"/>
      <c r="V27" s="48"/>
      <c r="W27" s="48"/>
      <c r="X27" s="48"/>
      <c r="Y27" s="52"/>
      <c r="Z27" s="48"/>
      <c r="AA27" s="48"/>
      <c r="AB27" s="48"/>
      <c r="AC27" s="48"/>
      <c r="AD27" s="48"/>
      <c r="AE27" s="48"/>
      <c r="AF27" s="48"/>
      <c r="AG27" s="48"/>
      <c r="AH27" s="48"/>
      <c r="AI27" s="48"/>
      <c r="AJ27" s="48"/>
      <c r="AK27" s="48"/>
      <c r="AL27" s="48"/>
      <c r="AM27" s="48"/>
      <c r="AN27" s="48"/>
      <c r="AO27" s="48"/>
      <c r="AP27" s="48"/>
      <c r="AQ27" s="48"/>
      <c r="AR27" s="48"/>
      <c r="AS27" s="112"/>
      <c r="AT27" s="112"/>
      <c r="AU27" s="112"/>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112"/>
      <c r="FH27" s="112"/>
      <c r="FI27" s="112"/>
      <c r="FJ27" s="112"/>
      <c r="FK27" s="112"/>
      <c r="FL27" s="112"/>
      <c r="FM27" s="112"/>
      <c r="FN27" s="112"/>
      <c r="FO27" s="112"/>
      <c r="FP27" s="112"/>
      <c r="FQ27" s="112"/>
      <c r="FR27" s="112"/>
      <c r="FS27" s="112"/>
      <c r="FT27" s="112"/>
      <c r="FU27" s="112"/>
      <c r="FV27" s="112"/>
      <c r="FW27" s="115"/>
      <c r="FX27" s="112"/>
      <c r="FY27" s="112"/>
      <c r="FZ27" s="112"/>
      <c r="GA27" s="112"/>
      <c r="GB27" s="112"/>
      <c r="GC27" s="112"/>
      <c r="GD27" s="112"/>
      <c r="GE27" s="112"/>
      <c r="GF27" s="112"/>
      <c r="GG27" s="112"/>
      <c r="GH27" s="112"/>
      <c r="GI27" s="112"/>
      <c r="GJ27" s="112"/>
      <c r="GK27" s="112"/>
      <c r="GL27" s="112"/>
      <c r="GM27" s="112"/>
      <c r="GN27" s="112"/>
    </row>
    <row r="28" spans="1:196" s="45" customFormat="1" ht="30" customHeight="1">
      <c r="A28" s="13"/>
      <c r="B28" s="58" t="s">
        <v>35</v>
      </c>
      <c r="C28" s="59" t="s">
        <v>17</v>
      </c>
      <c r="D28" s="60">
        <v>1</v>
      </c>
      <c r="E28" s="104">
        <f>F27+2</f>
        <v>45613</v>
      </c>
      <c r="F28" s="104">
        <f>E28+1</f>
        <v>45614</v>
      </c>
      <c r="G28" s="17"/>
      <c r="H28" s="5"/>
      <c r="I28" s="48"/>
      <c r="J28" s="48"/>
      <c r="K28" s="48"/>
      <c r="L28" s="48"/>
      <c r="M28" s="48"/>
      <c r="N28" s="48"/>
      <c r="O28" s="48"/>
      <c r="P28" s="48"/>
      <c r="Q28" s="48"/>
      <c r="R28" s="48"/>
      <c r="S28" s="48"/>
      <c r="T28" s="48"/>
      <c r="U28" s="48"/>
      <c r="V28" s="48"/>
      <c r="W28" s="48"/>
      <c r="X28" s="48"/>
      <c r="Y28" s="52"/>
      <c r="Z28" s="48"/>
      <c r="AA28" s="48"/>
      <c r="AB28" s="48"/>
      <c r="AC28" s="48"/>
      <c r="AD28" s="48"/>
      <c r="AE28" s="48"/>
      <c r="AF28" s="48"/>
      <c r="AG28" s="48"/>
      <c r="AH28" s="48"/>
      <c r="AI28" s="48"/>
      <c r="AJ28" s="48"/>
      <c r="AK28" s="48"/>
      <c r="AL28" s="48"/>
      <c r="AM28" s="48"/>
      <c r="AN28" s="48"/>
      <c r="AO28" s="48"/>
      <c r="AP28" s="48"/>
      <c r="AQ28" s="48"/>
      <c r="AR28" s="48"/>
      <c r="AS28" s="112"/>
      <c r="AT28" s="112"/>
      <c r="AU28" s="112"/>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112"/>
      <c r="FH28" s="112"/>
      <c r="FI28" s="112"/>
      <c r="FJ28" s="112"/>
      <c r="FK28" s="112"/>
      <c r="FL28" s="112"/>
      <c r="FM28" s="112"/>
      <c r="FN28" s="112"/>
      <c r="FO28" s="112"/>
      <c r="FP28" s="112"/>
      <c r="FQ28" s="112"/>
      <c r="FR28" s="112"/>
      <c r="FS28" s="112"/>
      <c r="FT28" s="112"/>
      <c r="FU28" s="112"/>
      <c r="FV28" s="112"/>
      <c r="FW28" s="115"/>
      <c r="FX28" s="112"/>
      <c r="FY28" s="112"/>
      <c r="FZ28" s="112"/>
      <c r="GA28" s="112"/>
      <c r="GB28" s="112"/>
      <c r="GC28" s="112"/>
      <c r="GD28" s="112"/>
      <c r="GE28" s="112"/>
      <c r="GF28" s="112"/>
      <c r="GG28" s="112"/>
      <c r="GH28" s="112"/>
      <c r="GI28" s="112"/>
      <c r="GJ28" s="112"/>
      <c r="GK28" s="112"/>
      <c r="GL28" s="112"/>
      <c r="GM28" s="112"/>
      <c r="GN28" s="112"/>
    </row>
    <row r="29" spans="1:196" s="45" customFormat="1" ht="30" customHeight="1">
      <c r="A29" s="13"/>
      <c r="B29" s="58" t="s">
        <v>36</v>
      </c>
      <c r="C29" s="59" t="s">
        <v>17</v>
      </c>
      <c r="D29" s="60">
        <v>1</v>
      </c>
      <c r="E29" s="104">
        <f>F28+1</f>
        <v>45615</v>
      </c>
      <c r="F29" s="104">
        <f>E29+2</f>
        <v>45617</v>
      </c>
      <c r="G29" s="17"/>
      <c r="H29" s="5"/>
      <c r="I29" s="48"/>
      <c r="J29" s="48"/>
      <c r="K29" s="48"/>
      <c r="L29" s="48"/>
      <c r="M29" s="48"/>
      <c r="N29" s="48"/>
      <c r="O29" s="48"/>
      <c r="P29" s="48"/>
      <c r="Q29" s="48"/>
      <c r="R29" s="48"/>
      <c r="S29" s="48"/>
      <c r="T29" s="48"/>
      <c r="U29" s="48"/>
      <c r="V29" s="48"/>
      <c r="W29" s="48"/>
      <c r="X29" s="48"/>
      <c r="Y29" s="52"/>
      <c r="Z29" s="48"/>
      <c r="AA29" s="48"/>
      <c r="AB29" s="48"/>
      <c r="AC29" s="48"/>
      <c r="AD29" s="48"/>
      <c r="AE29" s="48"/>
      <c r="AF29" s="48"/>
      <c r="AG29" s="48"/>
      <c r="AH29" s="48"/>
      <c r="AI29" s="48"/>
      <c r="AJ29" s="48"/>
      <c r="AK29" s="48"/>
      <c r="AL29" s="48"/>
      <c r="AM29" s="48"/>
      <c r="AN29" s="48"/>
      <c r="AO29" s="48"/>
      <c r="AP29" s="48"/>
      <c r="AQ29" s="48"/>
      <c r="AR29" s="48"/>
      <c r="AS29" s="112"/>
      <c r="AT29" s="112"/>
      <c r="AU29" s="112"/>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112"/>
      <c r="FH29" s="112"/>
      <c r="FI29" s="112"/>
      <c r="FJ29" s="112"/>
      <c r="FK29" s="112"/>
      <c r="FL29" s="112"/>
      <c r="FM29" s="112"/>
      <c r="FN29" s="112"/>
      <c r="FO29" s="112"/>
      <c r="FP29" s="112"/>
      <c r="FQ29" s="112"/>
      <c r="FR29" s="112"/>
      <c r="FS29" s="112"/>
      <c r="FT29" s="112"/>
      <c r="FU29" s="112"/>
      <c r="FV29" s="112"/>
      <c r="FW29" s="115"/>
      <c r="FX29" s="112"/>
      <c r="FY29" s="112"/>
      <c r="FZ29" s="112"/>
      <c r="GA29" s="112"/>
      <c r="GB29" s="112"/>
      <c r="GC29" s="112"/>
      <c r="GD29" s="112"/>
      <c r="GE29" s="112"/>
      <c r="GF29" s="112"/>
      <c r="GG29" s="112"/>
      <c r="GH29" s="112"/>
      <c r="GI29" s="112"/>
      <c r="GJ29" s="112"/>
      <c r="GK29" s="112"/>
      <c r="GL29" s="112"/>
      <c r="GM29" s="112"/>
      <c r="GN29" s="112"/>
    </row>
    <row r="30" spans="1:196" s="45" customFormat="1" ht="30" customHeight="1">
      <c r="A30" s="13"/>
      <c r="B30" s="53" t="s">
        <v>37</v>
      </c>
      <c r="C30" s="54"/>
      <c r="D30" s="55"/>
      <c r="E30" s="56"/>
      <c r="F30" s="57"/>
      <c r="G30" s="17"/>
      <c r="H30" s="5"/>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7"/>
      <c r="CQ30" s="117"/>
      <c r="CR30" s="117"/>
      <c r="CS30" s="117"/>
      <c r="CT30" s="117"/>
      <c r="CU30" s="117"/>
      <c r="CV30" s="117"/>
      <c r="CW30" s="117"/>
      <c r="CX30" s="117"/>
      <c r="CY30" s="117"/>
      <c r="CZ30" s="117"/>
      <c r="DA30" s="117"/>
      <c r="DB30" s="117"/>
      <c r="DC30" s="117"/>
      <c r="DD30" s="117"/>
      <c r="DE30" s="117"/>
      <c r="DF30" s="117"/>
      <c r="DG30" s="117"/>
      <c r="DH30" s="117"/>
      <c r="DI30" s="117"/>
      <c r="DJ30" s="117"/>
      <c r="DK30" s="117"/>
      <c r="DL30" s="117"/>
      <c r="DM30" s="117"/>
      <c r="DN30" s="117"/>
      <c r="DO30" s="117"/>
      <c r="DP30" s="117"/>
      <c r="DQ30" s="117"/>
      <c r="DR30" s="117"/>
      <c r="DS30" s="117"/>
      <c r="DT30" s="117"/>
      <c r="DU30" s="117"/>
      <c r="DV30" s="117"/>
      <c r="DW30" s="117"/>
      <c r="DX30" s="117"/>
      <c r="DY30" s="117"/>
      <c r="DZ30" s="117"/>
      <c r="EA30" s="117"/>
      <c r="EB30" s="117"/>
      <c r="EC30" s="117"/>
      <c r="ED30" s="117"/>
      <c r="EE30" s="117"/>
      <c r="EF30" s="117"/>
      <c r="EG30" s="117"/>
      <c r="EH30" s="117"/>
      <c r="EI30" s="117"/>
      <c r="EJ30" s="117"/>
      <c r="EK30" s="117"/>
      <c r="EL30" s="117"/>
      <c r="EM30" s="117"/>
      <c r="EN30" s="117"/>
      <c r="EO30" s="117"/>
      <c r="EP30" s="117"/>
      <c r="EQ30" s="117"/>
      <c r="ER30" s="117"/>
      <c r="ES30" s="117"/>
      <c r="ET30" s="117"/>
      <c r="EU30" s="117"/>
      <c r="EV30" s="117"/>
      <c r="EW30" s="117"/>
      <c r="EX30" s="117"/>
      <c r="EY30" s="117"/>
      <c r="EZ30" s="117"/>
      <c r="FA30" s="117"/>
      <c r="FB30" s="117"/>
      <c r="FC30" s="117"/>
      <c r="FD30" s="117"/>
      <c r="FE30" s="117"/>
      <c r="FF30" s="117"/>
      <c r="FG30" s="117"/>
      <c r="FH30" s="117"/>
      <c r="FI30" s="117"/>
      <c r="FJ30" s="117"/>
      <c r="FK30" s="117"/>
      <c r="FL30" s="117"/>
      <c r="FM30" s="117"/>
      <c r="FN30" s="117"/>
      <c r="FO30" s="117"/>
      <c r="FP30" s="117"/>
      <c r="FQ30" s="117"/>
      <c r="FR30" s="117"/>
      <c r="FS30" s="117"/>
      <c r="FT30" s="117"/>
      <c r="FU30" s="117"/>
      <c r="FV30" s="117"/>
      <c r="FW30" s="117"/>
      <c r="FX30" s="117"/>
      <c r="FY30" s="117"/>
      <c r="FZ30" s="117"/>
      <c r="GA30" s="117"/>
      <c r="GB30" s="117"/>
      <c r="GC30" s="117"/>
      <c r="GD30" s="117"/>
      <c r="GE30" s="117"/>
      <c r="GF30" s="117"/>
      <c r="GG30" s="117"/>
      <c r="GH30" s="117"/>
      <c r="GI30" s="117"/>
      <c r="GJ30" s="117"/>
      <c r="GK30" s="117"/>
      <c r="GL30" s="117"/>
      <c r="GM30" s="117"/>
      <c r="GN30" s="117"/>
    </row>
    <row r="31" spans="1:196" s="45" customFormat="1" ht="30" customHeight="1">
      <c r="A31" s="13"/>
      <c r="B31" s="58" t="s">
        <v>38</v>
      </c>
      <c r="C31" s="59" t="s">
        <v>39</v>
      </c>
      <c r="D31" s="60">
        <v>1</v>
      </c>
      <c r="E31" s="104">
        <f>F29+1</f>
        <v>45618</v>
      </c>
      <c r="F31" s="104">
        <f>E31+2</f>
        <v>45620</v>
      </c>
      <c r="G31" s="17"/>
      <c r="H31" s="5"/>
      <c r="I31" s="48"/>
      <c r="J31" s="48"/>
      <c r="K31" s="48"/>
      <c r="L31" s="48"/>
      <c r="M31" s="48"/>
      <c r="N31" s="48"/>
      <c r="O31" s="48"/>
      <c r="P31" s="48"/>
      <c r="Q31" s="48"/>
      <c r="R31" s="48"/>
      <c r="S31" s="48"/>
      <c r="T31" s="48"/>
      <c r="U31" s="48"/>
      <c r="V31" s="48"/>
      <c r="W31" s="48"/>
      <c r="X31" s="48"/>
      <c r="Y31" s="52"/>
      <c r="Z31" s="48"/>
      <c r="AA31" s="48"/>
      <c r="AB31" s="48"/>
      <c r="AC31" s="48"/>
      <c r="AD31" s="48"/>
      <c r="AE31" s="48"/>
      <c r="AF31" s="48"/>
      <c r="AG31" s="48"/>
      <c r="AH31" s="48"/>
      <c r="AI31" s="48"/>
      <c r="AJ31" s="48"/>
      <c r="AK31" s="48"/>
      <c r="AL31" s="48"/>
      <c r="AM31" s="48"/>
      <c r="AN31" s="48"/>
      <c r="AO31" s="48"/>
      <c r="AP31" s="48"/>
      <c r="AQ31" s="48"/>
      <c r="AR31" s="48"/>
      <c r="AS31" s="112"/>
      <c r="AT31" s="112"/>
      <c r="AU31" s="112"/>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112"/>
      <c r="FH31" s="112"/>
      <c r="FI31" s="112"/>
      <c r="FJ31" s="112"/>
      <c r="FK31" s="112"/>
      <c r="FL31" s="112"/>
      <c r="FM31" s="112"/>
      <c r="FN31" s="112"/>
      <c r="FO31" s="112"/>
      <c r="FP31" s="112"/>
      <c r="FQ31" s="112"/>
      <c r="FR31" s="112"/>
      <c r="FS31" s="112"/>
      <c r="FT31" s="112"/>
      <c r="FU31" s="112"/>
      <c r="FV31" s="112"/>
      <c r="FW31" s="115"/>
      <c r="FX31" s="112"/>
      <c r="FY31" s="112"/>
      <c r="FZ31" s="112"/>
      <c r="GA31" s="112"/>
      <c r="GB31" s="112"/>
      <c r="GC31" s="112"/>
      <c r="GD31" s="112"/>
      <c r="GE31" s="112"/>
      <c r="GF31" s="112"/>
      <c r="GG31" s="112"/>
      <c r="GH31" s="112"/>
      <c r="GI31" s="112"/>
      <c r="GJ31" s="112"/>
      <c r="GK31" s="112"/>
      <c r="GL31" s="112"/>
      <c r="GM31" s="112"/>
      <c r="GN31" s="112"/>
    </row>
    <row r="32" spans="1:196" s="45" customFormat="1" ht="30" customHeight="1">
      <c r="A32" s="13"/>
      <c r="B32" s="98" t="s">
        <v>40</v>
      </c>
      <c r="C32" s="59" t="s">
        <v>17</v>
      </c>
      <c r="D32" s="60">
        <v>1</v>
      </c>
      <c r="E32" s="105">
        <f>F31+1</f>
        <v>45621</v>
      </c>
      <c r="F32" s="105">
        <f>E32+3</f>
        <v>45624</v>
      </c>
      <c r="G32" s="17"/>
      <c r="H32" s="5">
        <f t="shared" ca="1" si="80"/>
        <v>4</v>
      </c>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112"/>
      <c r="AT32" s="112"/>
      <c r="AU32" s="112"/>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112"/>
      <c r="FH32" s="112"/>
      <c r="FI32" s="112"/>
      <c r="FJ32" s="112"/>
      <c r="FK32" s="112"/>
      <c r="FL32" s="112"/>
      <c r="FM32" s="112"/>
      <c r="FN32" s="112"/>
      <c r="FO32" s="112"/>
      <c r="FP32" s="112"/>
      <c r="FQ32" s="112"/>
      <c r="FR32" s="112"/>
      <c r="FS32" s="112"/>
      <c r="FT32" s="112"/>
      <c r="FU32" s="112"/>
      <c r="FV32" s="112"/>
      <c r="FW32" s="112"/>
      <c r="FX32" s="112"/>
      <c r="FY32" s="112"/>
      <c r="FZ32" s="112"/>
      <c r="GA32" s="112"/>
      <c r="GB32" s="112"/>
      <c r="GC32" s="112"/>
      <c r="GD32" s="112"/>
      <c r="GE32" s="112"/>
      <c r="GF32" s="112"/>
      <c r="GG32" s="112"/>
      <c r="GH32" s="112"/>
      <c r="GI32" s="112"/>
      <c r="GJ32" s="112"/>
      <c r="GK32" s="112"/>
      <c r="GL32" s="112"/>
      <c r="GM32" s="112"/>
      <c r="GN32" s="112"/>
    </row>
    <row r="33" spans="1:196" s="45" customFormat="1" ht="30" customHeight="1">
      <c r="A33" s="13"/>
      <c r="B33" s="98" t="s">
        <v>41</v>
      </c>
      <c r="C33" s="59" t="s">
        <v>17</v>
      </c>
      <c r="D33" s="60">
        <v>1</v>
      </c>
      <c r="E33" s="105">
        <f>F32+2</f>
        <v>45626</v>
      </c>
      <c r="F33" s="105">
        <f>E33+2</f>
        <v>45628</v>
      </c>
      <c r="G33" s="17"/>
      <c r="H33" s="5">
        <f ca="1">IF(OR(ISBLANK(task_start),ISBLANK(task_end)),"",task_end-task_start+1)</f>
        <v>3</v>
      </c>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c r="CV33" s="112"/>
      <c r="CW33" s="112"/>
      <c r="CX33" s="112"/>
      <c r="CY33" s="112"/>
      <c r="CZ33" s="112"/>
      <c r="DA33" s="112"/>
      <c r="DB33" s="112"/>
      <c r="DC33" s="112"/>
      <c r="DD33" s="112"/>
      <c r="DE33" s="112"/>
      <c r="DF33" s="112"/>
      <c r="DG33" s="112"/>
      <c r="DH33" s="112"/>
      <c r="DI33" s="112"/>
      <c r="DJ33" s="112"/>
      <c r="DK33" s="112"/>
      <c r="DL33" s="112"/>
      <c r="DM33" s="112"/>
      <c r="DN33" s="112"/>
      <c r="DO33" s="112"/>
      <c r="DP33" s="112"/>
      <c r="DQ33" s="112"/>
      <c r="DR33" s="112"/>
      <c r="DS33" s="112"/>
      <c r="DT33" s="112"/>
      <c r="DU33" s="112"/>
      <c r="DV33" s="112"/>
      <c r="DW33" s="112"/>
      <c r="DX33" s="112"/>
      <c r="DY33" s="112"/>
      <c r="DZ33" s="112"/>
      <c r="EA33" s="112"/>
      <c r="EB33" s="112"/>
      <c r="EC33" s="112"/>
      <c r="ED33" s="112"/>
      <c r="EE33" s="112"/>
      <c r="EF33" s="112"/>
      <c r="EG33" s="112"/>
      <c r="EH33" s="112"/>
      <c r="EI33" s="112"/>
      <c r="EJ33" s="112"/>
      <c r="EK33" s="112"/>
      <c r="EL33" s="112"/>
      <c r="EM33" s="112"/>
      <c r="EN33" s="112"/>
      <c r="EO33" s="112"/>
      <c r="EP33" s="112"/>
      <c r="EQ33" s="112"/>
      <c r="ER33" s="112"/>
      <c r="ES33" s="112"/>
      <c r="ET33" s="112"/>
      <c r="EU33" s="112"/>
      <c r="EV33" s="112"/>
      <c r="EW33" s="112"/>
      <c r="EX33" s="112"/>
      <c r="EY33" s="112"/>
      <c r="EZ33" s="112"/>
      <c r="FA33" s="112"/>
      <c r="FB33" s="112"/>
      <c r="FC33" s="112"/>
      <c r="FD33" s="112"/>
      <c r="FE33" s="112"/>
      <c r="FF33" s="112"/>
      <c r="FG33" s="112"/>
      <c r="FH33" s="112"/>
      <c r="FI33" s="112"/>
      <c r="FJ33" s="112"/>
      <c r="FK33" s="112"/>
      <c r="FL33" s="112"/>
      <c r="FM33" s="112"/>
      <c r="FN33" s="112"/>
      <c r="FO33" s="112"/>
      <c r="FP33" s="112"/>
      <c r="FQ33" s="112"/>
      <c r="FR33" s="112"/>
      <c r="FS33" s="112"/>
      <c r="FT33" s="112"/>
      <c r="FU33" s="112"/>
      <c r="FV33" s="112"/>
      <c r="FW33" s="112"/>
      <c r="FX33" s="112"/>
      <c r="FY33" s="112"/>
      <c r="FZ33" s="112"/>
      <c r="GA33" s="112"/>
      <c r="GB33" s="112"/>
      <c r="GC33" s="112"/>
      <c r="GD33" s="112"/>
      <c r="GE33" s="112"/>
      <c r="GF33" s="112"/>
      <c r="GG33" s="112"/>
      <c r="GH33" s="112"/>
      <c r="GI33" s="112"/>
      <c r="GJ33" s="112"/>
      <c r="GK33" s="112"/>
      <c r="GL33" s="112"/>
      <c r="GM33" s="112"/>
      <c r="GN33" s="112"/>
    </row>
    <row r="34" spans="1:196" s="45" customFormat="1" ht="30" customHeight="1">
      <c r="A34" s="13"/>
      <c r="B34" s="98" t="s">
        <v>42</v>
      </c>
      <c r="C34" s="59" t="s">
        <v>17</v>
      </c>
      <c r="D34" s="60">
        <v>1</v>
      </c>
      <c r="E34" s="105">
        <f>F33+1</f>
        <v>45629</v>
      </c>
      <c r="F34" s="105">
        <f>E34+1</f>
        <v>45630</v>
      </c>
      <c r="G34" s="17"/>
      <c r="H34" s="5">
        <f ca="1">IF(OR(ISBLANK(task_start),ISBLANK(task_end)),"",task_end-task_start+1)</f>
        <v>2</v>
      </c>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112"/>
      <c r="EO34" s="112"/>
      <c r="EP34" s="112"/>
      <c r="EQ34" s="112"/>
      <c r="ER34" s="112"/>
      <c r="ES34" s="112"/>
      <c r="ET34" s="112"/>
      <c r="EU34" s="112"/>
      <c r="EV34" s="112"/>
      <c r="EW34" s="112"/>
      <c r="EX34" s="112"/>
      <c r="EY34" s="112"/>
      <c r="EZ34" s="112"/>
      <c r="FA34" s="112"/>
      <c r="FB34" s="112"/>
      <c r="FC34" s="112"/>
      <c r="FD34" s="112"/>
      <c r="FE34" s="112"/>
      <c r="FF34" s="112"/>
      <c r="FG34" s="112"/>
      <c r="FH34" s="112"/>
      <c r="FI34" s="112"/>
      <c r="FJ34" s="112"/>
      <c r="FK34" s="112"/>
      <c r="FL34" s="112"/>
      <c r="FM34" s="112"/>
      <c r="FN34" s="112"/>
      <c r="FO34" s="112"/>
      <c r="FP34" s="112"/>
      <c r="FQ34" s="112"/>
      <c r="FR34" s="112"/>
      <c r="FS34" s="112"/>
      <c r="FT34" s="112"/>
      <c r="FU34" s="112"/>
      <c r="FV34" s="112"/>
      <c r="FW34" s="112"/>
      <c r="FX34" s="112"/>
      <c r="FY34" s="112"/>
      <c r="FZ34" s="112"/>
      <c r="GA34" s="112"/>
      <c r="GB34" s="112"/>
      <c r="GC34" s="112"/>
      <c r="GD34" s="112"/>
      <c r="GE34" s="112"/>
      <c r="GF34" s="112"/>
      <c r="GG34" s="112"/>
      <c r="GH34" s="112"/>
      <c r="GI34" s="112"/>
      <c r="GJ34" s="112"/>
      <c r="GK34" s="112"/>
      <c r="GL34" s="112"/>
      <c r="GM34" s="112"/>
      <c r="GN34" s="112"/>
    </row>
    <row r="35" spans="1:196" s="45" customFormat="1" ht="30" customHeight="1">
      <c r="A35" s="13"/>
      <c r="B35" s="98" t="s">
        <v>43</v>
      </c>
      <c r="C35" s="99" t="s">
        <v>17</v>
      </c>
      <c r="D35" s="100">
        <f>AVERAGE(D23:D33)</f>
        <v>1</v>
      </c>
      <c r="E35" s="105">
        <f>F34</f>
        <v>45630</v>
      </c>
      <c r="F35" s="105">
        <f>E35</f>
        <v>45630</v>
      </c>
      <c r="G35" s="17"/>
      <c r="H35" s="5">
        <f t="shared" ca="1" si="78"/>
        <v>1</v>
      </c>
      <c r="AT35" s="117"/>
    </row>
    <row r="36" spans="1:196" s="45" customFormat="1" ht="30" customHeight="1">
      <c r="A36" s="13"/>
      <c r="B36" s="61" t="s">
        <v>44</v>
      </c>
      <c r="C36" s="62"/>
      <c r="D36" s="63"/>
      <c r="E36" s="64"/>
      <c r="F36" s="65"/>
      <c r="G36" s="17"/>
      <c r="H36" s="5" t="str">
        <f t="shared" ca="1" si="78"/>
        <v/>
      </c>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7"/>
      <c r="CQ36" s="117"/>
      <c r="CR36" s="117"/>
      <c r="CS36" s="117"/>
      <c r="CT36" s="117"/>
      <c r="CU36" s="117"/>
      <c r="CV36" s="117"/>
      <c r="CW36" s="117"/>
      <c r="CX36" s="117"/>
      <c r="CY36" s="117"/>
      <c r="CZ36" s="117"/>
      <c r="DA36" s="117"/>
      <c r="DB36" s="117"/>
      <c r="DC36" s="117"/>
      <c r="DD36" s="117"/>
      <c r="DE36" s="117"/>
      <c r="DF36" s="117"/>
      <c r="DG36" s="117"/>
      <c r="DH36" s="117"/>
      <c r="DI36" s="117"/>
      <c r="DJ36" s="117"/>
      <c r="DK36" s="117"/>
      <c r="DL36" s="117"/>
      <c r="DM36" s="117"/>
      <c r="DN36" s="117"/>
      <c r="DO36" s="117"/>
      <c r="DP36" s="117"/>
      <c r="DQ36" s="117"/>
      <c r="DR36" s="117"/>
      <c r="DS36" s="117"/>
      <c r="DT36" s="117"/>
      <c r="DU36" s="117"/>
      <c r="DV36" s="117"/>
      <c r="DW36" s="117"/>
      <c r="DX36" s="117"/>
      <c r="DY36" s="117"/>
      <c r="DZ36" s="117"/>
      <c r="EA36" s="117"/>
      <c r="EB36" s="117"/>
      <c r="EC36" s="117"/>
      <c r="ED36" s="117"/>
      <c r="EE36" s="117"/>
      <c r="EF36" s="117"/>
      <c r="EG36" s="117"/>
      <c r="EH36" s="117"/>
      <c r="EI36" s="117"/>
      <c r="EJ36" s="117"/>
      <c r="EK36" s="117"/>
      <c r="EL36" s="117"/>
      <c r="EM36" s="117"/>
      <c r="EN36" s="117"/>
      <c r="EO36" s="117"/>
      <c r="EP36" s="117"/>
      <c r="EQ36" s="117"/>
      <c r="ER36" s="117"/>
      <c r="ES36" s="117"/>
      <c r="ET36" s="117"/>
      <c r="EU36" s="117"/>
      <c r="EV36" s="117"/>
      <c r="EW36" s="117"/>
      <c r="EX36" s="117"/>
      <c r="EY36" s="117"/>
      <c r="EZ36" s="117"/>
      <c r="FA36" s="117"/>
      <c r="FB36" s="117"/>
      <c r="FC36" s="117"/>
      <c r="FD36" s="117"/>
      <c r="FE36" s="117"/>
      <c r="FF36" s="117"/>
      <c r="FG36" s="117"/>
      <c r="FH36" s="117"/>
      <c r="FI36" s="117"/>
      <c r="FJ36" s="117"/>
      <c r="FK36" s="117"/>
      <c r="FL36" s="117"/>
      <c r="FM36" s="117"/>
      <c r="FN36" s="117"/>
      <c r="FO36" s="117"/>
      <c r="FP36" s="117"/>
      <c r="FQ36" s="117"/>
      <c r="FR36" s="117"/>
      <c r="FS36" s="117"/>
      <c r="FT36" s="117"/>
      <c r="FU36" s="117"/>
      <c r="FV36" s="117"/>
      <c r="FW36" s="117"/>
      <c r="FX36" s="117"/>
      <c r="FY36" s="117"/>
      <c r="FZ36" s="117"/>
      <c r="GA36" s="117"/>
      <c r="GB36" s="117"/>
      <c r="GC36" s="117"/>
      <c r="GD36" s="117"/>
      <c r="GE36" s="117"/>
      <c r="GF36" s="117"/>
      <c r="GG36" s="117"/>
      <c r="GH36" s="117"/>
      <c r="GI36" s="117"/>
      <c r="GJ36" s="117"/>
      <c r="GK36" s="117"/>
      <c r="GL36" s="117"/>
      <c r="GM36" s="117"/>
      <c r="GN36" s="117"/>
    </row>
    <row r="37" spans="1:196" s="45" customFormat="1" ht="30" customHeight="1">
      <c r="A37" s="13"/>
      <c r="B37" s="66" t="s">
        <v>45</v>
      </c>
      <c r="C37" s="67" t="s">
        <v>17</v>
      </c>
      <c r="D37" s="68">
        <v>1</v>
      </c>
      <c r="E37" s="106">
        <f>E31</f>
        <v>45618</v>
      </c>
      <c r="F37" s="106">
        <f>E37+12</f>
        <v>45630</v>
      </c>
      <c r="G37" s="17"/>
      <c r="H37" s="5">
        <f t="shared" ca="1" si="78"/>
        <v>13</v>
      </c>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c r="AQ37" s="48"/>
      <c r="AR37" s="48"/>
      <c r="AS37" s="112"/>
      <c r="AT37" s="112"/>
      <c r="AU37" s="112"/>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112"/>
      <c r="FH37" s="112"/>
      <c r="FI37" s="112"/>
      <c r="FJ37" s="112"/>
      <c r="FK37" s="112"/>
      <c r="FL37" s="112"/>
      <c r="FM37" s="112"/>
      <c r="FN37" s="112"/>
      <c r="FO37" s="112"/>
      <c r="FP37" s="112"/>
      <c r="FQ37" s="112"/>
      <c r="FR37" s="112"/>
      <c r="FS37" s="112"/>
      <c r="FT37" s="112"/>
      <c r="FU37" s="112"/>
      <c r="FV37" s="112"/>
      <c r="FW37" s="112"/>
      <c r="FX37" s="112"/>
      <c r="FY37" s="112"/>
      <c r="FZ37" s="112"/>
      <c r="GA37" s="112"/>
      <c r="GB37" s="112"/>
      <c r="GC37" s="112"/>
      <c r="GD37" s="112"/>
      <c r="GE37" s="112"/>
      <c r="GF37" s="112"/>
      <c r="GG37" s="112"/>
      <c r="GH37" s="112"/>
      <c r="GI37" s="112"/>
      <c r="GJ37" s="112"/>
      <c r="GK37" s="112"/>
      <c r="GL37" s="112"/>
      <c r="GM37" s="112"/>
      <c r="GN37" s="112"/>
    </row>
    <row r="38" spans="1:196" s="45" customFormat="1" ht="30" customHeight="1">
      <c r="A38" s="13"/>
      <c r="B38" s="66" t="s">
        <v>46</v>
      </c>
      <c r="C38" s="67" t="s">
        <v>17</v>
      </c>
      <c r="D38" s="68">
        <v>1</v>
      </c>
      <c r="E38" s="106">
        <f>F37+1</f>
        <v>45631</v>
      </c>
      <c r="F38" s="106">
        <f>E38</f>
        <v>45631</v>
      </c>
      <c r="G38" s="17"/>
      <c r="H38" s="5">
        <f t="shared" ca="1" si="78"/>
        <v>1</v>
      </c>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c r="AQ38" s="48"/>
      <c r="AR38" s="48"/>
      <c r="AS38" s="112"/>
      <c r="AT38" s="112"/>
      <c r="AU38" s="112"/>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112"/>
      <c r="FH38" s="112"/>
      <c r="FI38" s="112"/>
      <c r="FJ38" s="112"/>
      <c r="FK38" s="112"/>
      <c r="FL38" s="112"/>
      <c r="FM38" s="112"/>
      <c r="FN38" s="112"/>
      <c r="FO38" s="112"/>
      <c r="FP38" s="112"/>
      <c r="FQ38" s="112"/>
      <c r="FR38" s="112"/>
      <c r="FS38" s="112"/>
      <c r="FT38" s="112"/>
      <c r="FU38" s="112"/>
      <c r="FV38" s="112"/>
      <c r="FW38" s="112"/>
      <c r="FX38" s="112"/>
      <c r="FY38" s="112"/>
      <c r="FZ38" s="112"/>
      <c r="GA38" s="112"/>
      <c r="GB38" s="112"/>
      <c r="GC38" s="112"/>
      <c r="GD38" s="112"/>
      <c r="GE38" s="112"/>
      <c r="GF38" s="112"/>
      <c r="GG38" s="112"/>
      <c r="GH38" s="112"/>
      <c r="GI38" s="112"/>
      <c r="GJ38" s="112"/>
      <c r="GK38" s="112"/>
      <c r="GL38" s="112"/>
      <c r="GM38" s="112"/>
      <c r="GN38" s="112"/>
    </row>
    <row r="39" spans="1:196" s="45" customFormat="1" ht="30" customHeight="1">
      <c r="A39" s="13"/>
      <c r="B39" s="66" t="s">
        <v>47</v>
      </c>
      <c r="C39" s="67" t="s">
        <v>17</v>
      </c>
      <c r="D39" s="68">
        <v>1</v>
      </c>
      <c r="E39" s="106">
        <f>F38</f>
        <v>45631</v>
      </c>
      <c r="F39" s="106">
        <f>E39+7</f>
        <v>45638</v>
      </c>
      <c r="G39" s="17"/>
      <c r="H39" s="5">
        <f t="shared" ca="1" si="78"/>
        <v>8</v>
      </c>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112"/>
      <c r="AT39" s="112"/>
      <c r="AU39" s="112"/>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112"/>
      <c r="FH39" s="112"/>
      <c r="FI39" s="112"/>
      <c r="FJ39" s="112"/>
      <c r="FK39" s="112"/>
      <c r="FL39" s="112"/>
      <c r="FM39" s="112"/>
      <c r="FN39" s="112"/>
      <c r="FO39" s="112"/>
      <c r="FP39" s="112"/>
      <c r="FQ39" s="112"/>
      <c r="FR39" s="112"/>
      <c r="FS39" s="112"/>
      <c r="FT39" s="112"/>
      <c r="FU39" s="112"/>
      <c r="FV39" s="112"/>
      <c r="FW39" s="112"/>
      <c r="FX39" s="112"/>
      <c r="FY39" s="112"/>
      <c r="FZ39" s="112"/>
      <c r="GA39" s="112"/>
      <c r="GB39" s="112"/>
      <c r="GC39" s="112"/>
      <c r="GD39" s="112"/>
      <c r="GE39" s="112"/>
      <c r="GF39" s="112"/>
      <c r="GG39" s="112"/>
      <c r="GH39" s="112"/>
      <c r="GI39" s="112"/>
      <c r="GJ39" s="112"/>
      <c r="GK39" s="112"/>
      <c r="GL39" s="112"/>
      <c r="GM39" s="112"/>
      <c r="GN39" s="112"/>
    </row>
    <row r="40" spans="1:196" s="45" customFormat="1" ht="30" customHeight="1">
      <c r="A40" s="13"/>
      <c r="B40" s="66" t="s">
        <v>48</v>
      </c>
      <c r="C40" s="67" t="s">
        <v>17</v>
      </c>
      <c r="D40" s="68">
        <v>1</v>
      </c>
      <c r="E40" s="106">
        <f>F39+1</f>
        <v>45639</v>
      </c>
      <c r="F40" s="106">
        <f>E40+7</f>
        <v>45646</v>
      </c>
      <c r="G40" s="17"/>
      <c r="H40" s="5">
        <f t="shared" ca="1" si="78"/>
        <v>8</v>
      </c>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112"/>
      <c r="AT40" s="112"/>
      <c r="AU40" s="112"/>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112"/>
      <c r="FH40" s="112"/>
      <c r="FI40" s="112"/>
      <c r="FJ40" s="112"/>
      <c r="FK40" s="112"/>
      <c r="FL40" s="112"/>
      <c r="FM40" s="112"/>
      <c r="FN40" s="112"/>
      <c r="FO40" s="112"/>
      <c r="FP40" s="112"/>
      <c r="FQ40" s="112"/>
      <c r="FR40" s="112"/>
      <c r="FS40" s="112"/>
      <c r="FT40" s="112"/>
      <c r="FU40" s="112"/>
      <c r="FV40" s="112"/>
      <c r="FW40" s="112"/>
      <c r="FX40" s="112"/>
      <c r="FY40" s="112"/>
      <c r="FZ40" s="112"/>
      <c r="GA40" s="112"/>
      <c r="GB40" s="112"/>
      <c r="GC40" s="112"/>
      <c r="GD40" s="112"/>
      <c r="GE40" s="112"/>
      <c r="GF40" s="112"/>
      <c r="GG40" s="112"/>
      <c r="GH40" s="112"/>
      <c r="GI40" s="112"/>
      <c r="GJ40" s="112"/>
      <c r="GK40" s="112"/>
      <c r="GL40" s="112"/>
      <c r="GM40" s="112"/>
      <c r="GN40" s="112"/>
    </row>
    <row r="41" spans="1:196" s="45" customFormat="1" ht="30" customHeight="1">
      <c r="A41" s="13"/>
      <c r="B41" s="66" t="s">
        <v>49</v>
      </c>
      <c r="C41" s="67" t="s">
        <v>17</v>
      </c>
      <c r="D41" s="68">
        <v>1</v>
      </c>
      <c r="E41" s="106">
        <f>F40+1</f>
        <v>45647</v>
      </c>
      <c r="F41" s="106">
        <f>E41+7</f>
        <v>45654</v>
      </c>
      <c r="G41" s="17"/>
      <c r="H41" s="5">
        <f t="shared" ca="1" si="78"/>
        <v>8</v>
      </c>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112"/>
      <c r="AT41" s="112"/>
      <c r="AU41" s="112"/>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112"/>
      <c r="FH41" s="112"/>
      <c r="FI41" s="112"/>
      <c r="FJ41" s="112"/>
      <c r="FK41" s="112"/>
      <c r="FL41" s="112"/>
      <c r="FM41" s="112"/>
      <c r="FN41" s="112"/>
      <c r="FO41" s="112"/>
      <c r="FP41" s="112"/>
      <c r="FQ41" s="112"/>
      <c r="FR41" s="112"/>
      <c r="FS41" s="112"/>
      <c r="FT41" s="112"/>
      <c r="FU41" s="112"/>
      <c r="FV41" s="112"/>
      <c r="FW41" s="112"/>
      <c r="FX41" s="112"/>
      <c r="FY41" s="112"/>
      <c r="FZ41" s="112"/>
      <c r="GA41" s="112"/>
      <c r="GB41" s="112"/>
      <c r="GC41" s="112"/>
      <c r="GD41" s="112"/>
      <c r="GE41" s="112"/>
      <c r="GF41" s="112"/>
      <c r="GG41" s="112"/>
      <c r="GH41" s="112"/>
      <c r="GI41" s="112"/>
      <c r="GJ41" s="112"/>
      <c r="GK41" s="112"/>
      <c r="GL41" s="112"/>
      <c r="GM41" s="112"/>
      <c r="GN41" s="112"/>
    </row>
    <row r="42" spans="1:196" s="45" customFormat="1" ht="30" customHeight="1">
      <c r="A42" s="13"/>
      <c r="B42" s="66" t="s">
        <v>50</v>
      </c>
      <c r="C42" s="67" t="s">
        <v>17</v>
      </c>
      <c r="D42" s="68">
        <v>1</v>
      </c>
      <c r="E42" s="106">
        <f>F41+1</f>
        <v>45655</v>
      </c>
      <c r="F42" s="106">
        <f>E42+7</f>
        <v>45662</v>
      </c>
      <c r="G42" s="17"/>
      <c r="H42" s="5">
        <f t="shared" ca="1" si="78"/>
        <v>8</v>
      </c>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112"/>
      <c r="AT42" s="112"/>
      <c r="AU42" s="112"/>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112"/>
      <c r="FH42" s="112"/>
      <c r="FI42" s="112"/>
      <c r="FJ42" s="112"/>
      <c r="FK42" s="112"/>
      <c r="FL42" s="112"/>
      <c r="FM42" s="112"/>
      <c r="FN42" s="112"/>
      <c r="FO42" s="112"/>
      <c r="FP42" s="112"/>
      <c r="FQ42" s="112"/>
      <c r="FR42" s="112"/>
      <c r="FS42" s="112"/>
      <c r="FT42" s="112"/>
      <c r="FU42" s="112"/>
      <c r="FV42" s="112"/>
      <c r="FW42" s="112"/>
      <c r="FX42" s="112"/>
      <c r="FY42" s="112"/>
      <c r="FZ42" s="112"/>
      <c r="GA42" s="112"/>
      <c r="GB42" s="112"/>
      <c r="GC42" s="112"/>
      <c r="GD42" s="112"/>
      <c r="GE42" s="112"/>
      <c r="GF42" s="112"/>
      <c r="GG42" s="112"/>
      <c r="GH42" s="112"/>
      <c r="GI42" s="112"/>
      <c r="GJ42" s="112"/>
      <c r="GK42" s="112"/>
      <c r="GL42" s="112"/>
      <c r="GM42" s="112"/>
      <c r="GN42" s="112"/>
    </row>
    <row r="43" spans="1:196" s="45" customFormat="1" ht="30" customHeight="1">
      <c r="A43" s="13"/>
      <c r="B43" s="101" t="s">
        <v>51</v>
      </c>
      <c r="C43" s="67" t="s">
        <v>17</v>
      </c>
      <c r="D43" s="102">
        <f>AVERAGE(D37:D42)</f>
        <v>1</v>
      </c>
      <c r="E43" s="107">
        <f>E37</f>
        <v>45618</v>
      </c>
      <c r="F43" s="107">
        <f>F42</f>
        <v>45662</v>
      </c>
      <c r="G43" s="17"/>
      <c r="H43" s="5">
        <f t="shared" ca="1" si="78"/>
        <v>45</v>
      </c>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7"/>
      <c r="CQ43" s="117"/>
      <c r="CR43" s="117"/>
      <c r="CS43" s="117"/>
      <c r="CT43" s="117"/>
      <c r="CU43" s="117"/>
      <c r="CV43" s="117"/>
      <c r="CW43" s="117"/>
      <c r="CX43" s="117"/>
      <c r="CY43" s="117"/>
      <c r="CZ43" s="117"/>
      <c r="DA43" s="117"/>
      <c r="DB43" s="117"/>
      <c r="DC43" s="117"/>
      <c r="DD43" s="117"/>
      <c r="DE43" s="117"/>
      <c r="DF43" s="117"/>
      <c r="DG43" s="117"/>
      <c r="DH43" s="117"/>
      <c r="DI43" s="117"/>
      <c r="DJ43" s="117"/>
      <c r="DK43" s="117"/>
      <c r="DL43" s="117"/>
      <c r="DM43" s="117"/>
      <c r="DN43" s="117"/>
      <c r="DO43" s="117"/>
      <c r="DP43" s="117"/>
      <c r="DQ43" s="117"/>
      <c r="DR43" s="117"/>
      <c r="DS43" s="117"/>
      <c r="DT43" s="117"/>
      <c r="DU43" s="117"/>
      <c r="DV43" s="117"/>
      <c r="DW43" s="117"/>
      <c r="DX43" s="117"/>
      <c r="DY43" s="117"/>
      <c r="DZ43" s="117"/>
      <c r="EA43" s="117"/>
      <c r="EB43" s="117"/>
      <c r="EC43" s="117"/>
      <c r="ED43" s="117"/>
      <c r="EE43" s="117"/>
      <c r="EF43" s="117"/>
      <c r="EG43" s="117"/>
      <c r="EH43" s="117"/>
      <c r="EI43" s="117"/>
      <c r="EJ43" s="117"/>
      <c r="EK43" s="117"/>
      <c r="EL43" s="117"/>
      <c r="EM43" s="117"/>
      <c r="EN43" s="117"/>
      <c r="EO43" s="117"/>
      <c r="EP43" s="117"/>
      <c r="EQ43" s="117"/>
      <c r="ER43" s="117"/>
      <c r="ES43" s="117"/>
      <c r="ET43" s="117"/>
      <c r="EU43" s="117"/>
      <c r="EV43" s="117"/>
      <c r="EW43" s="117"/>
      <c r="EX43" s="117"/>
      <c r="EY43" s="117"/>
      <c r="EZ43" s="117"/>
      <c r="FA43" s="117"/>
      <c r="FB43" s="117"/>
      <c r="FC43" s="117"/>
      <c r="FD43" s="117"/>
      <c r="FE43" s="117"/>
      <c r="FF43" s="117"/>
      <c r="FG43" s="117"/>
      <c r="FH43" s="117"/>
      <c r="FI43" s="117"/>
      <c r="FJ43" s="117"/>
      <c r="FK43" s="117"/>
      <c r="FL43" s="117"/>
      <c r="FM43" s="117"/>
      <c r="FN43" s="117"/>
      <c r="FO43" s="117"/>
      <c r="FP43" s="117"/>
      <c r="FQ43" s="117"/>
      <c r="FR43" s="117"/>
      <c r="FS43" s="117"/>
      <c r="FT43" s="117"/>
      <c r="FU43" s="117"/>
      <c r="FV43" s="117"/>
      <c r="FW43" s="117"/>
      <c r="FX43" s="117"/>
      <c r="FY43" s="117"/>
      <c r="FZ43" s="117"/>
      <c r="GA43" s="117"/>
      <c r="GB43" s="117"/>
      <c r="GC43" s="117"/>
      <c r="GD43" s="117"/>
      <c r="GE43" s="117"/>
      <c r="GF43" s="117"/>
      <c r="GG43" s="117"/>
      <c r="GH43" s="117"/>
      <c r="GI43" s="117"/>
      <c r="GJ43" s="117"/>
      <c r="GK43" s="117"/>
      <c r="GL43" s="117"/>
      <c r="GM43" s="117"/>
      <c r="GN43" s="117"/>
    </row>
    <row r="44" spans="1:196" s="45" customFormat="1" ht="30" customHeight="1">
      <c r="A44" s="13"/>
      <c r="B44" s="69" t="s">
        <v>52</v>
      </c>
      <c r="C44" s="70"/>
      <c r="D44" s="71"/>
      <c r="E44" s="72"/>
      <c r="F44" s="73"/>
      <c r="G44" s="17"/>
      <c r="H44" s="5" t="str">
        <f t="shared" ca="1" si="78"/>
        <v/>
      </c>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116"/>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c r="EZ44" s="74"/>
      <c r="FA44" s="74"/>
      <c r="FB44" s="74"/>
      <c r="FC44" s="74"/>
      <c r="FD44" s="74"/>
      <c r="FE44" s="74"/>
      <c r="FF44" s="74"/>
      <c r="FG44" s="116"/>
      <c r="FH44" s="116"/>
      <c r="FI44" s="116"/>
      <c r="FJ44" s="116"/>
      <c r="FK44" s="116"/>
      <c r="FL44" s="116"/>
      <c r="FM44" s="116"/>
      <c r="FN44" s="116"/>
      <c r="FO44" s="116"/>
      <c r="FP44" s="116"/>
      <c r="FQ44" s="116"/>
      <c r="FR44" s="116"/>
      <c r="FS44" s="116"/>
      <c r="FT44" s="116"/>
      <c r="FU44" s="116"/>
      <c r="FV44" s="116"/>
      <c r="FW44" s="116"/>
      <c r="FX44" s="116"/>
      <c r="FY44" s="116"/>
      <c r="FZ44" s="116"/>
      <c r="GA44" s="116"/>
      <c r="GB44" s="116"/>
      <c r="GC44" s="116"/>
      <c r="GD44" s="116"/>
      <c r="GE44" s="116"/>
      <c r="GF44" s="116"/>
      <c r="GG44" s="116"/>
      <c r="GH44" s="116"/>
      <c r="GI44" s="116"/>
      <c r="GJ44" s="116"/>
      <c r="GK44" s="116"/>
      <c r="GL44" s="116"/>
      <c r="GM44" s="116"/>
      <c r="GN44" s="116"/>
    </row>
    <row r="45" spans="1:196" s="45" customFormat="1" ht="30" customHeight="1">
      <c r="A45" s="13"/>
      <c r="B45" s="75" t="s">
        <v>53</v>
      </c>
      <c r="C45" s="76" t="s">
        <v>17</v>
      </c>
      <c r="D45" s="77">
        <v>1</v>
      </c>
      <c r="E45" s="108">
        <f>E42</f>
        <v>45655</v>
      </c>
      <c r="F45" s="108">
        <f>E45+3</f>
        <v>45658</v>
      </c>
      <c r="G45" s="17"/>
      <c r="H45" s="5">
        <f t="shared" ca="1" si="78"/>
        <v>4</v>
      </c>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112"/>
      <c r="AT45" s="112"/>
      <c r="AU45" s="112"/>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112"/>
      <c r="FH45" s="112"/>
      <c r="FI45" s="112"/>
      <c r="FJ45" s="112"/>
      <c r="FK45" s="112"/>
      <c r="FL45" s="112"/>
      <c r="FM45" s="112"/>
      <c r="FN45" s="112"/>
      <c r="FO45" s="112"/>
      <c r="FP45" s="112"/>
      <c r="FQ45" s="112"/>
      <c r="FR45" s="112"/>
      <c r="FS45" s="112"/>
      <c r="FT45" s="112"/>
      <c r="FU45" s="112"/>
      <c r="FV45" s="112"/>
      <c r="FW45" s="112"/>
      <c r="FX45" s="112"/>
      <c r="FY45" s="112"/>
      <c r="FZ45" s="112"/>
      <c r="GA45" s="112"/>
      <c r="GB45" s="112"/>
      <c r="GC45" s="112"/>
      <c r="GD45" s="112"/>
      <c r="GE45" s="112"/>
      <c r="GF45" s="112"/>
      <c r="GG45" s="112"/>
      <c r="GH45" s="112"/>
      <c r="GI45" s="112"/>
      <c r="GJ45" s="112"/>
      <c r="GK45" s="112"/>
      <c r="GL45" s="112"/>
      <c r="GM45" s="112"/>
      <c r="GN45" s="112"/>
    </row>
    <row r="46" spans="1:196" s="45" customFormat="1" ht="30" customHeight="1">
      <c r="A46" s="13"/>
      <c r="B46" s="75" t="s">
        <v>54</v>
      </c>
      <c r="C46" s="76" t="s">
        <v>17</v>
      </c>
      <c r="D46" s="77">
        <v>1</v>
      </c>
      <c r="E46" s="108">
        <f>E45</f>
        <v>45655</v>
      </c>
      <c r="F46" s="108">
        <f>F45+3</f>
        <v>45661</v>
      </c>
      <c r="G46" s="17"/>
      <c r="H46" s="5">
        <f t="shared" ca="1" si="78"/>
        <v>7</v>
      </c>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112"/>
      <c r="AT46" s="112"/>
      <c r="AU46" s="112"/>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112"/>
      <c r="FH46" s="112"/>
      <c r="FI46" s="112"/>
      <c r="FJ46" s="112"/>
      <c r="FK46" s="112"/>
      <c r="FL46" s="112"/>
      <c r="FM46" s="112"/>
      <c r="FN46" s="112"/>
      <c r="FO46" s="112"/>
      <c r="FP46" s="112"/>
      <c r="FQ46" s="112"/>
      <c r="FR46" s="112"/>
      <c r="FS46" s="112"/>
      <c r="FT46" s="112"/>
      <c r="FU46" s="112"/>
      <c r="FV46" s="112"/>
      <c r="FW46" s="112"/>
      <c r="FX46" s="112"/>
      <c r="FY46" s="112"/>
      <c r="FZ46" s="112"/>
      <c r="GA46" s="112"/>
      <c r="GB46" s="112"/>
      <c r="GC46" s="112"/>
      <c r="GD46" s="112"/>
      <c r="GE46" s="112"/>
      <c r="GF46" s="112"/>
      <c r="GG46" s="112"/>
      <c r="GH46" s="112"/>
      <c r="GI46" s="112"/>
      <c r="GJ46" s="112"/>
      <c r="GK46" s="112"/>
      <c r="GL46" s="112"/>
      <c r="GM46" s="112"/>
      <c r="GN46" s="112"/>
    </row>
    <row r="47" spans="1:196" s="45" customFormat="1" ht="30" customHeight="1">
      <c r="A47" s="13"/>
      <c r="B47" s="75" t="s">
        <v>55</v>
      </c>
      <c r="C47" s="76" t="s">
        <v>17</v>
      </c>
      <c r="D47" s="77">
        <v>1</v>
      </c>
      <c r="E47" s="108">
        <f>F46</f>
        <v>45661</v>
      </c>
      <c r="F47" s="108">
        <f>E47+4</f>
        <v>45665</v>
      </c>
      <c r="G47" s="17"/>
      <c r="H47" s="5">
        <f t="shared" ca="1" si="78"/>
        <v>5</v>
      </c>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112"/>
      <c r="AT47" s="112"/>
      <c r="AU47" s="112"/>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112"/>
      <c r="FH47" s="112"/>
      <c r="FI47" s="112"/>
      <c r="FJ47" s="112"/>
      <c r="FK47" s="112"/>
      <c r="FL47" s="112"/>
      <c r="FM47" s="112"/>
      <c r="FN47" s="112"/>
      <c r="FO47" s="112"/>
      <c r="FP47" s="112"/>
      <c r="FQ47" s="112"/>
      <c r="FR47" s="112"/>
      <c r="FS47" s="112"/>
      <c r="FT47" s="112"/>
      <c r="FU47" s="112"/>
      <c r="FV47" s="112"/>
      <c r="FW47" s="112"/>
      <c r="FX47" s="112"/>
      <c r="FY47" s="112"/>
      <c r="FZ47" s="112"/>
      <c r="GA47" s="112"/>
      <c r="GB47" s="112"/>
      <c r="GC47" s="112"/>
      <c r="GD47" s="112"/>
      <c r="GE47" s="112"/>
      <c r="GF47" s="112"/>
      <c r="GG47" s="112"/>
      <c r="GH47" s="112"/>
      <c r="GI47" s="112"/>
      <c r="GJ47" s="112"/>
      <c r="GK47" s="112"/>
      <c r="GL47" s="112"/>
      <c r="GM47" s="112"/>
      <c r="GN47" s="112"/>
    </row>
    <row r="48" spans="1:196" s="45" customFormat="1" ht="30" customHeight="1">
      <c r="A48" s="13"/>
      <c r="B48" s="103" t="s">
        <v>56</v>
      </c>
      <c r="C48" s="76" t="s">
        <v>17</v>
      </c>
      <c r="D48" s="77">
        <v>1</v>
      </c>
      <c r="E48" s="109">
        <f>F47</f>
        <v>45665</v>
      </c>
      <c r="F48" s="109">
        <f>E48</f>
        <v>45665</v>
      </c>
      <c r="G48" s="17"/>
      <c r="H48" s="5">
        <f t="shared" ca="1" si="78"/>
        <v>1</v>
      </c>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row>
    <row r="49" spans="1:162" s="45" customFormat="1" ht="30" customHeight="1">
      <c r="A49" s="13"/>
      <c r="B49" s="78"/>
      <c r="C49" s="79"/>
      <c r="D49" s="80"/>
      <c r="E49" s="81"/>
      <c r="F49" s="81"/>
      <c r="G49" s="17"/>
      <c r="H49" s="5" t="str">
        <f t="shared" ca="1" si="78"/>
        <v/>
      </c>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118"/>
      <c r="AU49" s="44"/>
      <c r="AV49" s="44"/>
      <c r="AW49" s="44"/>
      <c r="AX49" s="44"/>
      <c r="AY49" s="44"/>
      <c r="AZ49" s="44"/>
      <c r="BA49" s="44"/>
      <c r="BB49" s="44"/>
      <c r="BC49" s="44"/>
      <c r="BD49" s="44"/>
      <c r="BE49" s="44"/>
      <c r="BF49" s="44"/>
      <c r="BG49" s="44"/>
      <c r="BH49" s="44"/>
      <c r="BI49" s="44"/>
      <c r="BJ49" s="44"/>
      <c r="BK49" s="44"/>
      <c r="BL49" s="44"/>
    </row>
    <row r="50" spans="1:162" ht="30" customHeight="1">
      <c r="A50" s="14"/>
      <c r="B50" s="82" t="s">
        <v>57</v>
      </c>
      <c r="C50" s="83"/>
      <c r="D50" s="84"/>
      <c r="E50" s="85"/>
      <c r="F50" s="86"/>
      <c r="G50" s="17"/>
      <c r="H50" s="6" t="str">
        <f t="shared" ca="1" si="78"/>
        <v/>
      </c>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row>
    <row r="51" spans="1:162" ht="30" customHeight="1">
      <c r="G51" s="3"/>
    </row>
    <row r="52" spans="1:162" ht="30" customHeight="1">
      <c r="C52" s="16"/>
      <c r="F52" s="15"/>
    </row>
    <row r="53" spans="1:162" ht="30" customHeight="1">
      <c r="C53" s="4"/>
    </row>
  </sheetData>
  <mergeCells count="37">
    <mergeCell ref="FG4:FM4"/>
    <mergeCell ref="FN4:FT4"/>
    <mergeCell ref="FU4:GA4"/>
    <mergeCell ref="GB4:GH4"/>
    <mergeCell ref="GI4:GO4"/>
    <mergeCell ref="BM4:BS4"/>
    <mergeCell ref="BT4:BZ4"/>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A4:CG4"/>
    <mergeCell ref="CH4:CN4"/>
    <mergeCell ref="CO4:CU4"/>
    <mergeCell ref="CV4:DB4"/>
    <mergeCell ref="DC4:DI4"/>
    <mergeCell ref="ES4:EY4"/>
    <mergeCell ref="EZ4:FF4"/>
    <mergeCell ref="DJ4:DP4"/>
    <mergeCell ref="DQ4:DW4"/>
    <mergeCell ref="DX4:ED4"/>
    <mergeCell ref="EE4:EK4"/>
    <mergeCell ref="EL4:ER4"/>
  </mergeCells>
  <conditionalFormatting sqref="D8:D48">
    <cfRule type="dataBar" priority="7">
      <dataBar>
        <cfvo type="num" val="0"/>
        <cfvo type="num" val="1"/>
        <color theme="0"/>
      </dataBar>
      <extLst>
        <ext xmlns:x14="http://schemas.microsoft.com/office/spreadsheetml/2009/9/main" uri="{B025F937-C7B1-47D3-B67F-A62EFF666E3E}">
          <x14:id>{74435C28-FDD1-4C6B-8C51-073FE898129E}</x14:id>
        </ext>
      </extLst>
    </cfRule>
  </conditionalFormatting>
  <conditionalFormatting sqref="D49:D50 D7">
    <cfRule type="dataBar" priority="19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FF21 FG9:GN21 FG4:GN6 I22:GN32 I37:GN48">
    <cfRule type="expression" dxfId="17" priority="8">
      <formula>AND(TODAY()&gt;=I$5, TODAY()&lt;J$5)</formula>
    </cfRule>
  </conditionalFormatting>
  <conditionalFormatting sqref="I9:GN20">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I23:GN29 I31:GN32">
    <cfRule type="expression" dxfId="14" priority="9">
      <formula>AND(task_start&lt;=I$5,ROUNDDOWN((task_end-task_start+1)*task_progress,0)+task_start-1&gt;=I$5)</formula>
    </cfRule>
    <cfRule type="expression" dxfId="13" priority="10" stopIfTrue="1">
      <formula>AND(task_end&gt;=I$5,task_start&lt;J$5)</formula>
    </cfRule>
  </conditionalFormatting>
  <conditionalFormatting sqref="I37:GN38">
    <cfRule type="expression" dxfId="12" priority="11">
      <formula>AND(task_start&lt;=I$5,ROUNDDOWN((task_end-task_start+1)*task_progress,0)+task_start-1&gt;=I$5)</formula>
    </cfRule>
    <cfRule type="expression" dxfId="11" priority="12" stopIfTrue="1">
      <formula>AND(task_end&gt;=I$5,task_start&lt;J$5)</formula>
    </cfRule>
  </conditionalFormatting>
  <conditionalFormatting sqref="I39:GN42">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I45:GN47">
    <cfRule type="expression" dxfId="8" priority="18">
      <formula>AND(task_start&lt;=I$5,ROUNDDOWN((task_end-task_start+1)*task_progress,0)+task_start-1&gt;=I$5)</formula>
    </cfRule>
    <cfRule type="expression" dxfId="7" priority="19" stopIfTrue="1">
      <formula>AND(task_end&gt;=I$5,task_start&lt;J$5)</formula>
    </cfRule>
  </conditionalFormatting>
  <conditionalFormatting sqref="I33:GN33">
    <cfRule type="expression" dxfId="6" priority="4">
      <formula>AND(TODAY()&gt;=I$5, TODAY()&lt;J$5)</formula>
    </cfRule>
  </conditionalFormatting>
  <conditionalFormatting sqref="I33:GN33">
    <cfRule type="expression" dxfId="5" priority="5">
      <formula>AND(task_start&lt;=I$5,ROUNDDOWN((task_end-task_start+1)*task_progress,0)+task_start-1&gt;=I$5)</formula>
    </cfRule>
    <cfRule type="expression" dxfId="4" priority="6" stopIfTrue="1">
      <formula>AND(task_end&gt;=I$5,task_start&lt;J$5)</formula>
    </cfRule>
  </conditionalFormatting>
  <conditionalFormatting sqref="I34:GN34">
    <cfRule type="expression" dxfId="3" priority="1">
      <formula>AND(TODAY()&gt;=I$5, TODAY()&lt;J$5)</formula>
    </cfRule>
  </conditionalFormatting>
  <conditionalFormatting sqref="I34:GN34">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GO4:GO6">
    <cfRule type="expression" dxfId="0" priority="200">
      <formula>AND(TODAY()&gt;=GO$5, TODAY()&lt;#REF!)</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1" xr:uid="{4F48FC41-E335-47F1-87AA-3333A52AD81C}"/>
    <dataValidation allowBlank="1" showInputMessage="1" showErrorMessage="1" prompt="Phase 3's sample block starts in cell B20." sqref="A37:A38" xr:uid="{956902D1-D3B5-416D-BB69-9362D193BC0A}"/>
    <dataValidation allowBlank="1" showInputMessage="1" showErrorMessage="1" prompt="Phase 4's sample block starts in cell B26." sqref="A4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5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4435C28-FDD1-4C6B-8C51-073FE898129E}">
            <x14:dataBar minLength="0" maxLength="100" gradient="0">
              <x14:cfvo type="num">
                <xm:f>0</xm:f>
              </x14:cfvo>
              <x14:cfvo type="num">
                <xm:f>1</xm:f>
              </x14:cfvo>
              <x14:negativeFillColor rgb="FFFF0000"/>
              <x14:axisColor rgb="FF000000"/>
            </x14:dataBar>
          </x14:cfRule>
          <xm:sqref>D8:D48</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D49:D50 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95"/>
  <cols>
    <col min="1" max="1" width="87" style="7" customWidth="1"/>
    <col min="2" max="16384" width="9" style="1"/>
  </cols>
  <sheetData>
    <row r="1" spans="1:2" ht="46.5" customHeight="1"/>
    <row r="2" spans="1:2" s="9" customFormat="1" ht="15.95">
      <c r="A2" s="91" t="s">
        <v>58</v>
      </c>
      <c r="B2" s="8"/>
    </row>
    <row r="3" spans="1:2" s="11" customFormat="1" ht="27" customHeight="1">
      <c r="A3" s="92"/>
      <c r="B3" s="12"/>
    </row>
    <row r="4" spans="1:2" s="10" customFormat="1" ht="30.95">
      <c r="A4" s="93" t="s">
        <v>59</v>
      </c>
    </row>
    <row r="5" spans="1:2" ht="74.25" customHeight="1">
      <c r="A5" s="94" t="s">
        <v>60</v>
      </c>
    </row>
    <row r="6" spans="1:2" ht="26.25" customHeight="1">
      <c r="A6" s="93" t="s">
        <v>61</v>
      </c>
    </row>
    <row r="7" spans="1:2" s="7" customFormat="1" ht="205.35" customHeight="1">
      <c r="A7" s="95" t="s">
        <v>62</v>
      </c>
    </row>
    <row r="8" spans="1:2" s="10" customFormat="1" ht="30.95">
      <c r="A8" s="93" t="s">
        <v>63</v>
      </c>
    </row>
    <row r="9" spans="1:2" ht="60">
      <c r="A9" s="94" t="s">
        <v>64</v>
      </c>
    </row>
    <row r="10" spans="1:2" s="7" customFormat="1" ht="28.35" customHeight="1">
      <c r="A10" s="96" t="s">
        <v>65</v>
      </c>
    </row>
    <row r="11" spans="1:2" s="10" customFormat="1" ht="30.95">
      <c r="A11" s="93" t="s">
        <v>66</v>
      </c>
    </row>
    <row r="12" spans="1:2" ht="30">
      <c r="A12" s="94" t="s">
        <v>67</v>
      </c>
    </row>
    <row r="13" spans="1:2" s="7" customFormat="1" ht="28.35" customHeight="1">
      <c r="A13" s="96" t="s">
        <v>68</v>
      </c>
    </row>
    <row r="14" spans="1:2" s="10" customFormat="1" ht="30.95">
      <c r="A14" s="93" t="s">
        <v>69</v>
      </c>
    </row>
    <row r="15" spans="1:2" ht="75" customHeight="1">
      <c r="A15" s="94" t="s">
        <v>70</v>
      </c>
    </row>
    <row r="16" spans="1:2" ht="75">
      <c r="A16" s="94" t="s">
        <v>71</v>
      </c>
    </row>
    <row r="17" spans="1:1">
      <c r="A17" s="97"/>
    </row>
    <row r="18" spans="1:1">
      <c r="A18" s="97"/>
    </row>
    <row r="19" spans="1:1">
      <c r="A19" s="97"/>
    </row>
    <row r="20" spans="1:1">
      <c r="A20" s="97"/>
    </row>
    <row r="21" spans="1:1">
      <c r="A21" s="97"/>
    </row>
    <row r="22" spans="1:1">
      <c r="A22" s="97"/>
    </row>
    <row r="23" spans="1:1">
      <c r="A23" s="97"/>
    </row>
    <row r="24" spans="1:1">
      <c r="A24" s="9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PAOLO CARMINE VALLETTA</cp:lastModifiedBy>
  <cp:revision/>
  <dcterms:created xsi:type="dcterms:W3CDTF">2022-03-11T22:41:12Z</dcterms:created>
  <dcterms:modified xsi:type="dcterms:W3CDTF">2024-12-28T11:14:06Z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