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Display\"/>
    </mc:Choice>
  </mc:AlternateContent>
  <xr:revisionPtr revIDLastSave="0" documentId="8_{A563C308-F134-43C3-8033-77EB949E9E90}" xr6:coauthVersionLast="47" xr6:coauthVersionMax="47" xr10:uidLastSave="{00000000-0000-0000-0000-000000000000}"/>
  <bookViews>
    <workbookView xWindow="-103" yWindow="-103" windowWidth="24892" windowHeight="15943"/>
  </bookViews>
  <sheets>
    <sheet name="candump_08-03-22-15-14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C11" i="1"/>
  <c r="D11" i="1"/>
  <c r="E11" i="1"/>
  <c r="F11" i="1"/>
  <c r="C26" i="1"/>
  <c r="D26" i="1"/>
  <c r="E26" i="1"/>
  <c r="F26" i="1"/>
  <c r="C36" i="1"/>
  <c r="D36" i="1"/>
  <c r="E36" i="1"/>
  <c r="F36" i="1"/>
  <c r="C41" i="1"/>
  <c r="D41" i="1"/>
  <c r="E41" i="1"/>
  <c r="F41" i="1"/>
  <c r="C42" i="1"/>
  <c r="D42" i="1"/>
  <c r="E42" i="1"/>
  <c r="F42" i="1"/>
  <c r="C43" i="1"/>
  <c r="D43" i="1"/>
  <c r="E43" i="1"/>
  <c r="F43" i="1"/>
  <c r="C49" i="1"/>
  <c r="D49" i="1"/>
  <c r="E49" i="1"/>
  <c r="F49" i="1"/>
  <c r="C50" i="1"/>
  <c r="D50" i="1"/>
  <c r="E50" i="1"/>
  <c r="F50" i="1"/>
  <c r="C8" i="1"/>
  <c r="D8" i="1"/>
  <c r="E8" i="1"/>
  <c r="F8" i="1"/>
  <c r="C30" i="1"/>
  <c r="D30" i="1"/>
  <c r="E30" i="1"/>
  <c r="F30" i="1"/>
  <c r="C45" i="1"/>
  <c r="D45" i="1"/>
  <c r="E45" i="1"/>
  <c r="F45" i="1"/>
  <c r="C46" i="1"/>
  <c r="D46" i="1"/>
  <c r="E46" i="1"/>
  <c r="F46" i="1"/>
  <c r="C47" i="1"/>
  <c r="D47" i="1"/>
  <c r="E47" i="1"/>
  <c r="F47" i="1"/>
  <c r="C3" i="1"/>
  <c r="D3" i="1"/>
  <c r="E3" i="1"/>
  <c r="F3" i="1"/>
  <c r="C21" i="1"/>
  <c r="D21" i="1"/>
  <c r="E21" i="1"/>
  <c r="F21" i="1"/>
  <c r="C37" i="1"/>
  <c r="D37" i="1"/>
  <c r="E37" i="1"/>
  <c r="F37" i="1"/>
  <c r="C2" i="1"/>
  <c r="D2" i="1"/>
  <c r="E2" i="1"/>
  <c r="F2" i="1"/>
  <c r="C16" i="1"/>
  <c r="D16" i="1"/>
  <c r="E16" i="1"/>
  <c r="F16" i="1"/>
  <c r="C22" i="1"/>
  <c r="D22" i="1"/>
  <c r="E22" i="1"/>
  <c r="F22" i="1"/>
  <c r="C23" i="1"/>
  <c r="D23" i="1"/>
  <c r="E23" i="1"/>
  <c r="F23" i="1"/>
  <c r="C32" i="1"/>
  <c r="D32" i="1"/>
  <c r="E32" i="1"/>
  <c r="F32" i="1"/>
  <c r="C38" i="1"/>
  <c r="D38" i="1"/>
  <c r="E38" i="1"/>
  <c r="F38" i="1"/>
  <c r="C39" i="1"/>
  <c r="D39" i="1"/>
  <c r="E39" i="1"/>
  <c r="F39" i="1"/>
  <c r="C48" i="1"/>
  <c r="D48" i="1"/>
  <c r="E48" i="1"/>
  <c r="F48" i="1"/>
  <c r="C9" i="1"/>
  <c r="D9" i="1"/>
  <c r="E9" i="1"/>
  <c r="F9" i="1"/>
  <c r="C25" i="1"/>
  <c r="D25" i="1"/>
  <c r="E25" i="1"/>
  <c r="F25" i="1"/>
  <c r="C6" i="1"/>
  <c r="D6" i="1"/>
  <c r="E6" i="1"/>
  <c r="F6" i="1"/>
  <c r="C13" i="1"/>
  <c r="D13" i="1"/>
  <c r="E13" i="1"/>
  <c r="F13" i="1"/>
  <c r="C14" i="1"/>
  <c r="D14" i="1"/>
  <c r="E14" i="1"/>
  <c r="F14" i="1"/>
  <c r="C15" i="1"/>
  <c r="D15" i="1"/>
  <c r="E15" i="1"/>
  <c r="F15" i="1"/>
  <c r="C51" i="1"/>
  <c r="D51" i="1"/>
  <c r="E51" i="1"/>
  <c r="F51" i="1"/>
  <c r="C7" i="1"/>
  <c r="D7" i="1"/>
  <c r="E7" i="1"/>
  <c r="F7" i="1"/>
  <c r="C17" i="1"/>
  <c r="D17" i="1"/>
  <c r="E17" i="1"/>
  <c r="F17" i="1"/>
  <c r="C18" i="1"/>
  <c r="D18" i="1"/>
  <c r="E18" i="1"/>
  <c r="F18" i="1"/>
  <c r="C19" i="1"/>
  <c r="D19" i="1"/>
  <c r="E19" i="1"/>
  <c r="F19" i="1"/>
  <c r="C24" i="1"/>
  <c r="D24" i="1"/>
  <c r="E24" i="1"/>
  <c r="F24" i="1"/>
  <c r="C33" i="1"/>
  <c r="D33" i="1"/>
  <c r="E33" i="1"/>
  <c r="F33" i="1"/>
  <c r="C34" i="1"/>
  <c r="D34" i="1"/>
  <c r="E34" i="1"/>
  <c r="F34" i="1"/>
  <c r="C35" i="1"/>
  <c r="D35" i="1"/>
  <c r="E35" i="1"/>
  <c r="F35" i="1"/>
  <c r="C40" i="1"/>
  <c r="D40" i="1"/>
  <c r="E40" i="1"/>
  <c r="F40" i="1"/>
  <c r="C44" i="1"/>
  <c r="D44" i="1"/>
  <c r="E44" i="1"/>
  <c r="F44" i="1"/>
  <c r="C27" i="1"/>
  <c r="D27" i="1"/>
  <c r="E27" i="1"/>
  <c r="F27" i="1"/>
  <c r="C5" i="1"/>
  <c r="D5" i="1"/>
  <c r="E5" i="1"/>
  <c r="F5" i="1"/>
  <c r="C12" i="1"/>
  <c r="D12" i="1"/>
  <c r="E12" i="1"/>
  <c r="F12" i="1"/>
  <c r="C28" i="1"/>
  <c r="D28" i="1"/>
  <c r="E28" i="1"/>
  <c r="F28" i="1"/>
  <c r="C31" i="1"/>
  <c r="D31" i="1"/>
  <c r="E31" i="1"/>
  <c r="F31" i="1"/>
  <c r="C20" i="1"/>
  <c r="D20" i="1"/>
  <c r="E20" i="1"/>
  <c r="F20" i="1"/>
  <c r="C29" i="1"/>
  <c r="D29" i="1"/>
  <c r="E29" i="1"/>
  <c r="F29" i="1"/>
  <c r="F4" i="1"/>
  <c r="E4" i="1"/>
  <c r="D4" i="1"/>
  <c r="C4" i="1"/>
  <c r="O4" i="1"/>
  <c r="O10" i="1"/>
  <c r="O11" i="1"/>
  <c r="O26" i="1"/>
  <c r="O36" i="1"/>
  <c r="O41" i="1"/>
  <c r="O42" i="1"/>
  <c r="O43" i="1"/>
  <c r="O49" i="1"/>
  <c r="O50" i="1"/>
  <c r="O8" i="1"/>
  <c r="O30" i="1"/>
  <c r="O45" i="1"/>
  <c r="O46" i="1"/>
  <c r="O47" i="1"/>
  <c r="O3" i="1"/>
  <c r="O21" i="1"/>
  <c r="O37" i="1"/>
  <c r="O2" i="1"/>
  <c r="O16" i="1"/>
  <c r="O22" i="1"/>
  <c r="O23" i="1"/>
  <c r="O32" i="1"/>
  <c r="O38" i="1"/>
  <c r="O39" i="1"/>
  <c r="O48" i="1"/>
  <c r="O9" i="1"/>
  <c r="O25" i="1"/>
  <c r="O6" i="1"/>
  <c r="O13" i="1"/>
  <c r="O14" i="1"/>
  <c r="O15" i="1"/>
  <c r="O51" i="1"/>
  <c r="O7" i="1"/>
  <c r="O17" i="1"/>
  <c r="O18" i="1"/>
  <c r="O19" i="1"/>
  <c r="O24" i="1"/>
  <c r="O33" i="1"/>
  <c r="O34" i="1"/>
  <c r="O35" i="1"/>
  <c r="O40" i="1"/>
  <c r="O44" i="1"/>
  <c r="O27" i="1"/>
  <c r="O5" i="1"/>
  <c r="O12" i="1"/>
  <c r="O28" i="1"/>
  <c r="O31" i="1"/>
  <c r="O20" i="1"/>
  <c r="O29" i="1"/>
</calcChain>
</file>

<file path=xl/sharedStrings.xml><?xml version="1.0" encoding="utf-8"?>
<sst xmlns="http://schemas.openxmlformats.org/spreadsheetml/2006/main" count="65" uniqueCount="28">
  <si>
    <t>0x0220A006</t>
  </si>
  <si>
    <t>0x0218A006</t>
  </si>
  <si>
    <t>0x0010A006</t>
  </si>
  <si>
    <t>0x0816A101</t>
  </si>
  <si>
    <t>0x0628A001</t>
  </si>
  <si>
    <t>0x0810A000</t>
  </si>
  <si>
    <t>0x0030A002</t>
  </si>
  <si>
    <t>0x0618A001</t>
  </si>
  <si>
    <t>0x0028A00F</t>
  </si>
  <si>
    <t>0x0A18A001</t>
  </si>
  <si>
    <t>0x0A28A000</t>
  </si>
  <si>
    <t>0x0815A101</t>
  </si>
  <si>
    <t>0x0A20A000</t>
  </si>
  <si>
    <t>Column4</t>
  </si>
  <si>
    <t>Column5</t>
  </si>
  <si>
    <t>Column6</t>
  </si>
  <si>
    <t>Column7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</si>
  <si>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</si>
  <si>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</si>
  <si>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</si>
  <si>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</si>
  <si>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</si>
  <si>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</si>
  <si>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</si>
  <si>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</si>
  <si>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RPMs</t>
  </si>
  <si>
    <t>rx_frame.MsgID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</si>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</sst>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51" totalsRowShown="0">
  <autoFilter ref="A1:O51"/>
  <sortState xmlns:xlrd2="http://schemas.microsoft.com/office/spreadsheetml/2017/richdata2" ref="A2:O51">
    <sortCondition ref="A1:A51"/>
  </sortState>
  <tableColumns count="15">
    <tableColumn id="1" name="#"/>
    <tableColumn id="2" name="rx_frame.MsgID"/>
    <tableColumn id="4" name="Column4">
      <calculatedColumnFormula>MID(Table1[[#This Row],[rx_frame.MsgID]],3,2)</calculatedColumnFormula>
    </tableColumn>
    <tableColumn id="5" name="Column5">
      <calculatedColumnFormula>MID(Table1[[#This Row],[rx_frame.MsgID]],5,2)</calculatedColumnFormula>
    </tableColumn>
    <tableColumn id="6" name="Column6">
      <calculatedColumnFormula>MID(Table1[[#This Row],[rx_frame.MsgID]],7,2)</calculatedColumnFormula>
    </tableColumn>
    <tableColumn id="7" name="Column7">
      <calculatedColumnFormula>MID(Table1[[#This Row],[rx_frame.MsgID]],9,2)</calculatedColumnFormula>
    </tableColumn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RPMs" dataDxfId="0">
      <calculatedColumnFormula>(256 * Table1[[#This Row],[Column12]]+Table1[[#This Row],[Column13]])/4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E17" sqref="E17"/>
    </sheetView>
  </sheetViews>
  <sheetFormatPr defaultRowHeight="14.6" x14ac:dyDescent="0.4"/>
  <cols>
    <col min="1" max="1" width="4.53515625" customWidth="1"/>
    <col min="2" max="2" width="16.4609375" bestFit="1" customWidth="1"/>
    <col min="3" max="3" width="8.84375" customWidth="1"/>
    <col min="4" max="6" width="10.4609375" bestFit="1" customWidth="1"/>
    <col min="7" max="15" width="11.4609375" bestFit="1" customWidth="1"/>
  </cols>
  <sheetData>
    <row r="1" spans="1:15" x14ac:dyDescent="0.4">
      <c r="A1" t="s">
        <v>27</v>
      </c>
      <c r="B1" t="s">
        <v>26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4">
      <c r="A2">
        <v>1</v>
      </c>
      <c r="B2" t="s">
        <v>0</v>
      </c>
      <c r="C2" t="str">
        <f>MID(Table1[[#This Row],[rx_frame.MsgID]],3,2)</f>
        <v>02</v>
      </c>
      <c r="D2" t="str">
        <f>MID(Table1[[#This Row],[rx_frame.MsgID]],5,2)</f>
        <v>20</v>
      </c>
      <c r="E2" t="str">
        <f>MID(Table1[[#This Row],[rx_frame.MsgID]],7,2)</f>
        <v>A0</v>
      </c>
      <c r="F2" t="str">
        <f>MID(Table1[[#This Row],[rx_frame.MsgID]],9,2)</f>
        <v>06</v>
      </c>
      <c r="G2">
        <v>128</v>
      </c>
      <c r="H2">
        <v>208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(256 * Table1[[#This Row],[Column12]]+Table1[[#This Row],[Column13]])/4</f>
        <v>8244</v>
      </c>
    </row>
    <row r="3" spans="1:15" x14ac:dyDescent="0.4">
      <c r="A3">
        <v>2</v>
      </c>
      <c r="B3" t="s">
        <v>1</v>
      </c>
      <c r="C3" t="str">
        <f>MID(Table1[[#This Row],[rx_frame.MsgID]],3,2)</f>
        <v>02</v>
      </c>
      <c r="D3" t="str">
        <f>MID(Table1[[#This Row],[rx_frame.MsgID]],5,2)</f>
        <v>18</v>
      </c>
      <c r="E3" t="str">
        <f>MID(Table1[[#This Row],[rx_frame.MsgID]],7,2)</f>
        <v>A0</v>
      </c>
      <c r="F3" t="str">
        <f>MID(Table1[[#This Row],[rx_frame.MsgID]],9,2)</f>
        <v>06</v>
      </c>
      <c r="G3">
        <v>0</v>
      </c>
      <c r="H3">
        <v>44</v>
      </c>
      <c r="I3">
        <v>0</v>
      </c>
      <c r="J3">
        <v>44</v>
      </c>
      <c r="K3">
        <v>0</v>
      </c>
      <c r="L3">
        <v>44</v>
      </c>
      <c r="M3">
        <v>0</v>
      </c>
      <c r="N3">
        <v>44</v>
      </c>
      <c r="O3">
        <f>(256 * Table1[[#This Row],[Column12]]+Table1[[#This Row],[Column13]])/4</f>
        <v>11</v>
      </c>
    </row>
    <row r="4" spans="1:15" x14ac:dyDescent="0.4">
      <c r="A4">
        <v>3</v>
      </c>
      <c r="B4" t="s">
        <v>2</v>
      </c>
      <c r="C4" t="str">
        <f>MID(Table1[[#This Row],[rx_frame.MsgID]],3,2)</f>
        <v>00</v>
      </c>
      <c r="D4" t="str">
        <f>MID(Table1[[#This Row],[rx_frame.MsgID]],5,2)</f>
        <v>10</v>
      </c>
      <c r="E4" t="str">
        <f>MID(Table1[[#This Row],[rx_frame.MsgID]],7,2)</f>
        <v>A0</v>
      </c>
      <c r="F4" t="str">
        <f>MID(Table1[[#This Row],[rx_frame.MsgID]],9,2)</f>
        <v>06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(256 * Table1[[#This Row],[Column12]]+Table1[[#This Row],[Column13]])/4</f>
        <v>0</v>
      </c>
    </row>
    <row r="5" spans="1:15" x14ac:dyDescent="0.4">
      <c r="A5">
        <v>4</v>
      </c>
      <c r="B5" t="s">
        <v>3</v>
      </c>
      <c r="C5" t="str">
        <f>MID(Table1[[#This Row],[rx_frame.MsgID]],3,2)</f>
        <v>08</v>
      </c>
      <c r="D5" t="str">
        <f>MID(Table1[[#This Row],[rx_frame.MsgID]],5,2)</f>
        <v>16</v>
      </c>
      <c r="E5" t="str">
        <f>MID(Table1[[#This Row],[rx_frame.MsgID]],7,2)</f>
        <v>A1</v>
      </c>
      <c r="F5" t="str">
        <f>MID(Table1[[#This Row],[rx_frame.MsgID]],9,2)</f>
        <v>01</v>
      </c>
      <c r="G5">
        <v>22</v>
      </c>
      <c r="H5">
        <v>194</v>
      </c>
      <c r="I5">
        <v>255</v>
      </c>
      <c r="J5">
        <v>255</v>
      </c>
      <c r="K5">
        <v>0</v>
      </c>
      <c r="L5">
        <v>0</v>
      </c>
      <c r="M5">
        <v>0</v>
      </c>
      <c r="N5">
        <v>0</v>
      </c>
      <c r="O5">
        <f>(256 * Table1[[#This Row],[Column12]]+Table1[[#This Row],[Column13]])/4</f>
        <v>1456.5</v>
      </c>
    </row>
    <row r="6" spans="1:15" x14ac:dyDescent="0.4">
      <c r="A6">
        <v>5</v>
      </c>
      <c r="B6" t="s">
        <v>4</v>
      </c>
      <c r="C6" t="str">
        <f>MID(Table1[[#This Row],[rx_frame.MsgID]],3,2)</f>
        <v>06</v>
      </c>
      <c r="D6" t="str">
        <f>MID(Table1[[#This Row],[rx_frame.MsgID]],5,2)</f>
        <v>28</v>
      </c>
      <c r="E6" t="str">
        <f>MID(Table1[[#This Row],[rx_frame.MsgID]],7,2)</f>
        <v>A0</v>
      </c>
      <c r="F6" t="str">
        <f>MID(Table1[[#This Row],[rx_frame.MsgID]],9,2)</f>
        <v>01</v>
      </c>
      <c r="G6">
        <v>0</v>
      </c>
      <c r="H6">
        <v>36</v>
      </c>
      <c r="I6">
        <v>0</v>
      </c>
      <c r="J6">
        <v>128</v>
      </c>
      <c r="K6">
        <v>18</v>
      </c>
      <c r="L6">
        <v>0</v>
      </c>
      <c r="M6">
        <v>0</v>
      </c>
      <c r="N6">
        <v>32</v>
      </c>
      <c r="O6">
        <f>(256 * Table1[[#This Row],[Column12]]+Table1[[#This Row],[Column13]])/4</f>
        <v>9</v>
      </c>
    </row>
    <row r="7" spans="1:15" x14ac:dyDescent="0.4">
      <c r="A7">
        <v>6</v>
      </c>
      <c r="B7" t="s">
        <v>5</v>
      </c>
      <c r="C7" t="str">
        <f>MID(Table1[[#This Row],[rx_frame.MsgID]],3,2)</f>
        <v>08</v>
      </c>
      <c r="D7" t="str">
        <f>MID(Table1[[#This Row],[rx_frame.MsgID]],5,2)</f>
        <v>10</v>
      </c>
      <c r="E7" t="str">
        <f>MID(Table1[[#This Row],[rx_frame.MsgID]],7,2)</f>
        <v>A0</v>
      </c>
      <c r="F7" t="str">
        <f>MID(Table1[[#This Row],[rx_frame.MsgID]],9,2)</f>
        <v>00</v>
      </c>
      <c r="G7">
        <v>1</v>
      </c>
      <c r="H7">
        <v>254</v>
      </c>
      <c r="I7">
        <v>28</v>
      </c>
      <c r="J7">
        <v>0</v>
      </c>
      <c r="K7">
        <v>0</v>
      </c>
      <c r="L7">
        <v>0</v>
      </c>
      <c r="M7">
        <v>0</v>
      </c>
      <c r="N7">
        <v>0</v>
      </c>
      <c r="O7">
        <f>(256 * Table1[[#This Row],[Column12]]+Table1[[#This Row],[Column13]])/4</f>
        <v>127.5</v>
      </c>
    </row>
    <row r="8" spans="1:15" x14ac:dyDescent="0.4">
      <c r="A8">
        <v>7</v>
      </c>
      <c r="B8" t="s">
        <v>6</v>
      </c>
      <c r="C8" t="str">
        <f>MID(Table1[[#This Row],[rx_frame.MsgID]],3,2)</f>
        <v>00</v>
      </c>
      <c r="D8" t="str">
        <f>MID(Table1[[#This Row],[rx_frame.MsgID]],5,2)</f>
        <v>30</v>
      </c>
      <c r="E8" t="str">
        <f>MID(Table1[[#This Row],[rx_frame.MsgID]],7,2)</f>
        <v>A0</v>
      </c>
      <c r="F8" t="str">
        <f>MID(Table1[[#This Row],[rx_frame.MsgID]],9,2)</f>
        <v>02</v>
      </c>
      <c r="G8">
        <v>191</v>
      </c>
      <c r="H8">
        <v>223</v>
      </c>
      <c r="I8">
        <v>233</v>
      </c>
      <c r="J8">
        <v>209</v>
      </c>
      <c r="K8">
        <v>208</v>
      </c>
      <c r="L8">
        <v>17</v>
      </c>
      <c r="M8">
        <v>62</v>
      </c>
      <c r="N8">
        <v>130</v>
      </c>
      <c r="O8">
        <f>(256 * Table1[[#This Row],[Column12]]+Table1[[#This Row],[Column13]])/4</f>
        <v>12279.75</v>
      </c>
    </row>
    <row r="9" spans="1:15" x14ac:dyDescent="0.4">
      <c r="A9">
        <v>8</v>
      </c>
      <c r="B9" t="s">
        <v>7</v>
      </c>
      <c r="C9" t="str">
        <f>MID(Table1[[#This Row],[rx_frame.MsgID]],3,2)</f>
        <v>06</v>
      </c>
      <c r="D9" t="str">
        <f>MID(Table1[[#This Row],[rx_frame.MsgID]],5,2)</f>
        <v>18</v>
      </c>
      <c r="E9" t="str">
        <f>MID(Table1[[#This Row],[rx_frame.MsgID]],7,2)</f>
        <v>A0</v>
      </c>
      <c r="F9" t="str">
        <f>MID(Table1[[#This Row],[rx_frame.MsgID]],9,2)</f>
        <v>01</v>
      </c>
      <c r="G9">
        <v>0</v>
      </c>
      <c r="H9">
        <v>21</v>
      </c>
      <c r="I9">
        <v>4</v>
      </c>
      <c r="J9">
        <v>77</v>
      </c>
      <c r="K9">
        <v>16</v>
      </c>
      <c r="L9">
        <v>24</v>
      </c>
      <c r="M9">
        <v>87</v>
      </c>
      <c r="N9">
        <v>0</v>
      </c>
      <c r="O9">
        <f>(256 * Table1[[#This Row],[Column12]]+Table1[[#This Row],[Column13]])/4</f>
        <v>5.25</v>
      </c>
    </row>
    <row r="10" spans="1:15" x14ac:dyDescent="0.4">
      <c r="A10">
        <v>9</v>
      </c>
      <c r="B10" t="s">
        <v>8</v>
      </c>
      <c r="C10" t="str">
        <f>MID(Table1[[#This Row],[rx_frame.MsgID]],3,2)</f>
        <v>00</v>
      </c>
      <c r="D10" t="str">
        <f>MID(Table1[[#This Row],[rx_frame.MsgID]],5,2)</f>
        <v>28</v>
      </c>
      <c r="E10" t="str">
        <f>MID(Table1[[#This Row],[rx_frame.MsgID]],7,2)</f>
        <v>A0</v>
      </c>
      <c r="F10" t="str">
        <f>MID(Table1[[#This Row],[rx_frame.MsgID]],9,2)</f>
        <v>0F</v>
      </c>
      <c r="G10">
        <v>221</v>
      </c>
      <c r="H10">
        <v>0</v>
      </c>
      <c r="I10">
        <v>71</v>
      </c>
      <c r="J10">
        <v>184</v>
      </c>
      <c r="K10">
        <v>129</v>
      </c>
      <c r="L10">
        <v>103</v>
      </c>
      <c r="M10">
        <v>255</v>
      </c>
      <c r="N10">
        <v>0</v>
      </c>
      <c r="O10">
        <f>(256 * Table1[[#This Row],[Column12]]+Table1[[#This Row],[Column13]])/4</f>
        <v>14144</v>
      </c>
    </row>
    <row r="11" spans="1:15" x14ac:dyDescent="0.4">
      <c r="A11">
        <v>10</v>
      </c>
      <c r="B11" t="s">
        <v>8</v>
      </c>
      <c r="C11" t="str">
        <f>MID(Table1[[#This Row],[rx_frame.MsgID]],3,2)</f>
        <v>00</v>
      </c>
      <c r="D11" t="str">
        <f>MID(Table1[[#This Row],[rx_frame.MsgID]],5,2)</f>
        <v>28</v>
      </c>
      <c r="E11" t="str">
        <f>MID(Table1[[#This Row],[rx_frame.MsgID]],7,2)</f>
        <v>A0</v>
      </c>
      <c r="F11" t="str">
        <f>MID(Table1[[#This Row],[rx_frame.MsgID]],9,2)</f>
        <v>0F</v>
      </c>
      <c r="G11">
        <v>159</v>
      </c>
      <c r="H11">
        <v>0</v>
      </c>
      <c r="I11">
        <v>71</v>
      </c>
      <c r="J11">
        <v>185</v>
      </c>
      <c r="K11">
        <v>129</v>
      </c>
      <c r="L11">
        <v>87</v>
      </c>
      <c r="M11">
        <v>255</v>
      </c>
      <c r="N11">
        <v>0</v>
      </c>
      <c r="O11">
        <f>(256 * Table1[[#This Row],[Column12]]+Table1[[#This Row],[Column13]])/4</f>
        <v>10176</v>
      </c>
    </row>
    <row r="12" spans="1:15" x14ac:dyDescent="0.4">
      <c r="A12">
        <v>11</v>
      </c>
      <c r="B12" t="s">
        <v>9</v>
      </c>
      <c r="C12" t="str">
        <f>MID(Table1[[#This Row],[rx_frame.MsgID]],3,2)</f>
        <v>0A</v>
      </c>
      <c r="D12" t="str">
        <f>MID(Table1[[#This Row],[rx_frame.MsgID]],5,2)</f>
        <v>18</v>
      </c>
      <c r="E12" t="str">
        <f>MID(Table1[[#This Row],[rx_frame.MsgID]],7,2)</f>
        <v>A0</v>
      </c>
      <c r="F12" t="str">
        <f>MID(Table1[[#This Row],[rx_frame.MsgID]],9,2)</f>
        <v>01</v>
      </c>
      <c r="G12">
        <v>0</v>
      </c>
      <c r="H12">
        <v>0</v>
      </c>
      <c r="I12">
        <v>192</v>
      </c>
      <c r="J12">
        <v>90</v>
      </c>
      <c r="K12">
        <v>2</v>
      </c>
      <c r="L12">
        <v>92</v>
      </c>
      <c r="M12">
        <v>34</v>
      </c>
      <c r="N12">
        <v>0</v>
      </c>
      <c r="O12">
        <f>(256 * Table1[[#This Row],[Column12]]+Table1[[#This Row],[Column13]])/4</f>
        <v>0</v>
      </c>
    </row>
    <row r="13" spans="1:15" x14ac:dyDescent="0.4">
      <c r="A13">
        <v>12</v>
      </c>
      <c r="B13" t="s">
        <v>4</v>
      </c>
      <c r="C13" t="str">
        <f>MID(Table1[[#This Row],[rx_frame.MsgID]],3,2)</f>
        <v>06</v>
      </c>
      <c r="D13" t="str">
        <f>MID(Table1[[#This Row],[rx_frame.MsgID]],5,2)</f>
        <v>28</v>
      </c>
      <c r="E13" t="str">
        <f>MID(Table1[[#This Row],[rx_frame.MsgID]],7,2)</f>
        <v>A0</v>
      </c>
      <c r="F13" t="str">
        <f>MID(Table1[[#This Row],[rx_frame.MsgID]],9,2)</f>
        <v>01</v>
      </c>
      <c r="G13">
        <v>0</v>
      </c>
      <c r="H13">
        <v>36</v>
      </c>
      <c r="I13">
        <v>0</v>
      </c>
      <c r="J13">
        <v>128</v>
      </c>
      <c r="K13">
        <v>18</v>
      </c>
      <c r="L13">
        <v>0</v>
      </c>
      <c r="M13">
        <v>0</v>
      </c>
      <c r="N13">
        <v>32</v>
      </c>
      <c r="O13">
        <f>(256 * Table1[[#This Row],[Column12]]+Table1[[#This Row],[Column13]])/4</f>
        <v>9</v>
      </c>
    </row>
    <row r="14" spans="1:15" x14ac:dyDescent="0.4">
      <c r="A14">
        <v>13</v>
      </c>
      <c r="B14" t="s">
        <v>4</v>
      </c>
      <c r="C14" t="str">
        <f>MID(Table1[[#This Row],[rx_frame.MsgID]],3,2)</f>
        <v>06</v>
      </c>
      <c r="D14" t="str">
        <f>MID(Table1[[#This Row],[rx_frame.MsgID]],5,2)</f>
        <v>28</v>
      </c>
      <c r="E14" t="str">
        <f>MID(Table1[[#This Row],[rx_frame.MsgID]],7,2)</f>
        <v>A0</v>
      </c>
      <c r="F14" t="str">
        <f>MID(Table1[[#This Row],[rx_frame.MsgID]],9,2)</f>
        <v>01</v>
      </c>
      <c r="G14">
        <v>0</v>
      </c>
      <c r="H14">
        <v>36</v>
      </c>
      <c r="I14">
        <v>0</v>
      </c>
      <c r="J14">
        <v>128</v>
      </c>
      <c r="K14">
        <v>18</v>
      </c>
      <c r="L14">
        <v>0</v>
      </c>
      <c r="M14">
        <v>0</v>
      </c>
      <c r="N14">
        <v>32</v>
      </c>
      <c r="O14">
        <f>(256 * Table1[[#This Row],[Column12]]+Table1[[#This Row],[Column13]])/4</f>
        <v>9</v>
      </c>
    </row>
    <row r="15" spans="1:15" x14ac:dyDescent="0.4">
      <c r="A15">
        <v>14</v>
      </c>
      <c r="B15" t="s">
        <v>4</v>
      </c>
      <c r="C15" t="str">
        <f>MID(Table1[[#This Row],[rx_frame.MsgID]],3,2)</f>
        <v>06</v>
      </c>
      <c r="D15" t="str">
        <f>MID(Table1[[#This Row],[rx_frame.MsgID]],5,2)</f>
        <v>28</v>
      </c>
      <c r="E15" t="str">
        <f>MID(Table1[[#This Row],[rx_frame.MsgID]],7,2)</f>
        <v>A0</v>
      </c>
      <c r="F15" t="str">
        <f>MID(Table1[[#This Row],[rx_frame.MsgID]],9,2)</f>
        <v>01</v>
      </c>
      <c r="G15">
        <v>0</v>
      </c>
      <c r="H15">
        <v>36</v>
      </c>
      <c r="I15">
        <v>0</v>
      </c>
      <c r="J15">
        <v>128</v>
      </c>
      <c r="K15">
        <v>18</v>
      </c>
      <c r="L15">
        <v>0</v>
      </c>
      <c r="M15">
        <v>0</v>
      </c>
      <c r="N15">
        <v>32</v>
      </c>
      <c r="O15">
        <f>(256 * Table1[[#This Row],[Column12]]+Table1[[#This Row],[Column13]])/4</f>
        <v>9</v>
      </c>
    </row>
    <row r="16" spans="1:15" x14ac:dyDescent="0.4">
      <c r="A16">
        <v>15</v>
      </c>
      <c r="B16" t="s">
        <v>0</v>
      </c>
      <c r="C16" t="str">
        <f>MID(Table1[[#This Row],[rx_frame.MsgID]],3,2)</f>
        <v>02</v>
      </c>
      <c r="D16" t="str">
        <f>MID(Table1[[#This Row],[rx_frame.MsgID]],5,2)</f>
        <v>20</v>
      </c>
      <c r="E16" t="str">
        <f>MID(Table1[[#This Row],[rx_frame.MsgID]],7,2)</f>
        <v>A0</v>
      </c>
      <c r="F16" t="str">
        <f>MID(Table1[[#This Row],[rx_frame.MsgID]],9,2)</f>
        <v>06</v>
      </c>
      <c r="G16">
        <v>128</v>
      </c>
      <c r="H16">
        <v>208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(256 * Table1[[#This Row],[Column12]]+Table1[[#This Row],[Column13]])/4</f>
        <v>8244</v>
      </c>
    </row>
    <row r="17" spans="1:15" x14ac:dyDescent="0.4">
      <c r="A17">
        <v>16</v>
      </c>
      <c r="B17" t="s">
        <v>5</v>
      </c>
      <c r="C17" t="str">
        <f>MID(Table1[[#This Row],[rx_frame.MsgID]],3,2)</f>
        <v>08</v>
      </c>
      <c r="D17" t="str">
        <f>MID(Table1[[#This Row],[rx_frame.MsgID]],5,2)</f>
        <v>10</v>
      </c>
      <c r="E17" t="str">
        <f>MID(Table1[[#This Row],[rx_frame.MsgID]],7,2)</f>
        <v>A0</v>
      </c>
      <c r="F17" t="str">
        <f>MID(Table1[[#This Row],[rx_frame.MsgID]],9,2)</f>
        <v>00</v>
      </c>
      <c r="G17">
        <v>1</v>
      </c>
      <c r="H17">
        <v>254</v>
      </c>
      <c r="I17">
        <v>24</v>
      </c>
      <c r="J17">
        <v>0</v>
      </c>
      <c r="K17">
        <v>0</v>
      </c>
      <c r="L17">
        <v>0</v>
      </c>
      <c r="M17">
        <v>0</v>
      </c>
      <c r="N17">
        <v>0</v>
      </c>
      <c r="O17">
        <f>(256 * Table1[[#This Row],[Column12]]+Table1[[#This Row],[Column13]])/4</f>
        <v>127.5</v>
      </c>
    </row>
    <row r="18" spans="1:15" x14ac:dyDescent="0.4">
      <c r="A18">
        <v>17</v>
      </c>
      <c r="B18" t="s">
        <v>5</v>
      </c>
      <c r="C18" t="str">
        <f>MID(Table1[[#This Row],[rx_frame.MsgID]],3,2)</f>
        <v>08</v>
      </c>
      <c r="D18" t="str">
        <f>MID(Table1[[#This Row],[rx_frame.MsgID]],5,2)</f>
        <v>10</v>
      </c>
      <c r="E18" t="str">
        <f>MID(Table1[[#This Row],[rx_frame.MsgID]],7,2)</f>
        <v>A0</v>
      </c>
      <c r="F18" t="str">
        <f>MID(Table1[[#This Row],[rx_frame.MsgID]],9,2)</f>
        <v>00</v>
      </c>
      <c r="G18">
        <v>1</v>
      </c>
      <c r="H18">
        <v>254</v>
      </c>
      <c r="I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f>(256 * Table1[[#This Row],[Column12]]+Table1[[#This Row],[Column13]])/4</f>
        <v>127.5</v>
      </c>
    </row>
    <row r="19" spans="1:15" x14ac:dyDescent="0.4">
      <c r="A19">
        <v>18</v>
      </c>
      <c r="B19" t="s">
        <v>5</v>
      </c>
      <c r="C19" t="str">
        <f>MID(Table1[[#This Row],[rx_frame.MsgID]],3,2)</f>
        <v>08</v>
      </c>
      <c r="D19" t="str">
        <f>MID(Table1[[#This Row],[rx_frame.MsgID]],5,2)</f>
        <v>10</v>
      </c>
      <c r="E19" t="str">
        <f>MID(Table1[[#This Row],[rx_frame.MsgID]],7,2)</f>
        <v>A0</v>
      </c>
      <c r="F19" t="str">
        <f>MID(Table1[[#This Row],[rx_frame.MsgID]],9,2)</f>
        <v>00</v>
      </c>
      <c r="G19">
        <v>1</v>
      </c>
      <c r="H19">
        <v>254</v>
      </c>
      <c r="I19">
        <v>24</v>
      </c>
      <c r="J19">
        <v>0</v>
      </c>
      <c r="K19">
        <v>0</v>
      </c>
      <c r="L19">
        <v>0</v>
      </c>
      <c r="M19">
        <v>0</v>
      </c>
      <c r="N19">
        <v>0</v>
      </c>
      <c r="O19">
        <f>(256 * Table1[[#This Row],[Column12]]+Table1[[#This Row],[Column13]])/4</f>
        <v>127.5</v>
      </c>
    </row>
    <row r="20" spans="1:15" x14ac:dyDescent="0.4">
      <c r="A20">
        <v>19</v>
      </c>
      <c r="B20" t="s">
        <v>10</v>
      </c>
      <c r="C20" t="str">
        <f>MID(Table1[[#This Row],[rx_frame.MsgID]],3,2)</f>
        <v>0A</v>
      </c>
      <c r="D20" t="str">
        <f>MID(Table1[[#This Row],[rx_frame.MsgID]],5,2)</f>
        <v>28</v>
      </c>
      <c r="E20" t="str">
        <f>MID(Table1[[#This Row],[rx_frame.MsgID]],7,2)</f>
        <v>A0</v>
      </c>
      <c r="F20" t="str">
        <f>MID(Table1[[#This Row],[rx_frame.MsgID]],9,2)</f>
        <v>00</v>
      </c>
      <c r="G20">
        <v>0</v>
      </c>
      <c r="H20">
        <v>0</v>
      </c>
      <c r="I20">
        <v>0</v>
      </c>
      <c r="J20">
        <v>229</v>
      </c>
      <c r="K20">
        <v>6</v>
      </c>
      <c r="L20">
        <v>224</v>
      </c>
      <c r="M20">
        <v>192</v>
      </c>
      <c r="N20">
        <v>0</v>
      </c>
      <c r="O20">
        <f>(256 * Table1[[#This Row],[Column12]]+Table1[[#This Row],[Column13]])/4</f>
        <v>0</v>
      </c>
    </row>
    <row r="21" spans="1:15" x14ac:dyDescent="0.4">
      <c r="A21">
        <v>20</v>
      </c>
      <c r="B21" t="s">
        <v>1</v>
      </c>
      <c r="C21" t="str">
        <f>MID(Table1[[#This Row],[rx_frame.MsgID]],3,2)</f>
        <v>02</v>
      </c>
      <c r="D21" t="str">
        <f>MID(Table1[[#This Row],[rx_frame.MsgID]],5,2)</f>
        <v>18</v>
      </c>
      <c r="E21" t="str">
        <f>MID(Table1[[#This Row],[rx_frame.MsgID]],7,2)</f>
        <v>A0</v>
      </c>
      <c r="F21" t="str">
        <f>MID(Table1[[#This Row],[rx_frame.MsgID]],9,2)</f>
        <v>06</v>
      </c>
      <c r="G21">
        <v>0</v>
      </c>
      <c r="H21">
        <v>44</v>
      </c>
      <c r="I21">
        <v>0</v>
      </c>
      <c r="J21">
        <v>44</v>
      </c>
      <c r="K21">
        <v>0</v>
      </c>
      <c r="L21">
        <v>44</v>
      </c>
      <c r="M21">
        <v>0</v>
      </c>
      <c r="N21">
        <v>44</v>
      </c>
      <c r="O21">
        <f>(256 * Table1[[#This Row],[Column12]]+Table1[[#This Row],[Column13]])/4</f>
        <v>11</v>
      </c>
    </row>
    <row r="22" spans="1:15" x14ac:dyDescent="0.4">
      <c r="A22">
        <v>21</v>
      </c>
      <c r="B22" t="s">
        <v>0</v>
      </c>
      <c r="C22" t="str">
        <f>MID(Table1[[#This Row],[rx_frame.MsgID]],3,2)</f>
        <v>02</v>
      </c>
      <c r="D22" t="str">
        <f>MID(Table1[[#This Row],[rx_frame.MsgID]],5,2)</f>
        <v>20</v>
      </c>
      <c r="E22" t="str">
        <f>MID(Table1[[#This Row],[rx_frame.MsgID]],7,2)</f>
        <v>A0</v>
      </c>
      <c r="F22" t="str">
        <f>MID(Table1[[#This Row],[rx_frame.MsgID]],9,2)</f>
        <v>06</v>
      </c>
      <c r="G22">
        <v>128</v>
      </c>
      <c r="H22">
        <v>208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(256 * Table1[[#This Row],[Column12]]+Table1[[#This Row],[Column13]])/4</f>
        <v>8244</v>
      </c>
    </row>
    <row r="23" spans="1:15" x14ac:dyDescent="0.4">
      <c r="A23">
        <v>22</v>
      </c>
      <c r="B23" t="s">
        <v>0</v>
      </c>
      <c r="C23" t="str">
        <f>MID(Table1[[#This Row],[rx_frame.MsgID]],3,2)</f>
        <v>02</v>
      </c>
      <c r="D23" t="str">
        <f>MID(Table1[[#This Row],[rx_frame.MsgID]],5,2)</f>
        <v>20</v>
      </c>
      <c r="E23" t="str">
        <f>MID(Table1[[#This Row],[rx_frame.MsgID]],7,2)</f>
        <v>A0</v>
      </c>
      <c r="F23" t="str">
        <f>MID(Table1[[#This Row],[rx_frame.MsgID]],9,2)</f>
        <v>06</v>
      </c>
      <c r="G23">
        <v>128</v>
      </c>
      <c r="H23">
        <v>176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(256 * Table1[[#This Row],[Column12]]+Table1[[#This Row],[Column13]])/4</f>
        <v>8236</v>
      </c>
    </row>
    <row r="24" spans="1:15" x14ac:dyDescent="0.4">
      <c r="A24">
        <v>23</v>
      </c>
      <c r="B24" t="s">
        <v>5</v>
      </c>
      <c r="C24" t="str">
        <f>MID(Table1[[#This Row],[rx_frame.MsgID]],3,2)</f>
        <v>08</v>
      </c>
      <c r="D24" t="str">
        <f>MID(Table1[[#This Row],[rx_frame.MsgID]],5,2)</f>
        <v>10</v>
      </c>
      <c r="E24" t="str">
        <f>MID(Table1[[#This Row],[rx_frame.MsgID]],7,2)</f>
        <v>A0</v>
      </c>
      <c r="F24" t="str">
        <f>MID(Table1[[#This Row],[rx_frame.MsgID]],9,2)</f>
        <v>00</v>
      </c>
      <c r="G24">
        <v>1</v>
      </c>
      <c r="H24">
        <v>254</v>
      </c>
      <c r="I24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f>(256 * Table1[[#This Row],[Column12]]+Table1[[#This Row],[Column13]])/4</f>
        <v>127.5</v>
      </c>
    </row>
    <row r="25" spans="1:15" x14ac:dyDescent="0.4">
      <c r="A25">
        <v>24</v>
      </c>
      <c r="B25" t="s">
        <v>7</v>
      </c>
      <c r="C25" t="str">
        <f>MID(Table1[[#This Row],[rx_frame.MsgID]],3,2)</f>
        <v>06</v>
      </c>
      <c r="D25" t="str">
        <f>MID(Table1[[#This Row],[rx_frame.MsgID]],5,2)</f>
        <v>18</v>
      </c>
      <c r="E25" t="str">
        <f>MID(Table1[[#This Row],[rx_frame.MsgID]],7,2)</f>
        <v>A0</v>
      </c>
      <c r="F25" t="str">
        <f>MID(Table1[[#This Row],[rx_frame.MsgID]],9,2)</f>
        <v>01</v>
      </c>
      <c r="G25">
        <v>0</v>
      </c>
      <c r="H25">
        <v>15</v>
      </c>
      <c r="I25">
        <v>5</v>
      </c>
      <c r="J25">
        <v>190</v>
      </c>
      <c r="K25">
        <v>10</v>
      </c>
      <c r="L25">
        <v>22</v>
      </c>
      <c r="M25">
        <v>89</v>
      </c>
      <c r="N25">
        <v>0</v>
      </c>
      <c r="O25">
        <f>(256 * Table1[[#This Row],[Column12]]+Table1[[#This Row],[Column13]])/4</f>
        <v>3.75</v>
      </c>
    </row>
    <row r="26" spans="1:15" x14ac:dyDescent="0.4">
      <c r="A26">
        <v>25</v>
      </c>
      <c r="B26" t="s">
        <v>8</v>
      </c>
      <c r="C26" t="str">
        <f>MID(Table1[[#This Row],[rx_frame.MsgID]],3,2)</f>
        <v>00</v>
      </c>
      <c r="D26" t="str">
        <f>MID(Table1[[#This Row],[rx_frame.MsgID]],5,2)</f>
        <v>28</v>
      </c>
      <c r="E26" t="str">
        <f>MID(Table1[[#This Row],[rx_frame.MsgID]],7,2)</f>
        <v>A0</v>
      </c>
      <c r="F26" t="str">
        <f>MID(Table1[[#This Row],[rx_frame.MsgID]],9,2)</f>
        <v>0F</v>
      </c>
      <c r="G26">
        <v>151</v>
      </c>
      <c r="H26">
        <v>0</v>
      </c>
      <c r="I26">
        <v>55</v>
      </c>
      <c r="J26">
        <v>185</v>
      </c>
      <c r="K26">
        <v>129</v>
      </c>
      <c r="L26">
        <v>103</v>
      </c>
      <c r="M26">
        <v>254</v>
      </c>
      <c r="N26">
        <v>0</v>
      </c>
      <c r="O26">
        <f>(256 * Table1[[#This Row],[Column12]]+Table1[[#This Row],[Column13]])/4</f>
        <v>9664</v>
      </c>
    </row>
    <row r="27" spans="1:15" x14ac:dyDescent="0.4">
      <c r="A27">
        <v>26</v>
      </c>
      <c r="B27" t="s">
        <v>11</v>
      </c>
      <c r="C27" t="str">
        <f>MID(Table1[[#This Row],[rx_frame.MsgID]],3,2)</f>
        <v>08</v>
      </c>
      <c r="D27" t="str">
        <f>MID(Table1[[#This Row],[rx_frame.MsgID]],5,2)</f>
        <v>15</v>
      </c>
      <c r="E27" t="str">
        <f>MID(Table1[[#This Row],[rx_frame.MsgID]],7,2)</f>
        <v>A1</v>
      </c>
      <c r="F27" t="str">
        <f>MID(Table1[[#This Row],[rx_frame.MsgID]],9,2)</f>
        <v>01</v>
      </c>
      <c r="G27">
        <v>91</v>
      </c>
      <c r="H27">
        <v>3</v>
      </c>
      <c r="I27">
        <v>254</v>
      </c>
      <c r="J27">
        <v>53</v>
      </c>
      <c r="K27">
        <v>0</v>
      </c>
      <c r="L27">
        <v>0</v>
      </c>
      <c r="M27">
        <v>0</v>
      </c>
      <c r="N27">
        <v>0</v>
      </c>
      <c r="O27">
        <f>(256 * Table1[[#This Row],[Column12]]+Table1[[#This Row],[Column13]])/4</f>
        <v>5824.75</v>
      </c>
    </row>
    <row r="28" spans="1:15" x14ac:dyDescent="0.4">
      <c r="A28">
        <v>27</v>
      </c>
      <c r="B28" t="s">
        <v>9</v>
      </c>
      <c r="C28" t="str">
        <f>MID(Table1[[#This Row],[rx_frame.MsgID]],3,2)</f>
        <v>0A</v>
      </c>
      <c r="D28" t="str">
        <f>MID(Table1[[#This Row],[rx_frame.MsgID]],5,2)</f>
        <v>18</v>
      </c>
      <c r="E28" t="str">
        <f>MID(Table1[[#This Row],[rx_frame.MsgID]],7,2)</f>
        <v>A0</v>
      </c>
      <c r="F28" t="str">
        <f>MID(Table1[[#This Row],[rx_frame.MsgID]],9,2)</f>
        <v>01</v>
      </c>
      <c r="G28">
        <v>0</v>
      </c>
      <c r="H28">
        <v>0</v>
      </c>
      <c r="I28">
        <v>192</v>
      </c>
      <c r="J28">
        <v>90</v>
      </c>
      <c r="K28">
        <v>3</v>
      </c>
      <c r="L28">
        <v>184</v>
      </c>
      <c r="M28">
        <v>41</v>
      </c>
      <c r="N28">
        <v>0</v>
      </c>
      <c r="O28">
        <f>(256 * Table1[[#This Row],[Column12]]+Table1[[#This Row],[Column13]])/4</f>
        <v>0</v>
      </c>
    </row>
    <row r="29" spans="1:15" x14ac:dyDescent="0.4">
      <c r="A29">
        <v>28</v>
      </c>
      <c r="B29" t="s">
        <v>10</v>
      </c>
      <c r="C29" t="str">
        <f>MID(Table1[[#This Row],[rx_frame.MsgID]],3,2)</f>
        <v>0A</v>
      </c>
      <c r="D29" t="str">
        <f>MID(Table1[[#This Row],[rx_frame.MsgID]],5,2)</f>
        <v>28</v>
      </c>
      <c r="E29" t="str">
        <f>MID(Table1[[#This Row],[rx_frame.MsgID]],7,2)</f>
        <v>A0</v>
      </c>
      <c r="F29" t="str">
        <f>MID(Table1[[#This Row],[rx_frame.MsgID]],9,2)</f>
        <v>00</v>
      </c>
      <c r="G29">
        <v>0</v>
      </c>
      <c r="H29">
        <v>0</v>
      </c>
      <c r="I29">
        <v>0</v>
      </c>
      <c r="J29">
        <v>229</v>
      </c>
      <c r="K29">
        <v>6</v>
      </c>
      <c r="L29">
        <v>224</v>
      </c>
      <c r="M29">
        <v>192</v>
      </c>
      <c r="N29">
        <v>0</v>
      </c>
      <c r="O29">
        <f>(256 * Table1[[#This Row],[Column12]]+Table1[[#This Row],[Column13]])/4</f>
        <v>0</v>
      </c>
    </row>
    <row r="30" spans="1:15" x14ac:dyDescent="0.4">
      <c r="A30">
        <v>29</v>
      </c>
      <c r="B30" t="s">
        <v>6</v>
      </c>
      <c r="C30" t="str">
        <f>MID(Table1[[#This Row],[rx_frame.MsgID]],3,2)</f>
        <v>00</v>
      </c>
      <c r="D30" t="str">
        <f>MID(Table1[[#This Row],[rx_frame.MsgID]],5,2)</f>
        <v>30</v>
      </c>
      <c r="E30" t="str">
        <f>MID(Table1[[#This Row],[rx_frame.MsgID]],7,2)</f>
        <v>A0</v>
      </c>
      <c r="F30" t="str">
        <f>MID(Table1[[#This Row],[rx_frame.MsgID]],9,2)</f>
        <v>02</v>
      </c>
      <c r="G30">
        <v>191</v>
      </c>
      <c r="H30">
        <v>223</v>
      </c>
      <c r="I30">
        <v>233</v>
      </c>
      <c r="J30">
        <v>209</v>
      </c>
      <c r="K30">
        <v>208</v>
      </c>
      <c r="L30">
        <v>17</v>
      </c>
      <c r="M30">
        <v>62</v>
      </c>
      <c r="N30">
        <v>141</v>
      </c>
      <c r="O30">
        <f>(256 * Table1[[#This Row],[Column12]]+Table1[[#This Row],[Column13]])/4</f>
        <v>12279.75</v>
      </c>
    </row>
    <row r="31" spans="1:15" x14ac:dyDescent="0.4">
      <c r="A31">
        <v>30</v>
      </c>
      <c r="B31" t="s">
        <v>12</v>
      </c>
      <c r="C31" t="str">
        <f>MID(Table1[[#This Row],[rx_frame.MsgID]],3,2)</f>
        <v>0A</v>
      </c>
      <c r="D31" t="str">
        <f>MID(Table1[[#This Row],[rx_frame.MsgID]],5,2)</f>
        <v>20</v>
      </c>
      <c r="E31" t="str">
        <f>MID(Table1[[#This Row],[rx_frame.MsgID]],7,2)</f>
        <v>A0</v>
      </c>
      <c r="F31" t="str">
        <f>MID(Table1[[#This Row],[rx_frame.MsgID]],9,2)</f>
        <v>00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f>(256 * Table1[[#This Row],[Column12]]+Table1[[#This Row],[Column13]])/4</f>
        <v>0</v>
      </c>
    </row>
    <row r="32" spans="1:15" x14ac:dyDescent="0.4">
      <c r="A32">
        <v>31</v>
      </c>
      <c r="B32" t="s">
        <v>0</v>
      </c>
      <c r="C32" t="str">
        <f>MID(Table1[[#This Row],[rx_frame.MsgID]],3,2)</f>
        <v>02</v>
      </c>
      <c r="D32" t="str">
        <f>MID(Table1[[#This Row],[rx_frame.MsgID]],5,2)</f>
        <v>20</v>
      </c>
      <c r="E32" t="str">
        <f>MID(Table1[[#This Row],[rx_frame.MsgID]],7,2)</f>
        <v>A0</v>
      </c>
      <c r="F32" t="str">
        <f>MID(Table1[[#This Row],[rx_frame.MsgID]],9,2)</f>
        <v>06</v>
      </c>
      <c r="G32">
        <v>128</v>
      </c>
      <c r="H32">
        <v>176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(256 * Table1[[#This Row],[Column12]]+Table1[[#This Row],[Column13]])/4</f>
        <v>8236</v>
      </c>
    </row>
    <row r="33" spans="1:15" x14ac:dyDescent="0.4">
      <c r="A33">
        <v>32</v>
      </c>
      <c r="B33" t="s">
        <v>5</v>
      </c>
      <c r="C33" t="str">
        <f>MID(Table1[[#This Row],[rx_frame.MsgID]],3,2)</f>
        <v>08</v>
      </c>
      <c r="D33" t="str">
        <f>MID(Table1[[#This Row],[rx_frame.MsgID]],5,2)</f>
        <v>10</v>
      </c>
      <c r="E33" t="str">
        <f>MID(Table1[[#This Row],[rx_frame.MsgID]],7,2)</f>
        <v>A0</v>
      </c>
      <c r="F33" t="str">
        <f>MID(Table1[[#This Row],[rx_frame.MsgID]],9,2)</f>
        <v>00</v>
      </c>
      <c r="G33">
        <v>1</v>
      </c>
      <c r="H33">
        <v>254</v>
      </c>
      <c r="I33">
        <v>20</v>
      </c>
      <c r="J33">
        <v>0</v>
      </c>
      <c r="K33">
        <v>0</v>
      </c>
      <c r="L33">
        <v>0</v>
      </c>
      <c r="M33">
        <v>0</v>
      </c>
      <c r="N33">
        <v>0</v>
      </c>
      <c r="O33">
        <f>(256 * Table1[[#This Row],[Column12]]+Table1[[#This Row],[Column13]])/4</f>
        <v>127.5</v>
      </c>
    </row>
    <row r="34" spans="1:15" x14ac:dyDescent="0.4">
      <c r="A34">
        <v>33</v>
      </c>
      <c r="B34" t="s">
        <v>5</v>
      </c>
      <c r="C34" t="str">
        <f>MID(Table1[[#This Row],[rx_frame.MsgID]],3,2)</f>
        <v>08</v>
      </c>
      <c r="D34" t="str">
        <f>MID(Table1[[#This Row],[rx_frame.MsgID]],5,2)</f>
        <v>10</v>
      </c>
      <c r="E34" t="str">
        <f>MID(Table1[[#This Row],[rx_frame.MsgID]],7,2)</f>
        <v>A0</v>
      </c>
      <c r="F34" t="str">
        <f>MID(Table1[[#This Row],[rx_frame.MsgID]],9,2)</f>
        <v>00</v>
      </c>
      <c r="G34">
        <v>1</v>
      </c>
      <c r="H34">
        <v>254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f>(256 * Table1[[#This Row],[Column12]]+Table1[[#This Row],[Column13]])/4</f>
        <v>127.5</v>
      </c>
    </row>
    <row r="35" spans="1:15" x14ac:dyDescent="0.4">
      <c r="A35">
        <v>34</v>
      </c>
      <c r="B35" t="s">
        <v>5</v>
      </c>
      <c r="C35" t="str">
        <f>MID(Table1[[#This Row],[rx_frame.MsgID]],3,2)</f>
        <v>08</v>
      </c>
      <c r="D35" t="str">
        <f>MID(Table1[[#This Row],[rx_frame.MsgID]],5,2)</f>
        <v>10</v>
      </c>
      <c r="E35" t="str">
        <f>MID(Table1[[#This Row],[rx_frame.MsgID]],7,2)</f>
        <v>A0</v>
      </c>
      <c r="F35" t="str">
        <f>MID(Table1[[#This Row],[rx_frame.MsgID]],9,2)</f>
        <v>00</v>
      </c>
      <c r="G35">
        <v>1</v>
      </c>
      <c r="H35">
        <v>254</v>
      </c>
      <c r="I35">
        <v>20</v>
      </c>
      <c r="J35">
        <v>0</v>
      </c>
      <c r="K35">
        <v>0</v>
      </c>
      <c r="L35">
        <v>0</v>
      </c>
      <c r="M35">
        <v>0</v>
      </c>
      <c r="N35">
        <v>0</v>
      </c>
      <c r="O35">
        <f>(256 * Table1[[#This Row],[Column12]]+Table1[[#This Row],[Column13]])/4</f>
        <v>127.5</v>
      </c>
    </row>
    <row r="36" spans="1:15" x14ac:dyDescent="0.4">
      <c r="A36">
        <v>35</v>
      </c>
      <c r="B36" t="s">
        <v>8</v>
      </c>
      <c r="C36" t="str">
        <f>MID(Table1[[#This Row],[rx_frame.MsgID]],3,2)</f>
        <v>00</v>
      </c>
      <c r="D36" t="str">
        <f>MID(Table1[[#This Row],[rx_frame.MsgID]],5,2)</f>
        <v>28</v>
      </c>
      <c r="E36" t="str">
        <f>MID(Table1[[#This Row],[rx_frame.MsgID]],7,2)</f>
        <v>A0</v>
      </c>
      <c r="F36" t="str">
        <f>MID(Table1[[#This Row],[rx_frame.MsgID]],9,2)</f>
        <v>0F</v>
      </c>
      <c r="G36">
        <v>104</v>
      </c>
      <c r="H36">
        <v>0</v>
      </c>
      <c r="I36">
        <v>103</v>
      </c>
      <c r="J36">
        <v>185</v>
      </c>
      <c r="K36">
        <v>129</v>
      </c>
      <c r="L36">
        <v>72</v>
      </c>
      <c r="M36">
        <v>0</v>
      </c>
      <c r="N36">
        <v>0</v>
      </c>
      <c r="O36">
        <f>(256 * Table1[[#This Row],[Column12]]+Table1[[#This Row],[Column13]])/4</f>
        <v>6656</v>
      </c>
    </row>
    <row r="37" spans="1:15" x14ac:dyDescent="0.4">
      <c r="A37">
        <v>36</v>
      </c>
      <c r="B37" t="s">
        <v>1</v>
      </c>
      <c r="C37" t="str">
        <f>MID(Table1[[#This Row],[rx_frame.MsgID]],3,2)</f>
        <v>02</v>
      </c>
      <c r="D37" t="str">
        <f>MID(Table1[[#This Row],[rx_frame.MsgID]],5,2)</f>
        <v>18</v>
      </c>
      <c r="E37" t="str">
        <f>MID(Table1[[#This Row],[rx_frame.MsgID]],7,2)</f>
        <v>A0</v>
      </c>
      <c r="F37" t="str">
        <f>MID(Table1[[#This Row],[rx_frame.MsgID]],9,2)</f>
        <v>06</v>
      </c>
      <c r="G37">
        <v>0</v>
      </c>
      <c r="H37">
        <v>44</v>
      </c>
      <c r="I37">
        <v>0</v>
      </c>
      <c r="J37">
        <v>44</v>
      </c>
      <c r="K37">
        <v>0</v>
      </c>
      <c r="L37">
        <v>44</v>
      </c>
      <c r="M37">
        <v>0</v>
      </c>
      <c r="N37">
        <v>44</v>
      </c>
      <c r="O37">
        <f>(256 * Table1[[#This Row],[Column12]]+Table1[[#This Row],[Column13]])/4</f>
        <v>11</v>
      </c>
    </row>
    <row r="38" spans="1:15" x14ac:dyDescent="0.4">
      <c r="A38">
        <v>37</v>
      </c>
      <c r="B38" t="s">
        <v>0</v>
      </c>
      <c r="C38" t="str">
        <f>MID(Table1[[#This Row],[rx_frame.MsgID]],3,2)</f>
        <v>02</v>
      </c>
      <c r="D38" t="str">
        <f>MID(Table1[[#This Row],[rx_frame.MsgID]],5,2)</f>
        <v>20</v>
      </c>
      <c r="E38" t="str">
        <f>MID(Table1[[#This Row],[rx_frame.MsgID]],7,2)</f>
        <v>A0</v>
      </c>
      <c r="F38" t="str">
        <f>MID(Table1[[#This Row],[rx_frame.MsgID]],9,2)</f>
        <v>06</v>
      </c>
      <c r="G38">
        <v>128</v>
      </c>
      <c r="H38">
        <v>144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(256 * Table1[[#This Row],[Column12]]+Table1[[#This Row],[Column13]])/4</f>
        <v>8228</v>
      </c>
    </row>
    <row r="39" spans="1:15" x14ac:dyDescent="0.4">
      <c r="A39">
        <v>38</v>
      </c>
      <c r="B39" t="s">
        <v>0</v>
      </c>
      <c r="C39" t="str">
        <f>MID(Table1[[#This Row],[rx_frame.MsgID]],3,2)</f>
        <v>02</v>
      </c>
      <c r="D39" t="str">
        <f>MID(Table1[[#This Row],[rx_frame.MsgID]],5,2)</f>
        <v>20</v>
      </c>
      <c r="E39" t="str">
        <f>MID(Table1[[#This Row],[rx_frame.MsgID]],7,2)</f>
        <v>A0</v>
      </c>
      <c r="F39" t="str">
        <f>MID(Table1[[#This Row],[rx_frame.MsgID]],9,2)</f>
        <v>06</v>
      </c>
      <c r="G39">
        <v>128</v>
      </c>
      <c r="H39">
        <v>144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>(256 * Table1[[#This Row],[Column12]]+Table1[[#This Row],[Column13]])/4</f>
        <v>8228</v>
      </c>
    </row>
    <row r="40" spans="1:15" x14ac:dyDescent="0.4">
      <c r="A40">
        <v>39</v>
      </c>
      <c r="B40" t="s">
        <v>5</v>
      </c>
      <c r="C40" t="str">
        <f>MID(Table1[[#This Row],[rx_frame.MsgID]],3,2)</f>
        <v>08</v>
      </c>
      <c r="D40" t="str">
        <f>MID(Table1[[#This Row],[rx_frame.MsgID]],5,2)</f>
        <v>10</v>
      </c>
      <c r="E40" t="str">
        <f>MID(Table1[[#This Row],[rx_frame.MsgID]],7,2)</f>
        <v>A0</v>
      </c>
      <c r="F40" t="str">
        <f>MID(Table1[[#This Row],[rx_frame.MsgID]],9,2)</f>
        <v>00</v>
      </c>
      <c r="G40">
        <v>1</v>
      </c>
      <c r="H40">
        <v>254</v>
      </c>
      <c r="I40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f>(256 * Table1[[#This Row],[Column12]]+Table1[[#This Row],[Column13]])/4</f>
        <v>127.5</v>
      </c>
    </row>
    <row r="41" spans="1:15" x14ac:dyDescent="0.4">
      <c r="A41">
        <v>40</v>
      </c>
      <c r="B41" t="s">
        <v>8</v>
      </c>
      <c r="C41" t="str">
        <f>MID(Table1[[#This Row],[rx_frame.MsgID]],3,2)</f>
        <v>00</v>
      </c>
      <c r="D41" t="str">
        <f>MID(Table1[[#This Row],[rx_frame.MsgID]],5,2)</f>
        <v>28</v>
      </c>
      <c r="E41" t="str">
        <f>MID(Table1[[#This Row],[rx_frame.MsgID]],7,2)</f>
        <v>A0</v>
      </c>
      <c r="F41" t="str">
        <f>MID(Table1[[#This Row],[rx_frame.MsgID]],9,2)</f>
        <v>0F</v>
      </c>
      <c r="G41">
        <v>217</v>
      </c>
      <c r="H41">
        <v>0</v>
      </c>
      <c r="I41">
        <v>39</v>
      </c>
      <c r="J41">
        <v>183</v>
      </c>
      <c r="K41">
        <v>129</v>
      </c>
      <c r="L41">
        <v>103</v>
      </c>
      <c r="M41">
        <v>255</v>
      </c>
      <c r="N41">
        <v>0</v>
      </c>
      <c r="O41">
        <f>(256 * Table1[[#This Row],[Column12]]+Table1[[#This Row],[Column13]])/4</f>
        <v>13888</v>
      </c>
    </row>
    <row r="42" spans="1:15" x14ac:dyDescent="0.4">
      <c r="A42">
        <v>41</v>
      </c>
      <c r="B42" t="s">
        <v>8</v>
      </c>
      <c r="C42" t="str">
        <f>MID(Table1[[#This Row],[rx_frame.MsgID]],3,2)</f>
        <v>00</v>
      </c>
      <c r="D42" t="str">
        <f>MID(Table1[[#This Row],[rx_frame.MsgID]],5,2)</f>
        <v>28</v>
      </c>
      <c r="E42" t="str">
        <f>MID(Table1[[#This Row],[rx_frame.MsgID]],7,2)</f>
        <v>A0</v>
      </c>
      <c r="F42" t="str">
        <f>MID(Table1[[#This Row],[rx_frame.MsgID]],9,2)</f>
        <v>0F</v>
      </c>
      <c r="G42">
        <v>207</v>
      </c>
      <c r="H42">
        <v>0</v>
      </c>
      <c r="I42">
        <v>39</v>
      </c>
      <c r="J42">
        <v>185</v>
      </c>
      <c r="K42">
        <v>129</v>
      </c>
      <c r="L42">
        <v>103</v>
      </c>
      <c r="M42">
        <v>255</v>
      </c>
      <c r="N42">
        <v>0</v>
      </c>
      <c r="O42">
        <f>(256 * Table1[[#This Row],[Column12]]+Table1[[#This Row],[Column13]])/4</f>
        <v>13248</v>
      </c>
    </row>
    <row r="43" spans="1:15" x14ac:dyDescent="0.4">
      <c r="A43">
        <v>42</v>
      </c>
      <c r="B43" t="s">
        <v>8</v>
      </c>
      <c r="C43" t="str">
        <f>MID(Table1[[#This Row],[rx_frame.MsgID]],3,2)</f>
        <v>00</v>
      </c>
      <c r="D43" t="str">
        <f>MID(Table1[[#This Row],[rx_frame.MsgID]],5,2)</f>
        <v>28</v>
      </c>
      <c r="E43" t="str">
        <f>MID(Table1[[#This Row],[rx_frame.MsgID]],7,2)</f>
        <v>A0</v>
      </c>
      <c r="F43" t="str">
        <f>MID(Table1[[#This Row],[rx_frame.MsgID]],9,2)</f>
        <v>0F</v>
      </c>
      <c r="G43">
        <v>193</v>
      </c>
      <c r="H43">
        <v>0</v>
      </c>
      <c r="I43">
        <v>39</v>
      </c>
      <c r="J43">
        <v>184</v>
      </c>
      <c r="K43">
        <v>129</v>
      </c>
      <c r="L43">
        <v>87</v>
      </c>
      <c r="M43">
        <v>254</v>
      </c>
      <c r="N43">
        <v>0</v>
      </c>
      <c r="O43">
        <f>(256 * Table1[[#This Row],[Column12]]+Table1[[#This Row],[Column13]])/4</f>
        <v>12352</v>
      </c>
    </row>
    <row r="44" spans="1:15" x14ac:dyDescent="0.4">
      <c r="A44">
        <v>43</v>
      </c>
      <c r="B44" t="s">
        <v>5</v>
      </c>
      <c r="C44" t="str">
        <f>MID(Table1[[#This Row],[rx_frame.MsgID]],3,2)</f>
        <v>08</v>
      </c>
      <c r="D44" t="str">
        <f>MID(Table1[[#This Row],[rx_frame.MsgID]],5,2)</f>
        <v>10</v>
      </c>
      <c r="E44" t="str">
        <f>MID(Table1[[#This Row],[rx_frame.MsgID]],7,2)</f>
        <v>A0</v>
      </c>
      <c r="F44" t="str">
        <f>MID(Table1[[#This Row],[rx_frame.MsgID]],9,2)</f>
        <v>00</v>
      </c>
      <c r="G44">
        <v>1</v>
      </c>
      <c r="H44">
        <v>254</v>
      </c>
      <c r="I44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f>(256 * Table1[[#This Row],[Column12]]+Table1[[#This Row],[Column13]])/4</f>
        <v>127.5</v>
      </c>
    </row>
    <row r="45" spans="1:15" x14ac:dyDescent="0.4">
      <c r="A45">
        <v>44</v>
      </c>
      <c r="B45" t="s">
        <v>6</v>
      </c>
      <c r="C45" t="str">
        <f>MID(Table1[[#This Row],[rx_frame.MsgID]],3,2)</f>
        <v>00</v>
      </c>
      <c r="D45" t="str">
        <f>MID(Table1[[#This Row],[rx_frame.MsgID]],5,2)</f>
        <v>30</v>
      </c>
      <c r="E45" t="str">
        <f>MID(Table1[[#This Row],[rx_frame.MsgID]],7,2)</f>
        <v>A0</v>
      </c>
      <c r="F45" t="str">
        <f>MID(Table1[[#This Row],[rx_frame.MsgID]],9,2)</f>
        <v>02</v>
      </c>
      <c r="G45">
        <v>191</v>
      </c>
      <c r="H45">
        <v>223</v>
      </c>
      <c r="I45">
        <v>233</v>
      </c>
      <c r="J45">
        <v>209</v>
      </c>
      <c r="K45">
        <v>208</v>
      </c>
      <c r="L45">
        <v>17</v>
      </c>
      <c r="M45">
        <v>62</v>
      </c>
      <c r="N45">
        <v>140</v>
      </c>
      <c r="O45">
        <f>(256 * Table1[[#This Row],[Column12]]+Table1[[#This Row],[Column13]])/4</f>
        <v>12279.75</v>
      </c>
    </row>
    <row r="46" spans="1:15" x14ac:dyDescent="0.4">
      <c r="A46">
        <v>45</v>
      </c>
      <c r="B46" t="s">
        <v>6</v>
      </c>
      <c r="C46" t="str">
        <f>MID(Table1[[#This Row],[rx_frame.MsgID]],3,2)</f>
        <v>00</v>
      </c>
      <c r="D46" t="str">
        <f>MID(Table1[[#This Row],[rx_frame.MsgID]],5,2)</f>
        <v>30</v>
      </c>
      <c r="E46" t="str">
        <f>MID(Table1[[#This Row],[rx_frame.MsgID]],7,2)</f>
        <v>A0</v>
      </c>
      <c r="F46" t="str">
        <f>MID(Table1[[#This Row],[rx_frame.MsgID]],9,2)</f>
        <v>02</v>
      </c>
      <c r="G46">
        <v>191</v>
      </c>
      <c r="H46">
        <v>223</v>
      </c>
      <c r="I46">
        <v>233</v>
      </c>
      <c r="J46">
        <v>209</v>
      </c>
      <c r="K46">
        <v>208</v>
      </c>
      <c r="L46">
        <v>17</v>
      </c>
      <c r="M46">
        <v>62</v>
      </c>
      <c r="N46">
        <v>140</v>
      </c>
      <c r="O46">
        <f>(256 * Table1[[#This Row],[Column12]]+Table1[[#This Row],[Column13]])/4</f>
        <v>12279.75</v>
      </c>
    </row>
    <row r="47" spans="1:15" x14ac:dyDescent="0.4">
      <c r="A47">
        <v>46</v>
      </c>
      <c r="B47" t="s">
        <v>6</v>
      </c>
      <c r="C47" t="str">
        <f>MID(Table1[[#This Row],[rx_frame.MsgID]],3,2)</f>
        <v>00</v>
      </c>
      <c r="D47" t="str">
        <f>MID(Table1[[#This Row],[rx_frame.MsgID]],5,2)</f>
        <v>30</v>
      </c>
      <c r="E47" t="str">
        <f>MID(Table1[[#This Row],[rx_frame.MsgID]],7,2)</f>
        <v>A0</v>
      </c>
      <c r="F47" t="str">
        <f>MID(Table1[[#This Row],[rx_frame.MsgID]],9,2)</f>
        <v>02</v>
      </c>
      <c r="G47">
        <v>191</v>
      </c>
      <c r="H47">
        <v>223</v>
      </c>
      <c r="I47">
        <v>233</v>
      </c>
      <c r="J47">
        <v>209</v>
      </c>
      <c r="K47">
        <v>208</v>
      </c>
      <c r="L47">
        <v>17</v>
      </c>
      <c r="M47">
        <v>62</v>
      </c>
      <c r="N47">
        <v>140</v>
      </c>
      <c r="O47">
        <f>(256 * Table1[[#This Row],[Column12]]+Table1[[#This Row],[Column13]])/4</f>
        <v>12279.75</v>
      </c>
    </row>
    <row r="48" spans="1:15" x14ac:dyDescent="0.4">
      <c r="A48">
        <v>47</v>
      </c>
      <c r="B48" t="s">
        <v>0</v>
      </c>
      <c r="C48" t="str">
        <f>MID(Table1[[#This Row],[rx_frame.MsgID]],3,2)</f>
        <v>02</v>
      </c>
      <c r="D48" t="str">
        <f>MID(Table1[[#This Row],[rx_frame.MsgID]],5,2)</f>
        <v>20</v>
      </c>
      <c r="E48" t="str">
        <f>MID(Table1[[#This Row],[rx_frame.MsgID]],7,2)</f>
        <v>A0</v>
      </c>
      <c r="F48" t="str">
        <f>MID(Table1[[#This Row],[rx_frame.MsgID]],9,2)</f>
        <v>06</v>
      </c>
      <c r="G48">
        <v>128</v>
      </c>
      <c r="H48">
        <v>176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>(256 * Table1[[#This Row],[Column12]]+Table1[[#This Row],[Column13]])/4</f>
        <v>8236</v>
      </c>
    </row>
    <row r="49" spans="1:15" x14ac:dyDescent="0.4">
      <c r="A49">
        <v>48</v>
      </c>
      <c r="B49" t="s">
        <v>8</v>
      </c>
      <c r="C49" t="str">
        <f>MID(Table1[[#This Row],[rx_frame.MsgID]],3,2)</f>
        <v>00</v>
      </c>
      <c r="D49" t="str">
        <f>MID(Table1[[#This Row],[rx_frame.MsgID]],5,2)</f>
        <v>28</v>
      </c>
      <c r="E49" t="str">
        <f>MID(Table1[[#This Row],[rx_frame.MsgID]],7,2)</f>
        <v>A0</v>
      </c>
      <c r="F49" t="str">
        <f>MID(Table1[[#This Row],[rx_frame.MsgID]],9,2)</f>
        <v>0F</v>
      </c>
      <c r="G49">
        <v>141</v>
      </c>
      <c r="H49">
        <v>0</v>
      </c>
      <c r="I49">
        <v>7</v>
      </c>
      <c r="J49">
        <v>184</v>
      </c>
      <c r="K49">
        <v>129</v>
      </c>
      <c r="L49">
        <v>103</v>
      </c>
      <c r="M49">
        <v>255</v>
      </c>
      <c r="N49">
        <v>0</v>
      </c>
      <c r="O49">
        <f>(256 * Table1[[#This Row],[Column12]]+Table1[[#This Row],[Column13]])/4</f>
        <v>9024</v>
      </c>
    </row>
    <row r="50" spans="1:15" x14ac:dyDescent="0.4">
      <c r="A50">
        <v>49</v>
      </c>
      <c r="B50" t="s">
        <v>8</v>
      </c>
      <c r="C50" t="str">
        <f>MID(Table1[[#This Row],[rx_frame.MsgID]],3,2)</f>
        <v>00</v>
      </c>
      <c r="D50" t="str">
        <f>MID(Table1[[#This Row],[rx_frame.MsgID]],5,2)</f>
        <v>28</v>
      </c>
      <c r="E50" t="str">
        <f>MID(Table1[[#This Row],[rx_frame.MsgID]],7,2)</f>
        <v>A0</v>
      </c>
      <c r="F50" t="str">
        <f>MID(Table1[[#This Row],[rx_frame.MsgID]],9,2)</f>
        <v>0F</v>
      </c>
      <c r="G50">
        <v>255</v>
      </c>
      <c r="H50">
        <v>0</v>
      </c>
      <c r="I50">
        <v>7</v>
      </c>
      <c r="J50">
        <v>185</v>
      </c>
      <c r="K50">
        <v>129</v>
      </c>
      <c r="L50">
        <v>119</v>
      </c>
      <c r="M50">
        <v>255</v>
      </c>
      <c r="N50">
        <v>0</v>
      </c>
      <c r="O50">
        <f>(256 * Table1[[#This Row],[Column12]]+Table1[[#This Row],[Column13]])/4</f>
        <v>16320</v>
      </c>
    </row>
    <row r="51" spans="1:15" x14ac:dyDescent="0.4">
      <c r="A51">
        <v>50</v>
      </c>
      <c r="B51" t="s">
        <v>4</v>
      </c>
      <c r="C51" t="str">
        <f>MID(Table1[[#This Row],[rx_frame.MsgID]],3,2)</f>
        <v>06</v>
      </c>
      <c r="D51" t="str">
        <f>MID(Table1[[#This Row],[rx_frame.MsgID]],5,2)</f>
        <v>28</v>
      </c>
      <c r="E51" t="str">
        <f>MID(Table1[[#This Row],[rx_frame.MsgID]],7,2)</f>
        <v>A0</v>
      </c>
      <c r="F51" t="str">
        <f>MID(Table1[[#This Row],[rx_frame.MsgID]],9,2)</f>
        <v>01</v>
      </c>
      <c r="G51">
        <v>0</v>
      </c>
      <c r="H51">
        <v>36</v>
      </c>
      <c r="I51">
        <v>0</v>
      </c>
      <c r="J51">
        <v>128</v>
      </c>
      <c r="K51">
        <v>16</v>
      </c>
      <c r="L51">
        <v>0</v>
      </c>
      <c r="M51">
        <v>0</v>
      </c>
      <c r="N51">
        <v>32</v>
      </c>
      <c r="O51">
        <f>(256 * Table1[[#This Row],[Column12]]+Table1[[#This Row],[Column13]])/4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candump_08-03-22-15-14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Marcucci</cp:lastModifiedBy>
  <dcterms:created xsi:type="dcterms:W3CDTF">2022-08-03T23:30:51Z</dcterms:created>
  <dcterms:modified xsi:type="dcterms:W3CDTF">2022-08-03T23:30:51Z</dcterms:modified>
</cp:coreProperties>
</file>