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Sources\GitHub\CANtest\"/>
    </mc:Choice>
  </mc:AlternateContent>
  <xr:revisionPtr revIDLastSave="0" documentId="13_ncr:1_{48F4442A-44B3-4D11-B30F-9413D7106D8D}" xr6:coauthVersionLast="47" xr6:coauthVersionMax="47" xr10:uidLastSave="{00000000-0000-0000-0000-000000000000}"/>
  <bookViews>
    <workbookView xWindow="-90" yWindow="0" windowWidth="19380" windowHeight="20970" activeTab="2" xr2:uid="{6ED612E2-4A84-448F-B682-779058AA86AD}"/>
  </bookViews>
  <sheets>
    <sheet name="Runs" sheetId="3" r:id="rId1"/>
    <sheet name="Verified PIDs" sheetId="4" r:id="rId2"/>
    <sheet name="Analyzer" sheetId="6" r:id="rId3"/>
    <sheet name="Run_001" sheetId="7" r:id="rId4"/>
    <sheet name="Run_002" sheetId="2" r:id="rId5"/>
  </sheets>
  <definedNames>
    <definedName name="Codes">Table2[]</definedName>
    <definedName name="Run_001">Table5[]</definedName>
    <definedName name="Run_002">Table4[]</definedName>
    <definedName name="Run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5" i="6" l="1"/>
  <c r="N214" i="6"/>
  <c r="N229" i="6"/>
  <c r="N237" i="6"/>
  <c r="N238" i="6"/>
  <c r="N239" i="6"/>
  <c r="N240" i="6"/>
  <c r="N513" i="6"/>
  <c r="N47" i="6"/>
  <c r="N10" i="6"/>
  <c r="N85" i="6"/>
  <c r="N52" i="6"/>
  <c r="N53" i="6"/>
  <c r="N134" i="6"/>
  <c r="N486" i="6"/>
  <c r="N135" i="6"/>
  <c r="N56" i="6"/>
  <c r="N113" i="6"/>
  <c r="N116" i="6"/>
  <c r="N19" i="6"/>
  <c r="N97" i="6"/>
  <c r="N118" i="6"/>
  <c r="N98" i="6"/>
  <c r="N177" i="6"/>
  <c r="N144" i="6"/>
  <c r="N145" i="6"/>
  <c r="N7" i="6"/>
  <c r="N148" i="6"/>
  <c r="N122" i="6"/>
  <c r="N265" i="6"/>
  <c r="N8" i="6"/>
  <c r="N504" i="6"/>
  <c r="N127" i="6"/>
  <c r="N9" i="6"/>
  <c r="N184" i="6"/>
  <c r="N188" i="6"/>
  <c r="N276" i="6"/>
  <c r="N161" i="6"/>
  <c r="N163" i="6"/>
  <c r="N194" i="6"/>
  <c r="N282" i="6"/>
  <c r="N527" i="6"/>
  <c r="N292" i="6"/>
  <c r="N293" i="6"/>
  <c r="N294" i="6"/>
  <c r="N82" i="6"/>
  <c r="N306" i="6"/>
  <c r="N307" i="6"/>
  <c r="N308" i="6"/>
  <c r="N516" i="6"/>
  <c r="N327" i="6"/>
  <c r="N328" i="6"/>
  <c r="N517" i="6"/>
  <c r="N340" i="6"/>
  <c r="N346" i="6"/>
  <c r="N347" i="6"/>
  <c r="N348" i="6"/>
  <c r="N349" i="6"/>
  <c r="N498" i="6"/>
  <c r="N387" i="6"/>
  <c r="N499" i="6"/>
  <c r="N388" i="6"/>
  <c r="N389" i="6"/>
  <c r="N406" i="6"/>
  <c r="N416" i="6"/>
  <c r="N501" i="6"/>
  <c r="N423" i="6"/>
  <c r="N424" i="6"/>
  <c r="N425" i="6"/>
  <c r="N426" i="6"/>
  <c r="N435" i="6"/>
  <c r="N442" i="6"/>
  <c r="N443" i="6"/>
  <c r="N445" i="6"/>
  <c r="N468" i="6"/>
  <c r="N469" i="6"/>
  <c r="N481" i="6"/>
  <c r="M198" i="6"/>
  <c r="M199" i="6"/>
  <c r="M200" i="6"/>
  <c r="M222" i="6"/>
  <c r="M225" i="6"/>
  <c r="M237" i="6"/>
  <c r="M242" i="6"/>
  <c r="M243" i="6"/>
  <c r="M490" i="6"/>
  <c r="M50" i="6"/>
  <c r="M105" i="6"/>
  <c r="M11" i="6"/>
  <c r="M86" i="6"/>
  <c r="M91" i="6"/>
  <c r="M54" i="6"/>
  <c r="M249" i="6"/>
  <c r="M508" i="6"/>
  <c r="M486" i="6"/>
  <c r="M136" i="6"/>
  <c r="M252" i="6"/>
  <c r="M117" i="6"/>
  <c r="M20" i="6"/>
  <c r="M175" i="6"/>
  <c r="M141" i="6"/>
  <c r="M255" i="6"/>
  <c r="M22" i="6"/>
  <c r="M23" i="6"/>
  <c r="M146" i="6"/>
  <c r="M260" i="6"/>
  <c r="M7" i="6"/>
  <c r="M150" i="6"/>
  <c r="M510" i="6"/>
  <c r="M123" i="6"/>
  <c r="M125" i="6"/>
  <c r="M30" i="6"/>
  <c r="M100" i="6"/>
  <c r="M159" i="6"/>
  <c r="M487" i="6"/>
  <c r="M506" i="6"/>
  <c r="M489" i="6"/>
  <c r="M190" i="6"/>
  <c r="M285" i="6"/>
  <c r="M69" i="6"/>
  <c r="M286" i="6"/>
  <c r="M75" i="6"/>
  <c r="M78" i="6"/>
  <c r="M297" i="6"/>
  <c r="M298" i="6"/>
  <c r="M79" i="6"/>
  <c r="M80" i="6"/>
  <c r="M306" i="6"/>
  <c r="M494" i="6"/>
  <c r="M314" i="6"/>
  <c r="M335" i="6"/>
  <c r="M336" i="6"/>
  <c r="M530" i="6"/>
  <c r="M352" i="6"/>
  <c r="M531" i="6"/>
  <c r="M371" i="6"/>
  <c r="M372" i="6"/>
  <c r="M373" i="6"/>
  <c r="M383" i="6"/>
  <c r="M384" i="6"/>
  <c r="M385" i="6"/>
  <c r="M391" i="6"/>
  <c r="M401" i="6"/>
  <c r="M535" i="6"/>
  <c r="M541" i="6"/>
  <c r="M542" i="6"/>
  <c r="M536" i="6"/>
  <c r="M410" i="6"/>
  <c r="M415" i="6"/>
  <c r="M537" i="6"/>
  <c r="M418" i="6"/>
  <c r="M419" i="6"/>
  <c r="M420" i="6"/>
  <c r="M421" i="6"/>
  <c r="M426" i="6"/>
  <c r="M427" i="6"/>
  <c r="M428" i="6"/>
  <c r="M430" i="6"/>
  <c r="M435" i="6"/>
  <c r="M523" i="6"/>
  <c r="M437" i="6"/>
  <c r="M438" i="6"/>
  <c r="M439" i="6"/>
  <c r="M445" i="6"/>
  <c r="M457" i="6"/>
  <c r="M461" i="6"/>
  <c r="M462" i="6"/>
  <c r="M463" i="6"/>
  <c r="M469" i="6"/>
  <c r="M473" i="6"/>
  <c r="M474" i="6"/>
  <c r="M483" i="6"/>
  <c r="M484" i="6"/>
  <c r="M485" i="6"/>
  <c r="L411" i="6"/>
  <c r="L412" i="6"/>
  <c r="L413" i="6"/>
  <c r="O413" i="6" s="1"/>
  <c r="L544" i="6"/>
  <c r="O544" i="6" s="1"/>
  <c r="L414" i="6"/>
  <c r="O414" i="6" s="1"/>
  <c r="L415" i="6"/>
  <c r="O415" i="6" s="1"/>
  <c r="L416" i="6"/>
  <c r="O416" i="6" s="1"/>
  <c r="L417" i="6"/>
  <c r="L537" i="6"/>
  <c r="L418" i="6"/>
  <c r="L419" i="6"/>
  <c r="L420" i="6"/>
  <c r="L421" i="6"/>
  <c r="L422" i="6"/>
  <c r="L501" i="6"/>
  <c r="O501" i="6" s="1"/>
  <c r="L423" i="6"/>
  <c r="O423" i="6" s="1"/>
  <c r="L424" i="6"/>
  <c r="M424" i="6" s="1"/>
  <c r="L425" i="6"/>
  <c r="M425" i="6" s="1"/>
  <c r="L426" i="6"/>
  <c r="O426" i="6" s="1"/>
  <c r="L538" i="6"/>
  <c r="P411" i="6"/>
  <c r="P412" i="6"/>
  <c r="P413" i="6"/>
  <c r="P544" i="6"/>
  <c r="P414" i="6"/>
  <c r="P415" i="6"/>
  <c r="P416" i="6"/>
  <c r="P417" i="6"/>
  <c r="P537" i="6"/>
  <c r="P418" i="6"/>
  <c r="P419" i="6"/>
  <c r="P420" i="6"/>
  <c r="P421" i="6"/>
  <c r="P422" i="6"/>
  <c r="P501" i="6"/>
  <c r="P423" i="6"/>
  <c r="P424" i="6"/>
  <c r="P425" i="6"/>
  <c r="P426" i="6"/>
  <c r="P538" i="6"/>
  <c r="Q411" i="6"/>
  <c r="Q412" i="6"/>
  <c r="Q413" i="6"/>
  <c r="Q544" i="6"/>
  <c r="Q414" i="6"/>
  <c r="Q415" i="6"/>
  <c r="Q416" i="6"/>
  <c r="Q417" i="6"/>
  <c r="Q537" i="6"/>
  <c r="Q418" i="6"/>
  <c r="Q419" i="6"/>
  <c r="Q420" i="6"/>
  <c r="Q421" i="6"/>
  <c r="Q422" i="6"/>
  <c r="Q501" i="6"/>
  <c r="Q423" i="6"/>
  <c r="Q424" i="6"/>
  <c r="Q425" i="6"/>
  <c r="Q426" i="6"/>
  <c r="Q538" i="6"/>
  <c r="R411" i="6"/>
  <c r="R412" i="6"/>
  <c r="R413" i="6"/>
  <c r="R544" i="6"/>
  <c r="R414" i="6"/>
  <c r="R415" i="6"/>
  <c r="R416" i="6"/>
  <c r="R417" i="6"/>
  <c r="R537" i="6"/>
  <c r="R418" i="6"/>
  <c r="R419" i="6"/>
  <c r="R420" i="6"/>
  <c r="R421" i="6"/>
  <c r="R422" i="6"/>
  <c r="R501" i="6"/>
  <c r="R423" i="6"/>
  <c r="R424" i="6"/>
  <c r="R425" i="6"/>
  <c r="R426" i="6"/>
  <c r="R538" i="6"/>
  <c r="S411" i="6"/>
  <c r="S412" i="6"/>
  <c r="S413" i="6"/>
  <c r="S544" i="6"/>
  <c r="S414" i="6"/>
  <c r="S415" i="6"/>
  <c r="S416" i="6"/>
  <c r="S417" i="6"/>
  <c r="S537" i="6"/>
  <c r="S418" i="6"/>
  <c r="S419" i="6"/>
  <c r="S420" i="6"/>
  <c r="S421" i="6"/>
  <c r="S422" i="6"/>
  <c r="S501" i="6"/>
  <c r="S423" i="6"/>
  <c r="S424" i="6"/>
  <c r="S425" i="6"/>
  <c r="S426" i="6"/>
  <c r="S538" i="6"/>
  <c r="T411" i="6"/>
  <c r="T412" i="6"/>
  <c r="T413" i="6"/>
  <c r="T544" i="6"/>
  <c r="T414" i="6"/>
  <c r="T415" i="6"/>
  <c r="T416" i="6"/>
  <c r="T417" i="6"/>
  <c r="T537" i="6"/>
  <c r="T418" i="6"/>
  <c r="T419" i="6"/>
  <c r="T420" i="6"/>
  <c r="T421" i="6"/>
  <c r="T422" i="6"/>
  <c r="T501" i="6"/>
  <c r="T423" i="6"/>
  <c r="T424" i="6"/>
  <c r="T425" i="6"/>
  <c r="T426" i="6"/>
  <c r="T538" i="6"/>
  <c r="U411" i="6"/>
  <c r="U412" i="6"/>
  <c r="U413" i="6"/>
  <c r="U544" i="6"/>
  <c r="U414" i="6"/>
  <c r="U415" i="6"/>
  <c r="U416" i="6"/>
  <c r="U417" i="6"/>
  <c r="U537" i="6"/>
  <c r="U418" i="6"/>
  <c r="U419" i="6"/>
  <c r="U420" i="6"/>
  <c r="U421" i="6"/>
  <c r="U422" i="6"/>
  <c r="U501" i="6"/>
  <c r="U423" i="6"/>
  <c r="U424" i="6"/>
  <c r="U425" i="6"/>
  <c r="U426" i="6"/>
  <c r="U538" i="6"/>
  <c r="V411" i="6"/>
  <c r="V412" i="6"/>
  <c r="V413" i="6"/>
  <c r="V544" i="6"/>
  <c r="V414" i="6"/>
  <c r="V415" i="6"/>
  <c r="V416" i="6"/>
  <c r="V417" i="6"/>
  <c r="V537" i="6"/>
  <c r="V418" i="6"/>
  <c r="V419" i="6"/>
  <c r="V420" i="6"/>
  <c r="V421" i="6"/>
  <c r="V422" i="6"/>
  <c r="V501" i="6"/>
  <c r="V423" i="6"/>
  <c r="V424" i="6"/>
  <c r="V425" i="6"/>
  <c r="V426" i="6"/>
  <c r="V538" i="6"/>
  <c r="W411" i="6"/>
  <c r="W412" i="6"/>
  <c r="W413" i="6"/>
  <c r="W544" i="6"/>
  <c r="W414" i="6"/>
  <c r="W415" i="6"/>
  <c r="W416" i="6"/>
  <c r="W417" i="6"/>
  <c r="W537" i="6"/>
  <c r="W418" i="6"/>
  <c r="W419" i="6"/>
  <c r="W420" i="6"/>
  <c r="W421" i="6"/>
  <c r="W422" i="6"/>
  <c r="W501" i="6"/>
  <c r="W423" i="6"/>
  <c r="W424" i="6"/>
  <c r="W425" i="6"/>
  <c r="W426" i="6"/>
  <c r="W538" i="6"/>
  <c r="X411" i="6"/>
  <c r="X412" i="6"/>
  <c r="X413" i="6"/>
  <c r="X544" i="6"/>
  <c r="X414" i="6"/>
  <c r="X415" i="6"/>
  <c r="X416" i="6"/>
  <c r="X417" i="6"/>
  <c r="X537" i="6"/>
  <c r="X418" i="6"/>
  <c r="X419" i="6"/>
  <c r="X420" i="6"/>
  <c r="X421" i="6"/>
  <c r="X422" i="6"/>
  <c r="X501" i="6"/>
  <c r="X423" i="6"/>
  <c r="X424" i="6"/>
  <c r="X425" i="6"/>
  <c r="X426" i="6"/>
  <c r="X538" i="6"/>
  <c r="Y411" i="6"/>
  <c r="Y412" i="6"/>
  <c r="Y413" i="6"/>
  <c r="Y544" i="6"/>
  <c r="Y414" i="6"/>
  <c r="Y415" i="6"/>
  <c r="Y416" i="6"/>
  <c r="Y417" i="6"/>
  <c r="Y537" i="6"/>
  <c r="Y418" i="6"/>
  <c r="Y419" i="6"/>
  <c r="Y420" i="6"/>
  <c r="Y421" i="6"/>
  <c r="Y422" i="6"/>
  <c r="Y501" i="6"/>
  <c r="Y423" i="6"/>
  <c r="Y424" i="6"/>
  <c r="Y425" i="6"/>
  <c r="Y426" i="6"/>
  <c r="Y538" i="6"/>
  <c r="Z411" i="6"/>
  <c r="Z412" i="6"/>
  <c r="Z413" i="6"/>
  <c r="Z544" i="6"/>
  <c r="Z414" i="6"/>
  <c r="Z415" i="6"/>
  <c r="Z416" i="6"/>
  <c r="Z417" i="6"/>
  <c r="Z537" i="6"/>
  <c r="Z418" i="6"/>
  <c r="Z419" i="6"/>
  <c r="Z420" i="6"/>
  <c r="Z421" i="6"/>
  <c r="Z422" i="6"/>
  <c r="Z501" i="6"/>
  <c r="Z423" i="6"/>
  <c r="Z424" i="6"/>
  <c r="Z425" i="6"/>
  <c r="Z426" i="6"/>
  <c r="Z538" i="6"/>
  <c r="AA411" i="6"/>
  <c r="AA412" i="6"/>
  <c r="AA413" i="6"/>
  <c r="AA544" i="6"/>
  <c r="AA414" i="6"/>
  <c r="AA415" i="6"/>
  <c r="AA416" i="6"/>
  <c r="AA417" i="6"/>
  <c r="AA537" i="6"/>
  <c r="AA418" i="6"/>
  <c r="AA419" i="6"/>
  <c r="AA420" i="6"/>
  <c r="AA421" i="6"/>
  <c r="AA422" i="6"/>
  <c r="AA501" i="6"/>
  <c r="AA423" i="6"/>
  <c r="AA424" i="6"/>
  <c r="AA425" i="6"/>
  <c r="AA426" i="6"/>
  <c r="AA538" i="6"/>
  <c r="AB411" i="6"/>
  <c r="AB412" i="6"/>
  <c r="AB413" i="6"/>
  <c r="AB544" i="6"/>
  <c r="AB414" i="6"/>
  <c r="AB415" i="6"/>
  <c r="AB416" i="6"/>
  <c r="AB417" i="6"/>
  <c r="AB537" i="6"/>
  <c r="AB418" i="6"/>
  <c r="AB419" i="6"/>
  <c r="AB420" i="6"/>
  <c r="AB421" i="6"/>
  <c r="AB422" i="6"/>
  <c r="AB501" i="6"/>
  <c r="AB423" i="6"/>
  <c r="AB424" i="6"/>
  <c r="AB425" i="6"/>
  <c r="AB426" i="6"/>
  <c r="AB538" i="6"/>
  <c r="AC411" i="6"/>
  <c r="AC412" i="6"/>
  <c r="AC413" i="6"/>
  <c r="AC544" i="6"/>
  <c r="AC414" i="6"/>
  <c r="AC415" i="6"/>
  <c r="AC416" i="6"/>
  <c r="AC417" i="6"/>
  <c r="AC537" i="6"/>
  <c r="AC418" i="6"/>
  <c r="AC419" i="6"/>
  <c r="AC420" i="6"/>
  <c r="AC421" i="6"/>
  <c r="AC422" i="6"/>
  <c r="AC501" i="6"/>
  <c r="AC423" i="6"/>
  <c r="AC424" i="6"/>
  <c r="AC425" i="6"/>
  <c r="AC426" i="6"/>
  <c r="AC538" i="6"/>
  <c r="AD411" i="6"/>
  <c r="AD412" i="6"/>
  <c r="AD413" i="6"/>
  <c r="AD544" i="6"/>
  <c r="AD414" i="6"/>
  <c r="AD415" i="6"/>
  <c r="AD416" i="6"/>
  <c r="AD417" i="6"/>
  <c r="AD537" i="6"/>
  <c r="AD418" i="6"/>
  <c r="AD419" i="6"/>
  <c r="AD420" i="6"/>
  <c r="AD421" i="6"/>
  <c r="AD422" i="6"/>
  <c r="AD501" i="6"/>
  <c r="AD423" i="6"/>
  <c r="AD424" i="6"/>
  <c r="AD425" i="6"/>
  <c r="AD426" i="6"/>
  <c r="AD538" i="6"/>
  <c r="AE411" i="6"/>
  <c r="AE412" i="6"/>
  <c r="AE413" i="6"/>
  <c r="AE544" i="6"/>
  <c r="AE414" i="6"/>
  <c r="AE415" i="6"/>
  <c r="AE416" i="6"/>
  <c r="AE417" i="6"/>
  <c r="AE537" i="6"/>
  <c r="AE418" i="6"/>
  <c r="AE419" i="6"/>
  <c r="AE420" i="6"/>
  <c r="AE421" i="6"/>
  <c r="AE422" i="6"/>
  <c r="AE501" i="6"/>
  <c r="AE423" i="6"/>
  <c r="AE424" i="6"/>
  <c r="AE425" i="6"/>
  <c r="AE426" i="6"/>
  <c r="AE538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Q482" i="6"/>
  <c r="R482" i="6"/>
  <c r="S482" i="6"/>
  <c r="T482" i="6"/>
  <c r="U482" i="6"/>
  <c r="V482" i="6"/>
  <c r="W482" i="6"/>
  <c r="X482" i="6"/>
  <c r="Y482" i="6"/>
  <c r="Z482" i="6"/>
  <c r="AA482" i="6"/>
  <c r="AB482" i="6"/>
  <c r="AC482" i="6"/>
  <c r="AD482" i="6"/>
  <c r="AE482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Q483" i="6"/>
  <c r="R483" i="6"/>
  <c r="S483" i="6"/>
  <c r="T483" i="6"/>
  <c r="U483" i="6"/>
  <c r="V483" i="6"/>
  <c r="W483" i="6"/>
  <c r="X483" i="6"/>
  <c r="Y483" i="6"/>
  <c r="Z483" i="6"/>
  <c r="AA483" i="6"/>
  <c r="AB483" i="6"/>
  <c r="AC483" i="6"/>
  <c r="AD483" i="6"/>
  <c r="AE483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Q477" i="6"/>
  <c r="R477" i="6"/>
  <c r="S477" i="6"/>
  <c r="T477" i="6"/>
  <c r="U477" i="6"/>
  <c r="V477" i="6"/>
  <c r="W477" i="6"/>
  <c r="X477" i="6"/>
  <c r="Y477" i="6"/>
  <c r="Z477" i="6"/>
  <c r="AA477" i="6"/>
  <c r="AB477" i="6"/>
  <c r="AC477" i="6"/>
  <c r="AD477" i="6"/>
  <c r="AE477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Q522" i="6"/>
  <c r="R522" i="6"/>
  <c r="S522" i="6"/>
  <c r="T522" i="6"/>
  <c r="U522" i="6"/>
  <c r="V522" i="6"/>
  <c r="W522" i="6"/>
  <c r="X522" i="6"/>
  <c r="Y522" i="6"/>
  <c r="Z522" i="6"/>
  <c r="AA522" i="6"/>
  <c r="AB522" i="6"/>
  <c r="AC522" i="6"/>
  <c r="AD522" i="6"/>
  <c r="AE522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AC431" i="6"/>
  <c r="AD431" i="6"/>
  <c r="AE431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AC428" i="6"/>
  <c r="AD428" i="6"/>
  <c r="AE428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AC429" i="6"/>
  <c r="AD429" i="6"/>
  <c r="AE429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Q485" i="6"/>
  <c r="R485" i="6"/>
  <c r="S485" i="6"/>
  <c r="T485" i="6"/>
  <c r="U485" i="6"/>
  <c r="V485" i="6"/>
  <c r="W485" i="6"/>
  <c r="X485" i="6"/>
  <c r="Y485" i="6"/>
  <c r="Z485" i="6"/>
  <c r="AA485" i="6"/>
  <c r="AB485" i="6"/>
  <c r="AC485" i="6"/>
  <c r="AD485" i="6"/>
  <c r="AE485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AC432" i="6"/>
  <c r="AD432" i="6"/>
  <c r="AE432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AC452" i="6"/>
  <c r="AD452" i="6"/>
  <c r="AE452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D515" i="6"/>
  <c r="AE515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AC433" i="6"/>
  <c r="AD433" i="6"/>
  <c r="AE433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AC453" i="6"/>
  <c r="AD453" i="6"/>
  <c r="AE453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Q467" i="6"/>
  <c r="R467" i="6"/>
  <c r="S467" i="6"/>
  <c r="T467" i="6"/>
  <c r="U467" i="6"/>
  <c r="V467" i="6"/>
  <c r="W467" i="6"/>
  <c r="X467" i="6"/>
  <c r="Y467" i="6"/>
  <c r="Z467" i="6"/>
  <c r="AA467" i="6"/>
  <c r="AB467" i="6"/>
  <c r="AC467" i="6"/>
  <c r="AD467" i="6"/>
  <c r="AE467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Q516" i="6"/>
  <c r="R516" i="6"/>
  <c r="S516" i="6"/>
  <c r="T516" i="6"/>
  <c r="U516" i="6"/>
  <c r="V516" i="6"/>
  <c r="W516" i="6"/>
  <c r="X516" i="6"/>
  <c r="Y516" i="6"/>
  <c r="Z516" i="6"/>
  <c r="AA516" i="6"/>
  <c r="AB516" i="6"/>
  <c r="AC516" i="6"/>
  <c r="AD516" i="6"/>
  <c r="AE516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Q468" i="6"/>
  <c r="R468" i="6"/>
  <c r="S468" i="6"/>
  <c r="T468" i="6"/>
  <c r="U468" i="6"/>
  <c r="V468" i="6"/>
  <c r="W468" i="6"/>
  <c r="X468" i="6"/>
  <c r="Y468" i="6"/>
  <c r="Z468" i="6"/>
  <c r="AA468" i="6"/>
  <c r="AB468" i="6"/>
  <c r="AC468" i="6"/>
  <c r="AD468" i="6"/>
  <c r="AE468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Q470" i="6"/>
  <c r="R470" i="6"/>
  <c r="S470" i="6"/>
  <c r="T470" i="6"/>
  <c r="U470" i="6"/>
  <c r="V470" i="6"/>
  <c r="W470" i="6"/>
  <c r="X470" i="6"/>
  <c r="Y470" i="6"/>
  <c r="Z470" i="6"/>
  <c r="AA470" i="6"/>
  <c r="AB470" i="6"/>
  <c r="AC470" i="6"/>
  <c r="AD470" i="6"/>
  <c r="AE470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Q471" i="6"/>
  <c r="R471" i="6"/>
  <c r="S471" i="6"/>
  <c r="T471" i="6"/>
  <c r="U471" i="6"/>
  <c r="V471" i="6"/>
  <c r="W471" i="6"/>
  <c r="X471" i="6"/>
  <c r="Y471" i="6"/>
  <c r="Z471" i="6"/>
  <c r="AA471" i="6"/>
  <c r="AB471" i="6"/>
  <c r="AC471" i="6"/>
  <c r="AD471" i="6"/>
  <c r="AE471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AC458" i="6"/>
  <c r="AD458" i="6"/>
  <c r="AE458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AC437" i="6"/>
  <c r="AD437" i="6"/>
  <c r="AE437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AC479" i="6"/>
  <c r="AD479" i="6"/>
  <c r="AE479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Q473" i="6"/>
  <c r="R473" i="6"/>
  <c r="S473" i="6"/>
  <c r="T473" i="6"/>
  <c r="U473" i="6"/>
  <c r="V473" i="6"/>
  <c r="W473" i="6"/>
  <c r="X473" i="6"/>
  <c r="Y473" i="6"/>
  <c r="Z473" i="6"/>
  <c r="AA473" i="6"/>
  <c r="AB473" i="6"/>
  <c r="AC473" i="6"/>
  <c r="AD473" i="6"/>
  <c r="AE473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Q480" i="6"/>
  <c r="R480" i="6"/>
  <c r="S480" i="6"/>
  <c r="T480" i="6"/>
  <c r="U480" i="6"/>
  <c r="V480" i="6"/>
  <c r="W480" i="6"/>
  <c r="X480" i="6"/>
  <c r="Y480" i="6"/>
  <c r="Z480" i="6"/>
  <c r="AA480" i="6"/>
  <c r="AB480" i="6"/>
  <c r="AC480" i="6"/>
  <c r="AD480" i="6"/>
  <c r="AE480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Q474" i="6"/>
  <c r="R474" i="6"/>
  <c r="S474" i="6"/>
  <c r="T474" i="6"/>
  <c r="U474" i="6"/>
  <c r="V474" i="6"/>
  <c r="W474" i="6"/>
  <c r="X474" i="6"/>
  <c r="Y474" i="6"/>
  <c r="Z474" i="6"/>
  <c r="AA474" i="6"/>
  <c r="AB474" i="6"/>
  <c r="AC474" i="6"/>
  <c r="AD474" i="6"/>
  <c r="AE474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AC438" i="6"/>
  <c r="AD438" i="6"/>
  <c r="AE438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Q476" i="6"/>
  <c r="R476" i="6"/>
  <c r="S476" i="6"/>
  <c r="T476" i="6"/>
  <c r="U476" i="6"/>
  <c r="V476" i="6"/>
  <c r="W476" i="6"/>
  <c r="X476" i="6"/>
  <c r="Y476" i="6"/>
  <c r="Z476" i="6"/>
  <c r="AA476" i="6"/>
  <c r="AB476" i="6"/>
  <c r="AC476" i="6"/>
  <c r="AD476" i="6"/>
  <c r="AE476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AC389" i="6"/>
  <c r="AD389" i="6"/>
  <c r="AE389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AC390" i="6"/>
  <c r="AD390" i="6"/>
  <c r="AE390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Y525" i="6"/>
  <c r="Z525" i="6"/>
  <c r="AA525" i="6"/>
  <c r="AB525" i="6"/>
  <c r="AC525" i="6"/>
  <c r="AD525" i="6"/>
  <c r="AE525" i="6"/>
  <c r="X525" i="6"/>
  <c r="Q525" i="6"/>
  <c r="R525" i="6"/>
  <c r="S525" i="6"/>
  <c r="T525" i="6"/>
  <c r="U525" i="6"/>
  <c r="V525" i="6"/>
  <c r="W525" i="6"/>
  <c r="P525" i="6"/>
  <c r="P122" i="6"/>
  <c r="AG122" i="6" s="1"/>
  <c r="P461" i="6"/>
  <c r="AG461" i="6" s="1"/>
  <c r="P26" i="6"/>
  <c r="P180" i="6"/>
  <c r="P149" i="6"/>
  <c r="P263" i="6"/>
  <c r="AG263" i="6" s="1"/>
  <c r="P150" i="6"/>
  <c r="P264" i="6"/>
  <c r="P510" i="6"/>
  <c r="P123" i="6"/>
  <c r="P27" i="6"/>
  <c r="P181" i="6"/>
  <c r="P151" i="6"/>
  <c r="AG151" i="6" s="1"/>
  <c r="P265" i="6"/>
  <c r="AG265" i="6" s="1"/>
  <c r="P63" i="6"/>
  <c r="P45" i="6"/>
  <c r="P124" i="6"/>
  <c r="P28" i="6"/>
  <c r="AG28" i="6" s="1"/>
  <c r="P89" i="6"/>
  <c r="P152" i="6"/>
  <c r="P266" i="6"/>
  <c r="P125" i="6"/>
  <c r="P29" i="6"/>
  <c r="P99" i="6"/>
  <c r="P8" i="6"/>
  <c r="P504" i="6"/>
  <c r="AG504" i="6" s="1"/>
  <c r="P488" i="6"/>
  <c r="P153" i="6"/>
  <c r="P267" i="6"/>
  <c r="P126" i="6"/>
  <c r="AG126" i="6" s="1"/>
  <c r="P30" i="6"/>
  <c r="P100" i="6"/>
  <c r="P182" i="6"/>
  <c r="P268" i="6"/>
  <c r="P154" i="6"/>
  <c r="P155" i="6"/>
  <c r="P64" i="6"/>
  <c r="P127" i="6"/>
  <c r="AG127" i="6" s="1"/>
  <c r="P31" i="6"/>
  <c r="P101" i="6"/>
  <c r="P183" i="6"/>
  <c r="P269" i="6"/>
  <c r="AG269" i="6" s="1"/>
  <c r="P156" i="6"/>
  <c r="P128" i="6"/>
  <c r="P32" i="6"/>
  <c r="P102" i="6"/>
  <c r="P450" i="6"/>
  <c r="P482" i="6"/>
  <c r="P9" i="6"/>
  <c r="P483" i="6"/>
  <c r="AG483" i="6" s="1"/>
  <c r="P224" i="6"/>
  <c r="P184" i="6"/>
  <c r="P225" i="6"/>
  <c r="P270" i="6"/>
  <c r="AG270" i="6" s="1"/>
  <c r="P430" i="6"/>
  <c r="P226" i="6"/>
  <c r="P157" i="6"/>
  <c r="P477" i="6"/>
  <c r="P236" i="6"/>
  <c r="P444" i="6"/>
  <c r="P237" i="6"/>
  <c r="P227" i="6"/>
  <c r="AG227" i="6" s="1"/>
  <c r="P492" i="6"/>
  <c r="P238" i="6"/>
  <c r="P228" i="6"/>
  <c r="P129" i="6"/>
  <c r="AG129" i="6" s="1"/>
  <c r="P239" i="6"/>
  <c r="P92" i="6"/>
  <c r="P199" i="6"/>
  <c r="P131" i="6"/>
  <c r="P87" i="6"/>
  <c r="P108" i="6"/>
  <c r="P440" i="6"/>
  <c r="P257" i="6"/>
  <c r="AG257" i="6" s="1"/>
  <c r="P133" i="6"/>
  <c r="P59" i="6"/>
  <c r="P54" i="6"/>
  <c r="P200" i="6"/>
  <c r="AG200" i="6" s="1"/>
  <c r="P167" i="6"/>
  <c r="P41" i="6"/>
  <c r="P119" i="6"/>
  <c r="P249" i="6"/>
  <c r="P201" i="6"/>
  <c r="P22" i="6"/>
  <c r="P508" i="6"/>
  <c r="P202" i="6"/>
  <c r="AG202" i="6" s="1"/>
  <c r="P240" i="6"/>
  <c r="P33" i="6"/>
  <c r="P111" i="6"/>
  <c r="P203" i="6"/>
  <c r="AG203" i="6" s="1"/>
  <c r="P13" i="6"/>
  <c r="P98" i="6"/>
  <c r="P114" i="6"/>
  <c r="P513" i="6"/>
  <c r="P545" i="6"/>
  <c r="P185" i="6"/>
  <c r="P15" i="6"/>
  <c r="P51" i="6"/>
  <c r="AG51" i="6" s="1"/>
  <c r="P107" i="6"/>
  <c r="P95" i="6"/>
  <c r="P241" i="6"/>
  <c r="P271" i="6"/>
  <c r="AG271" i="6" s="1"/>
  <c r="P445" i="6"/>
  <c r="P170" i="6"/>
  <c r="P204" i="6"/>
  <c r="P177" i="6"/>
  <c r="P5" i="6"/>
  <c r="P158" i="6"/>
  <c r="P546" i="6"/>
  <c r="P229" i="6"/>
  <c r="AG229" i="6" s="1"/>
  <c r="P134" i="6"/>
  <c r="P205" i="6"/>
  <c r="P247" i="6"/>
  <c r="P144" i="6"/>
  <c r="AG144" i="6" s="1"/>
  <c r="P427" i="6"/>
  <c r="P137" i="6"/>
  <c r="P272" i="6"/>
  <c r="P35" i="6"/>
  <c r="P250" i="6"/>
  <c r="P206" i="6"/>
  <c r="P109" i="6"/>
  <c r="P145" i="6"/>
  <c r="AG145" i="6" s="1"/>
  <c r="P253" i="6"/>
  <c r="P159" i="6"/>
  <c r="P242" i="6"/>
  <c r="P230" i="6"/>
  <c r="AG230" i="6" s="1"/>
  <c r="P55" i="6"/>
  <c r="P14" i="6"/>
  <c r="P195" i="6"/>
  <c r="P58" i="6"/>
  <c r="P511" i="6"/>
  <c r="P36" i="6"/>
  <c r="P40" i="6"/>
  <c r="P207" i="6"/>
  <c r="AG207" i="6" s="1"/>
  <c r="P91" i="6"/>
  <c r="P258" i="6"/>
  <c r="P115" i="6"/>
  <c r="P18" i="6"/>
  <c r="AG18" i="6" s="1"/>
  <c r="P130" i="6"/>
  <c r="P502" i="6"/>
  <c r="P112" i="6"/>
  <c r="P208" i="6"/>
  <c r="P169" i="6"/>
  <c r="P60" i="6"/>
  <c r="P96" i="6"/>
  <c r="P231" i="6"/>
  <c r="AG231" i="6" s="1"/>
  <c r="P16" i="6"/>
  <c r="P209" i="6"/>
  <c r="P120" i="6"/>
  <c r="P173" i="6"/>
  <c r="AG173" i="6" s="1"/>
  <c r="P34" i="6"/>
  <c r="P138" i="6"/>
  <c r="AG138" i="6" s="1"/>
  <c r="P186" i="6"/>
  <c r="P446" i="6"/>
  <c r="P93" i="6"/>
  <c r="P210" i="6"/>
  <c r="P196" i="6"/>
  <c r="P23" i="6"/>
  <c r="AG23" i="6" s="1"/>
  <c r="P139" i="6"/>
  <c r="P273" i="6"/>
  <c r="P243" i="6"/>
  <c r="P171" i="6"/>
  <c r="AG171" i="6" s="1"/>
  <c r="P211" i="6"/>
  <c r="P132" i="6"/>
  <c r="P178" i="6"/>
  <c r="P254" i="6"/>
  <c r="P491" i="6"/>
  <c r="P160" i="6"/>
  <c r="P490" i="6"/>
  <c r="P486" i="6"/>
  <c r="AG486" i="6" s="1"/>
  <c r="P212" i="6"/>
  <c r="P146" i="6"/>
  <c r="P116" i="6"/>
  <c r="P46" i="6"/>
  <c r="AG46" i="6" s="1"/>
  <c r="P512" i="6"/>
  <c r="P37" i="6"/>
  <c r="P232" i="6"/>
  <c r="P135" i="6"/>
  <c r="P213" i="6"/>
  <c r="P259" i="6"/>
  <c r="P19" i="6"/>
  <c r="P187" i="6"/>
  <c r="AG187" i="6" s="1"/>
  <c r="P244" i="6"/>
  <c r="P233" i="6"/>
  <c r="P214" i="6"/>
  <c r="P12" i="6"/>
  <c r="AG12" i="6" s="1"/>
  <c r="P524" i="6"/>
  <c r="P97" i="6"/>
  <c r="P274" i="6"/>
  <c r="P462" i="6"/>
  <c r="P251" i="6"/>
  <c r="P215" i="6"/>
  <c r="P260" i="6"/>
  <c r="P174" i="6"/>
  <c r="AG174" i="6" s="1"/>
  <c r="P514" i="6"/>
  <c r="P140" i="6"/>
  <c r="P487" i="6"/>
  <c r="P447" i="6"/>
  <c r="AG447" i="6" s="1"/>
  <c r="P56" i="6"/>
  <c r="P216" i="6"/>
  <c r="P61" i="6"/>
  <c r="P42" i="6"/>
  <c r="P275" i="6"/>
  <c r="P540" i="6"/>
  <c r="P234" i="6"/>
  <c r="P113" i="6"/>
  <c r="AG113" i="6" s="1"/>
  <c r="P217" i="6"/>
  <c r="P168" i="6"/>
  <c r="P117" i="6"/>
  <c r="P188" i="6"/>
  <c r="AG188" i="6" s="1"/>
  <c r="P17" i="6"/>
  <c r="P218" i="6"/>
  <c r="P52" i="6"/>
  <c r="P197" i="6"/>
  <c r="P441" i="6"/>
  <c r="P522" i="6"/>
  <c r="P20" i="6"/>
  <c r="P276" i="6"/>
  <c r="AG276" i="6" s="1"/>
  <c r="P94" i="6"/>
  <c r="P219" i="6"/>
  <c r="P53" i="6"/>
  <c r="P43" i="6"/>
  <c r="AG43" i="6" s="1"/>
  <c r="P161" i="6"/>
  <c r="P175" i="6"/>
  <c r="P141" i="6"/>
  <c r="P47" i="6"/>
  <c r="P172" i="6"/>
  <c r="P220" i="6"/>
  <c r="P248" i="6"/>
  <c r="P121" i="6"/>
  <c r="AG121" i="6" s="1"/>
  <c r="P505" i="6"/>
  <c r="P255" i="6"/>
  <c r="P136" i="6"/>
  <c r="P221" i="6"/>
  <c r="AG221" i="6" s="1"/>
  <c r="P110" i="6"/>
  <c r="P198" i="6"/>
  <c r="P24" i="6"/>
  <c r="P189" i="6"/>
  <c r="P142" i="6"/>
  <c r="P431" i="6"/>
  <c r="P252" i="6"/>
  <c r="P222" i="6"/>
  <c r="AG222" i="6" s="1"/>
  <c r="P179" i="6"/>
  <c r="P277" i="6"/>
  <c r="P256" i="6"/>
  <c r="P278" i="6"/>
  <c r="AG278" i="6" s="1"/>
  <c r="P509" i="6"/>
  <c r="P448" i="6"/>
  <c r="P57" i="6"/>
  <c r="P223" i="6"/>
  <c r="P147" i="6"/>
  <c r="P162" i="6"/>
  <c r="P118" i="6"/>
  <c r="P235" i="6"/>
  <c r="AG235" i="6" s="1"/>
  <c r="P449" i="6"/>
  <c r="P261" i="6"/>
  <c r="P506" i="6"/>
  <c r="P451" i="6"/>
  <c r="AG451" i="6" s="1"/>
  <c r="P428" i="6"/>
  <c r="P489" i="6"/>
  <c r="P62" i="6"/>
  <c r="P190" i="6"/>
  <c r="P21" i="6"/>
  <c r="P442" i="6"/>
  <c r="P44" i="6"/>
  <c r="P191" i="6"/>
  <c r="AG191" i="6" s="1"/>
  <c r="P279" i="6"/>
  <c r="P6" i="6"/>
  <c r="P443" i="6"/>
  <c r="P429" i="6"/>
  <c r="AG429" i="6" s="1"/>
  <c r="P25" i="6"/>
  <c r="P88" i="6"/>
  <c r="P548" i="6"/>
  <c r="P485" i="6"/>
  <c r="P176" i="6"/>
  <c r="P507" i="6"/>
  <c r="P7" i="6"/>
  <c r="P163" i="6"/>
  <c r="AG163" i="6" s="1"/>
  <c r="P143" i="6"/>
  <c r="P148" i="6"/>
  <c r="P65" i="6"/>
  <c r="P484" i="6"/>
  <c r="AG484" i="6" s="1"/>
  <c r="P48" i="6"/>
  <c r="AG48" i="6" s="1"/>
  <c r="P262" i="6"/>
  <c r="P192" i="6"/>
  <c r="P38" i="6"/>
  <c r="P280" i="6"/>
  <c r="P164" i="6"/>
  <c r="P463" i="6"/>
  <c r="P245" i="6"/>
  <c r="AG245" i="6" s="1"/>
  <c r="P193" i="6"/>
  <c r="P49" i="6"/>
  <c r="P281" i="6"/>
  <c r="P432" i="6"/>
  <c r="AG432" i="6" s="1"/>
  <c r="P39" i="6"/>
  <c r="P547" i="6"/>
  <c r="P246" i="6"/>
  <c r="P66" i="6"/>
  <c r="P464" i="6"/>
  <c r="P50" i="6"/>
  <c r="P194" i="6"/>
  <c r="P452" i="6"/>
  <c r="AG452" i="6" s="1"/>
  <c r="P103" i="6"/>
  <c r="P10" i="6"/>
  <c r="P282" i="6"/>
  <c r="P67" i="6"/>
  <c r="AG67" i="6" s="1"/>
  <c r="P85" i="6"/>
  <c r="P283" i="6"/>
  <c r="P284" i="6"/>
  <c r="P104" i="6"/>
  <c r="P526" i="6"/>
  <c r="P90" i="6"/>
  <c r="P68" i="6"/>
  <c r="P285" i="6"/>
  <c r="AG285" i="6" s="1"/>
  <c r="P503" i="6"/>
  <c r="P69" i="6"/>
  <c r="P286" i="6"/>
  <c r="P165" i="6"/>
  <c r="AG165" i="6" s="1"/>
  <c r="P105" i="6"/>
  <c r="P493" i="6"/>
  <c r="P166" i="6"/>
  <c r="P70" i="6"/>
  <c r="P106" i="6"/>
  <c r="P287" i="6"/>
  <c r="P71" i="6"/>
  <c r="P11" i="6"/>
  <c r="AG11" i="6" s="1"/>
  <c r="P288" i="6"/>
  <c r="P86" i="6"/>
  <c r="P527" i="6"/>
  <c r="P72" i="6"/>
  <c r="AG72" i="6" s="1"/>
  <c r="P289" i="6"/>
  <c r="P515" i="6"/>
  <c r="P73" i="6"/>
  <c r="P465" i="6"/>
  <c r="P74" i="6"/>
  <c r="P290" i="6"/>
  <c r="P291" i="6"/>
  <c r="P75" i="6"/>
  <c r="AG75" i="6" s="1"/>
  <c r="P433" i="6"/>
  <c r="P292" i="6"/>
  <c r="P293" i="6"/>
  <c r="P76" i="6"/>
  <c r="AG76" i="6" s="1"/>
  <c r="P294" i="6"/>
  <c r="P466" i="6"/>
  <c r="P77" i="6"/>
  <c r="P295" i="6"/>
  <c r="P453" i="6"/>
  <c r="P296" i="6"/>
  <c r="P78" i="6"/>
  <c r="P297" i="6"/>
  <c r="AG297" i="6" s="1"/>
  <c r="P298" i="6"/>
  <c r="P79" i="6"/>
  <c r="P80" i="6"/>
  <c r="P299" i="6"/>
  <c r="AG299" i="6" s="1"/>
  <c r="P81" i="6"/>
  <c r="P300" i="6"/>
  <c r="P82" i="6"/>
  <c r="P454" i="6"/>
  <c r="P301" i="6"/>
  <c r="P302" i="6"/>
  <c r="P434" i="6"/>
  <c r="P83" i="6"/>
  <c r="AG83" i="6" s="1"/>
  <c r="P303" i="6"/>
  <c r="P84" i="6"/>
  <c r="P304" i="6"/>
  <c r="P305" i="6"/>
  <c r="AG305" i="6" s="1"/>
  <c r="P306" i="6"/>
  <c r="P307" i="6"/>
  <c r="P308" i="6"/>
  <c r="P528" i="6"/>
  <c r="P309" i="6"/>
  <c r="P310" i="6"/>
  <c r="P435" i="6"/>
  <c r="P311" i="6"/>
  <c r="AG311" i="6" s="1"/>
  <c r="P312" i="6"/>
  <c r="P494" i="6"/>
  <c r="P313" i="6"/>
  <c r="P467" i="6"/>
  <c r="AG467" i="6" s="1"/>
  <c r="P314" i="6"/>
  <c r="P315" i="6"/>
  <c r="P316" i="6"/>
  <c r="P529" i="6"/>
  <c r="P539" i="6"/>
  <c r="P317" i="6"/>
  <c r="P318" i="6"/>
  <c r="AG318" i="6" s="1"/>
  <c r="P516" i="6"/>
  <c r="AG516" i="6" s="1"/>
  <c r="P319" i="6"/>
  <c r="P468" i="6"/>
  <c r="P320" i="6"/>
  <c r="P321" i="6"/>
  <c r="AG321" i="6" s="1"/>
  <c r="P455" i="6"/>
  <c r="P322" i="6"/>
  <c r="P323" i="6"/>
  <c r="P324" i="6"/>
  <c r="P325" i="6"/>
  <c r="P326" i="6"/>
  <c r="P327" i="6"/>
  <c r="P328" i="6"/>
  <c r="AG328" i="6" s="1"/>
  <c r="P517" i="6"/>
  <c r="P469" i="6"/>
  <c r="P329" i="6"/>
  <c r="P330" i="6"/>
  <c r="AG330" i="6" s="1"/>
  <c r="P495" i="6"/>
  <c r="P331" i="6"/>
  <c r="P436" i="6"/>
  <c r="P332" i="6"/>
  <c r="P333" i="6"/>
  <c r="P334" i="6"/>
  <c r="P335" i="6"/>
  <c r="P336" i="6"/>
  <c r="AG336" i="6" s="1"/>
  <c r="P337" i="6"/>
  <c r="P338" i="6"/>
  <c r="P456" i="6"/>
  <c r="P339" i="6"/>
  <c r="AG339" i="6" s="1"/>
  <c r="P340" i="6"/>
  <c r="P341" i="6"/>
  <c r="P496" i="6"/>
  <c r="P342" i="6"/>
  <c r="P343" i="6"/>
  <c r="P344" i="6"/>
  <c r="P345" i="6"/>
  <c r="P530" i="6"/>
  <c r="AG530" i="6" s="1"/>
  <c r="P470" i="6"/>
  <c r="P346" i="6"/>
  <c r="P457" i="6"/>
  <c r="P347" i="6"/>
  <c r="AG347" i="6" s="1"/>
  <c r="P348" i="6"/>
  <c r="P349" i="6"/>
  <c r="P523" i="6"/>
  <c r="P497" i="6"/>
  <c r="P350" i="6"/>
  <c r="P351" i="6"/>
  <c r="P352" i="6"/>
  <c r="AG352" i="6" s="1"/>
  <c r="P471" i="6"/>
  <c r="AG471" i="6" s="1"/>
  <c r="P353" i="6"/>
  <c r="P531" i="6"/>
  <c r="P458" i="6"/>
  <c r="P354" i="6"/>
  <c r="AG354" i="6" s="1"/>
  <c r="P355" i="6"/>
  <c r="P518" i="6"/>
  <c r="P356" i="6"/>
  <c r="P357" i="6"/>
  <c r="P358" i="6"/>
  <c r="P359" i="6"/>
  <c r="P360" i="6"/>
  <c r="P472" i="6"/>
  <c r="AG472" i="6" s="1"/>
  <c r="P478" i="6"/>
  <c r="P361" i="6"/>
  <c r="P362" i="6"/>
  <c r="P363" i="6"/>
  <c r="AG363" i="6" s="1"/>
  <c r="P437" i="6"/>
  <c r="P532" i="6"/>
  <c r="P479" i="6"/>
  <c r="P364" i="6"/>
  <c r="P365" i="6"/>
  <c r="P366" i="6"/>
  <c r="P473" i="6"/>
  <c r="P367" i="6"/>
  <c r="AG367" i="6" s="1"/>
  <c r="P480" i="6"/>
  <c r="P498" i="6"/>
  <c r="P368" i="6"/>
  <c r="P369" i="6"/>
  <c r="AG369" i="6" s="1"/>
  <c r="P370" i="6"/>
  <c r="P481" i="6"/>
  <c r="P371" i="6"/>
  <c r="P372" i="6"/>
  <c r="P373" i="6"/>
  <c r="P374" i="6"/>
  <c r="P474" i="6"/>
  <c r="AG474" i="6" s="1"/>
  <c r="P519" i="6"/>
  <c r="AG519" i="6" s="1"/>
  <c r="P375" i="6"/>
  <c r="P376" i="6"/>
  <c r="P377" i="6"/>
  <c r="P378" i="6"/>
  <c r="AG378" i="6" s="1"/>
  <c r="P438" i="6"/>
  <c r="P379" i="6"/>
  <c r="P380" i="6"/>
  <c r="P381" i="6"/>
  <c r="P382" i="6"/>
  <c r="P475" i="6"/>
  <c r="P383" i="6"/>
  <c r="P533" i="6"/>
  <c r="AG533" i="6" s="1"/>
  <c r="P459" i="6"/>
  <c r="P384" i="6"/>
  <c r="P520" i="6"/>
  <c r="P439" i="6"/>
  <c r="AG439" i="6" s="1"/>
  <c r="P385" i="6"/>
  <c r="P386" i="6"/>
  <c r="P387" i="6"/>
  <c r="P499" i="6"/>
  <c r="P388" i="6"/>
  <c r="P476" i="6"/>
  <c r="P389" i="6"/>
  <c r="P460" i="6"/>
  <c r="AG460" i="6" s="1"/>
  <c r="P390" i="6"/>
  <c r="P391" i="6"/>
  <c r="P534" i="6"/>
  <c r="P392" i="6"/>
  <c r="AG392" i="6" s="1"/>
  <c r="P393" i="6"/>
  <c r="P521" i="6"/>
  <c r="P394" i="6"/>
  <c r="P395" i="6"/>
  <c r="P396" i="6"/>
  <c r="P397" i="6"/>
  <c r="P398" i="6"/>
  <c r="P399" i="6"/>
  <c r="AG399" i="6" s="1"/>
  <c r="P400" i="6"/>
  <c r="P401" i="6"/>
  <c r="P535" i="6"/>
  <c r="P541" i="6"/>
  <c r="AG541" i="6" s="1"/>
  <c r="P402" i="6"/>
  <c r="P403" i="6"/>
  <c r="P404" i="6"/>
  <c r="P500" i="6"/>
  <c r="P405" i="6"/>
  <c r="P542" i="6"/>
  <c r="P406" i="6"/>
  <c r="P407" i="6"/>
  <c r="AG407" i="6" s="1"/>
  <c r="P408" i="6"/>
  <c r="P536" i="6"/>
  <c r="P409" i="6"/>
  <c r="P543" i="6"/>
  <c r="AG543" i="6" s="1"/>
  <c r="P410" i="6"/>
  <c r="L525" i="6"/>
  <c r="L122" i="6"/>
  <c r="L461" i="6"/>
  <c r="L26" i="6"/>
  <c r="L180" i="6"/>
  <c r="M180" i="6" s="1"/>
  <c r="L149" i="6"/>
  <c r="L263" i="6"/>
  <c r="L150" i="6"/>
  <c r="L264" i="6"/>
  <c r="M264" i="6" s="1"/>
  <c r="L510" i="6"/>
  <c r="L123" i="6"/>
  <c r="L27" i="6"/>
  <c r="L181" i="6"/>
  <c r="L151" i="6"/>
  <c r="N151" i="6" s="1"/>
  <c r="L265" i="6"/>
  <c r="L63" i="6"/>
  <c r="L45" i="6"/>
  <c r="L124" i="6"/>
  <c r="L28" i="6"/>
  <c r="L89" i="6"/>
  <c r="N89" i="6" s="1"/>
  <c r="L152" i="6"/>
  <c r="L266" i="6"/>
  <c r="L125" i="6"/>
  <c r="L29" i="6"/>
  <c r="N29" i="6" s="1"/>
  <c r="L99" i="6"/>
  <c r="N99" i="6" s="1"/>
  <c r="L8" i="6"/>
  <c r="L504" i="6"/>
  <c r="L488" i="6"/>
  <c r="L153" i="6"/>
  <c r="M153" i="6" s="1"/>
  <c r="L267" i="6"/>
  <c r="L126" i="6"/>
  <c r="L30" i="6"/>
  <c r="L100" i="6"/>
  <c r="L182" i="6"/>
  <c r="N182" i="6" s="1"/>
  <c r="L268" i="6"/>
  <c r="L154" i="6"/>
  <c r="L155" i="6"/>
  <c r="L64" i="6"/>
  <c r="N64" i="6" s="1"/>
  <c r="L127" i="6"/>
  <c r="L31" i="6"/>
  <c r="L101" i="6"/>
  <c r="L183" i="6"/>
  <c r="L269" i="6"/>
  <c r="L156" i="6"/>
  <c r="L128" i="6"/>
  <c r="L32" i="6"/>
  <c r="L102" i="6"/>
  <c r="M102" i="6" s="1"/>
  <c r="L450" i="6"/>
  <c r="M450" i="6" s="1"/>
  <c r="L482" i="6"/>
  <c r="L9" i="6"/>
  <c r="L483" i="6"/>
  <c r="L224" i="6"/>
  <c r="M224" i="6" s="1"/>
  <c r="L184" i="6"/>
  <c r="L225" i="6"/>
  <c r="AF225" i="6" s="1"/>
  <c r="L270" i="6"/>
  <c r="L430" i="6"/>
  <c r="N430" i="6" s="1"/>
  <c r="L226" i="6"/>
  <c r="L157" i="6"/>
  <c r="N157" i="6" s="1"/>
  <c r="L477" i="6"/>
  <c r="L236" i="6"/>
  <c r="L444" i="6"/>
  <c r="L237" i="6"/>
  <c r="AF237" i="6" s="1"/>
  <c r="L227" i="6"/>
  <c r="N227" i="6" s="1"/>
  <c r="L492" i="6"/>
  <c r="L238" i="6"/>
  <c r="L228" i="6"/>
  <c r="L129" i="6"/>
  <c r="L239" i="6"/>
  <c r="M239" i="6" s="1"/>
  <c r="L92" i="6"/>
  <c r="L199" i="6"/>
  <c r="L131" i="6"/>
  <c r="L87" i="6"/>
  <c r="L108" i="6"/>
  <c r="L440" i="6"/>
  <c r="L257" i="6"/>
  <c r="M257" i="6" s="1"/>
  <c r="L133" i="6"/>
  <c r="M133" i="6" s="1"/>
  <c r="L59" i="6"/>
  <c r="AF59" i="6" s="1"/>
  <c r="L54" i="6"/>
  <c r="AF54" i="6" s="1"/>
  <c r="L200" i="6"/>
  <c r="L167" i="6"/>
  <c r="L41" i="6"/>
  <c r="L119" i="6"/>
  <c r="L249" i="6"/>
  <c r="N249" i="6" s="1"/>
  <c r="L201" i="6"/>
  <c r="L22" i="6"/>
  <c r="L508" i="6"/>
  <c r="O508" i="6" s="1"/>
  <c r="L202" i="6"/>
  <c r="N202" i="6" s="1"/>
  <c r="L240" i="6"/>
  <c r="L33" i="6"/>
  <c r="L111" i="6"/>
  <c r="L203" i="6"/>
  <c r="L13" i="6"/>
  <c r="L98" i="6"/>
  <c r="M98" i="6" s="1"/>
  <c r="L114" i="6"/>
  <c r="M114" i="6" s="1"/>
  <c r="L513" i="6"/>
  <c r="L545" i="6"/>
  <c r="L185" i="6"/>
  <c r="L15" i="6"/>
  <c r="N15" i="6" s="1"/>
  <c r="L51" i="6"/>
  <c r="L107" i="6"/>
  <c r="L95" i="6"/>
  <c r="L241" i="6"/>
  <c r="M241" i="6" s="1"/>
  <c r="L271" i="6"/>
  <c r="L445" i="6"/>
  <c r="AF445" i="6" s="1"/>
  <c r="L170" i="6"/>
  <c r="L204" i="6"/>
  <c r="L177" i="6"/>
  <c r="L5" i="6"/>
  <c r="L158" i="6"/>
  <c r="L546" i="6"/>
  <c r="L229" i="6"/>
  <c r="L134" i="6"/>
  <c r="L205" i="6"/>
  <c r="L247" i="6"/>
  <c r="L144" i="6"/>
  <c r="L427" i="6"/>
  <c r="L137" i="6"/>
  <c r="L272" i="6"/>
  <c r="M272" i="6" s="1"/>
  <c r="L35" i="6"/>
  <c r="L250" i="6"/>
  <c r="L206" i="6"/>
  <c r="L109" i="6"/>
  <c r="O109" i="6" s="1"/>
  <c r="L145" i="6"/>
  <c r="L253" i="6"/>
  <c r="N253" i="6" s="1"/>
  <c r="L159" i="6"/>
  <c r="N159" i="6" s="1"/>
  <c r="L242" i="6"/>
  <c r="L230" i="6"/>
  <c r="L55" i="6"/>
  <c r="L14" i="6"/>
  <c r="L195" i="6"/>
  <c r="L58" i="6"/>
  <c r="L511" i="6"/>
  <c r="L36" i="6"/>
  <c r="M36" i="6" s="1"/>
  <c r="L40" i="6"/>
  <c r="L207" i="6"/>
  <c r="N207" i="6" s="1"/>
  <c r="L91" i="6"/>
  <c r="L258" i="6"/>
  <c r="L115" i="6"/>
  <c r="L18" i="6"/>
  <c r="L130" i="6"/>
  <c r="L502" i="6"/>
  <c r="L112" i="6"/>
  <c r="L208" i="6"/>
  <c r="L169" i="6"/>
  <c r="N169" i="6" s="1"/>
  <c r="L60" i="6"/>
  <c r="L96" i="6"/>
  <c r="M96" i="6" s="1"/>
  <c r="L231" i="6"/>
  <c r="L16" i="6"/>
  <c r="L209" i="6"/>
  <c r="L120" i="6"/>
  <c r="L173" i="6"/>
  <c r="L34" i="6"/>
  <c r="L138" i="6"/>
  <c r="L186" i="6"/>
  <c r="L446" i="6"/>
  <c r="L93" i="6"/>
  <c r="L210" i="6"/>
  <c r="L196" i="6"/>
  <c r="M196" i="6" s="1"/>
  <c r="L23" i="6"/>
  <c r="L139" i="6"/>
  <c r="L273" i="6"/>
  <c r="L243" i="6"/>
  <c r="L171" i="6"/>
  <c r="L211" i="6"/>
  <c r="M211" i="6" s="1"/>
  <c r="L132" i="6"/>
  <c r="M132" i="6" s="1"/>
  <c r="L178" i="6"/>
  <c r="L254" i="6"/>
  <c r="L491" i="6"/>
  <c r="L160" i="6"/>
  <c r="L490" i="6"/>
  <c r="O490" i="6" s="1"/>
  <c r="L486" i="6"/>
  <c r="O486" i="6" s="1"/>
  <c r="L212" i="6"/>
  <c r="L146" i="6"/>
  <c r="O146" i="6" s="1"/>
  <c r="L116" i="6"/>
  <c r="L46" i="6"/>
  <c r="L512" i="6"/>
  <c r="L37" i="6"/>
  <c r="L232" i="6"/>
  <c r="L135" i="6"/>
  <c r="L213" i="6"/>
  <c r="L259" i="6"/>
  <c r="L19" i="6"/>
  <c r="L187" i="6"/>
  <c r="M187" i="6" s="1"/>
  <c r="L244" i="6"/>
  <c r="L233" i="6"/>
  <c r="L214" i="6"/>
  <c r="L12" i="6"/>
  <c r="N12" i="6" s="1"/>
  <c r="L524" i="6"/>
  <c r="L97" i="6"/>
  <c r="L274" i="6"/>
  <c r="L462" i="6"/>
  <c r="L251" i="6"/>
  <c r="L215" i="6"/>
  <c r="N215" i="6" s="1"/>
  <c r="L260" i="6"/>
  <c r="O260" i="6" s="1"/>
  <c r="L174" i="6"/>
  <c r="L514" i="6"/>
  <c r="L140" i="6"/>
  <c r="M140" i="6" s="1"/>
  <c r="L487" i="6"/>
  <c r="AF487" i="6" s="1"/>
  <c r="L447" i="6"/>
  <c r="L56" i="6"/>
  <c r="M56" i="6" s="1"/>
  <c r="L216" i="6"/>
  <c r="N216" i="6" s="1"/>
  <c r="L61" i="6"/>
  <c r="L42" i="6"/>
  <c r="L275" i="6"/>
  <c r="N275" i="6" s="1"/>
  <c r="L540" i="6"/>
  <c r="L234" i="6"/>
  <c r="M234" i="6" s="1"/>
  <c r="L113" i="6"/>
  <c r="L217" i="6"/>
  <c r="N217" i="6" s="1"/>
  <c r="L168" i="6"/>
  <c r="L117" i="6"/>
  <c r="L188" i="6"/>
  <c r="L17" i="6"/>
  <c r="L218" i="6"/>
  <c r="L52" i="6"/>
  <c r="L197" i="6"/>
  <c r="L441" i="6"/>
  <c r="L522" i="6"/>
  <c r="L20" i="6"/>
  <c r="L276" i="6"/>
  <c r="L94" i="6"/>
  <c r="L219" i="6"/>
  <c r="M219" i="6" s="1"/>
  <c r="L53" i="6"/>
  <c r="L43" i="6"/>
  <c r="L161" i="6"/>
  <c r="L175" i="6"/>
  <c r="L141" i="6"/>
  <c r="N141" i="6" s="1"/>
  <c r="L47" i="6"/>
  <c r="L172" i="6"/>
  <c r="L220" i="6"/>
  <c r="L248" i="6"/>
  <c r="L121" i="6"/>
  <c r="N121" i="6" s="1"/>
  <c r="L505" i="6"/>
  <c r="L255" i="6"/>
  <c r="AF255" i="6" s="1"/>
  <c r="L136" i="6"/>
  <c r="L221" i="6"/>
  <c r="L110" i="6"/>
  <c r="L198" i="6"/>
  <c r="N198" i="6" s="1"/>
  <c r="L24" i="6"/>
  <c r="N24" i="6" s="1"/>
  <c r="L189" i="6"/>
  <c r="L142" i="6"/>
  <c r="L431" i="6"/>
  <c r="L252" i="6"/>
  <c r="L222" i="6"/>
  <c r="L179" i="6"/>
  <c r="L277" i="6"/>
  <c r="L256" i="6"/>
  <c r="L278" i="6"/>
  <c r="L509" i="6"/>
  <c r="L448" i="6"/>
  <c r="L57" i="6"/>
  <c r="L223" i="6"/>
  <c r="M223" i="6" s="1"/>
  <c r="L147" i="6"/>
  <c r="L162" i="6"/>
  <c r="M162" i="6" s="1"/>
  <c r="L118" i="6"/>
  <c r="L235" i="6"/>
  <c r="O235" i="6" s="1"/>
  <c r="L449" i="6"/>
  <c r="M449" i="6" s="1"/>
  <c r="L261" i="6"/>
  <c r="L506" i="6"/>
  <c r="AF506" i="6" s="1"/>
  <c r="L451" i="6"/>
  <c r="M451" i="6" s="1"/>
  <c r="L428" i="6"/>
  <c r="L489" i="6"/>
  <c r="L62" i="6"/>
  <c r="L190" i="6"/>
  <c r="L21" i="6"/>
  <c r="L442" i="6"/>
  <c r="L44" i="6"/>
  <c r="M44" i="6" s="1"/>
  <c r="L191" i="6"/>
  <c r="N191" i="6" s="1"/>
  <c r="L279" i="6"/>
  <c r="L6" i="6"/>
  <c r="N6" i="6" s="1"/>
  <c r="L443" i="6"/>
  <c r="O443" i="6" s="1"/>
  <c r="L429" i="6"/>
  <c r="M429" i="6" s="1"/>
  <c r="L25" i="6"/>
  <c r="AF25" i="6" s="1"/>
  <c r="L88" i="6"/>
  <c r="L548" i="6"/>
  <c r="L485" i="6"/>
  <c r="L176" i="6"/>
  <c r="L507" i="6"/>
  <c r="L7" i="6"/>
  <c r="L163" i="6"/>
  <c r="M163" i="6" s="1"/>
  <c r="L143" i="6"/>
  <c r="L148" i="6"/>
  <c r="L65" i="6"/>
  <c r="L484" i="6"/>
  <c r="L48" i="6"/>
  <c r="L262" i="6"/>
  <c r="N262" i="6" s="1"/>
  <c r="L192" i="6"/>
  <c r="L38" i="6"/>
  <c r="L280" i="6"/>
  <c r="L164" i="6"/>
  <c r="L463" i="6"/>
  <c r="O463" i="6" s="1"/>
  <c r="L245" i="6"/>
  <c r="M245" i="6" s="1"/>
  <c r="L193" i="6"/>
  <c r="L49" i="6"/>
  <c r="L281" i="6"/>
  <c r="AF281" i="6" s="1"/>
  <c r="L432" i="6"/>
  <c r="L39" i="6"/>
  <c r="AF39" i="6" s="1"/>
  <c r="L547" i="6"/>
  <c r="L246" i="6"/>
  <c r="L66" i="6"/>
  <c r="L464" i="6"/>
  <c r="L50" i="6"/>
  <c r="L194" i="6"/>
  <c r="L452" i="6"/>
  <c r="L103" i="6"/>
  <c r="L10" i="6"/>
  <c r="L282" i="6"/>
  <c r="L67" i="6"/>
  <c r="L85" i="6"/>
  <c r="M85" i="6" s="1"/>
  <c r="L283" i="6"/>
  <c r="M283" i="6" s="1"/>
  <c r="L284" i="6"/>
  <c r="L104" i="6"/>
  <c r="L526" i="6"/>
  <c r="L90" i="6"/>
  <c r="L68" i="6"/>
  <c r="L285" i="6"/>
  <c r="L503" i="6"/>
  <c r="L69" i="6"/>
  <c r="L286" i="6"/>
  <c r="O286" i="6" s="1"/>
  <c r="L165" i="6"/>
  <c r="L105" i="6"/>
  <c r="L493" i="6"/>
  <c r="M493" i="6" s="1"/>
  <c r="L166" i="6"/>
  <c r="N166" i="6" s="1"/>
  <c r="L70" i="6"/>
  <c r="M70" i="6" s="1"/>
  <c r="L106" i="6"/>
  <c r="L287" i="6"/>
  <c r="L71" i="6"/>
  <c r="N71" i="6" s="1"/>
  <c r="L11" i="6"/>
  <c r="L288" i="6"/>
  <c r="L86" i="6"/>
  <c r="AF86" i="6" s="1"/>
  <c r="L527" i="6"/>
  <c r="L72" i="6"/>
  <c r="L289" i="6"/>
  <c r="L515" i="6"/>
  <c r="L73" i="6"/>
  <c r="L465" i="6"/>
  <c r="L74" i="6"/>
  <c r="L290" i="6"/>
  <c r="L291" i="6"/>
  <c r="M291" i="6" s="1"/>
  <c r="L75" i="6"/>
  <c r="O75" i="6" s="1"/>
  <c r="L433" i="6"/>
  <c r="L292" i="6"/>
  <c r="L293" i="6"/>
  <c r="L76" i="6"/>
  <c r="N76" i="6" s="1"/>
  <c r="L294" i="6"/>
  <c r="M294" i="6" s="1"/>
  <c r="L466" i="6"/>
  <c r="N466" i="6" s="1"/>
  <c r="L77" i="6"/>
  <c r="L295" i="6"/>
  <c r="L453" i="6"/>
  <c r="L296" i="6"/>
  <c r="L78" i="6"/>
  <c r="L297" i="6"/>
  <c r="L298" i="6"/>
  <c r="L79" i="6"/>
  <c r="L80" i="6"/>
  <c r="AF80" i="6" s="1"/>
  <c r="L299" i="6"/>
  <c r="L81" i="6"/>
  <c r="M81" i="6" s="1"/>
  <c r="L300" i="6"/>
  <c r="L82" i="6"/>
  <c r="L454" i="6"/>
  <c r="L301" i="6"/>
  <c r="L302" i="6"/>
  <c r="L434" i="6"/>
  <c r="AF434" i="6" s="1"/>
  <c r="L83" i="6"/>
  <c r="L303" i="6"/>
  <c r="L84" i="6"/>
  <c r="L304" i="6"/>
  <c r="L305" i="6"/>
  <c r="L306" i="6"/>
  <c r="AF306" i="6" s="1"/>
  <c r="L307" i="6"/>
  <c r="L308" i="6"/>
  <c r="M308" i="6" s="1"/>
  <c r="L528" i="6"/>
  <c r="L309" i="6"/>
  <c r="L310" i="6"/>
  <c r="L435" i="6"/>
  <c r="O435" i="6" s="1"/>
  <c r="L311" i="6"/>
  <c r="M311" i="6" s="1"/>
  <c r="L312" i="6"/>
  <c r="L494" i="6"/>
  <c r="L313" i="6"/>
  <c r="L467" i="6"/>
  <c r="N467" i="6" s="1"/>
  <c r="L314" i="6"/>
  <c r="AF314" i="6" s="1"/>
  <c r="L315" i="6"/>
  <c r="N315" i="6" s="1"/>
  <c r="L316" i="6"/>
  <c r="L529" i="6"/>
  <c r="L539" i="6"/>
  <c r="L317" i="6"/>
  <c r="L318" i="6"/>
  <c r="N318" i="6" s="1"/>
  <c r="L516" i="6"/>
  <c r="L319" i="6"/>
  <c r="L468" i="6"/>
  <c r="O468" i="6" s="1"/>
  <c r="L320" i="6"/>
  <c r="L321" i="6"/>
  <c r="L455" i="6"/>
  <c r="AF455" i="6" s="1"/>
  <c r="L322" i="6"/>
  <c r="L323" i="6"/>
  <c r="L324" i="6"/>
  <c r="L325" i="6"/>
  <c r="L326" i="6"/>
  <c r="M326" i="6" s="1"/>
  <c r="L327" i="6"/>
  <c r="L328" i="6"/>
  <c r="L517" i="6"/>
  <c r="L469" i="6"/>
  <c r="O469" i="6" s="1"/>
  <c r="L329" i="6"/>
  <c r="N329" i="6" s="1"/>
  <c r="L330" i="6"/>
  <c r="L495" i="6"/>
  <c r="L331" i="6"/>
  <c r="L436" i="6"/>
  <c r="M436" i="6" s="1"/>
  <c r="L332" i="6"/>
  <c r="L333" i="6"/>
  <c r="M333" i="6" s="1"/>
  <c r="L334" i="6"/>
  <c r="M334" i="6" s="1"/>
  <c r="L335" i="6"/>
  <c r="L336" i="6"/>
  <c r="AF336" i="6" s="1"/>
  <c r="L337" i="6"/>
  <c r="L338" i="6"/>
  <c r="M338" i="6" s="1"/>
  <c r="L456" i="6"/>
  <c r="L339" i="6"/>
  <c r="L340" i="6"/>
  <c r="L341" i="6"/>
  <c r="L496" i="6"/>
  <c r="L342" i="6"/>
  <c r="L343" i="6"/>
  <c r="L344" i="6"/>
  <c r="L345" i="6"/>
  <c r="M345" i="6" s="1"/>
  <c r="L530" i="6"/>
  <c r="N530" i="6" s="1"/>
  <c r="L470" i="6"/>
  <c r="L346" i="6"/>
  <c r="AF346" i="6" s="1"/>
  <c r="L457" i="6"/>
  <c r="O457" i="6" s="1"/>
  <c r="L347" i="6"/>
  <c r="L348" i="6"/>
  <c r="L349" i="6"/>
  <c r="L523" i="6"/>
  <c r="L497" i="6"/>
  <c r="L350" i="6"/>
  <c r="L351" i="6"/>
  <c r="L352" i="6"/>
  <c r="L471" i="6"/>
  <c r="L353" i="6"/>
  <c r="M353" i="6" s="1"/>
  <c r="L531" i="6"/>
  <c r="L458" i="6"/>
  <c r="L354" i="6"/>
  <c r="M354" i="6" s="1"/>
  <c r="L355" i="6"/>
  <c r="L518" i="6"/>
  <c r="L356" i="6"/>
  <c r="L357" i="6"/>
  <c r="L358" i="6"/>
  <c r="L359" i="6"/>
  <c r="L360" i="6"/>
  <c r="L472" i="6"/>
  <c r="L478" i="6"/>
  <c r="L361" i="6"/>
  <c r="L362" i="6"/>
  <c r="L363" i="6"/>
  <c r="L437" i="6"/>
  <c r="N437" i="6" s="1"/>
  <c r="L532" i="6"/>
  <c r="N532" i="6" s="1"/>
  <c r="L479" i="6"/>
  <c r="L364" i="6"/>
  <c r="L365" i="6"/>
  <c r="M365" i="6" s="1"/>
  <c r="L366" i="6"/>
  <c r="L473" i="6"/>
  <c r="L367" i="6"/>
  <c r="N367" i="6" s="1"/>
  <c r="L480" i="6"/>
  <c r="L498" i="6"/>
  <c r="L368" i="6"/>
  <c r="N368" i="6" s="1"/>
  <c r="L369" i="6"/>
  <c r="N369" i="6" s="1"/>
  <c r="L370" i="6"/>
  <c r="L481" i="6"/>
  <c r="O481" i="6" s="1"/>
  <c r="L371" i="6"/>
  <c r="N371" i="6" s="1"/>
  <c r="L372" i="6"/>
  <c r="L373" i="6"/>
  <c r="L374" i="6"/>
  <c r="L474" i="6"/>
  <c r="L519" i="6"/>
  <c r="L375" i="6"/>
  <c r="L376" i="6"/>
  <c r="AF376" i="6" s="1"/>
  <c r="L377" i="6"/>
  <c r="L378" i="6"/>
  <c r="L438" i="6"/>
  <c r="L379" i="6"/>
  <c r="L380" i="6"/>
  <c r="N380" i="6" s="1"/>
  <c r="L381" i="6"/>
  <c r="L382" i="6"/>
  <c r="L475" i="6"/>
  <c r="M475" i="6" s="1"/>
  <c r="L383" i="6"/>
  <c r="L533" i="6"/>
  <c r="L459" i="6"/>
  <c r="M459" i="6" s="1"/>
  <c r="L384" i="6"/>
  <c r="L520" i="6"/>
  <c r="L439" i="6"/>
  <c r="L385" i="6"/>
  <c r="N385" i="6" s="1"/>
  <c r="L386" i="6"/>
  <c r="M386" i="6" s="1"/>
  <c r="L387" i="6"/>
  <c r="L499" i="6"/>
  <c r="L388" i="6"/>
  <c r="L476" i="6"/>
  <c r="L389" i="6"/>
  <c r="L460" i="6"/>
  <c r="M460" i="6" s="1"/>
  <c r="L390" i="6"/>
  <c r="L391" i="6"/>
  <c r="L534" i="6"/>
  <c r="L392" i="6"/>
  <c r="L393" i="6"/>
  <c r="N393" i="6" s="1"/>
  <c r="L521" i="6"/>
  <c r="L394" i="6"/>
  <c r="L395" i="6"/>
  <c r="L396" i="6"/>
  <c r="L397" i="6"/>
  <c r="M397" i="6" s="1"/>
  <c r="L398" i="6"/>
  <c r="N398" i="6" s="1"/>
  <c r="L399" i="6"/>
  <c r="AF399" i="6" s="1"/>
  <c r="L400" i="6"/>
  <c r="L401" i="6"/>
  <c r="L535" i="6"/>
  <c r="L541" i="6"/>
  <c r="L402" i="6"/>
  <c r="N402" i="6" s="1"/>
  <c r="L403" i="6"/>
  <c r="L404" i="6"/>
  <c r="L500" i="6"/>
  <c r="L405" i="6"/>
  <c r="L542" i="6"/>
  <c r="O542" i="6" s="1"/>
  <c r="L406" i="6"/>
  <c r="O406" i="6" s="1"/>
  <c r="L407" i="6"/>
  <c r="O407" i="6" s="1"/>
  <c r="L408" i="6"/>
  <c r="L536" i="6"/>
  <c r="L409" i="6"/>
  <c r="M409" i="6" s="1"/>
  <c r="L543" i="6"/>
  <c r="M543" i="6" s="1"/>
  <c r="L410" i="6"/>
  <c r="N410" i="6" s="1"/>
  <c r="O533" i="6" l="1"/>
  <c r="N533" i="6"/>
  <c r="M533" i="6"/>
  <c r="O412" i="6"/>
  <c r="N412" i="6"/>
  <c r="M412" i="6"/>
  <c r="AF366" i="6"/>
  <c r="N366" i="6"/>
  <c r="O317" i="6"/>
  <c r="M317" i="6"/>
  <c r="N317" i="6"/>
  <c r="AF90" i="6"/>
  <c r="N90" i="6"/>
  <c r="M90" i="6"/>
  <c r="AF431" i="6"/>
  <c r="N431" i="6"/>
  <c r="M431" i="6"/>
  <c r="O259" i="6"/>
  <c r="N259" i="6"/>
  <c r="O158" i="6"/>
  <c r="N158" i="6"/>
  <c r="AF482" i="6"/>
  <c r="N482" i="6"/>
  <c r="M482" i="6"/>
  <c r="O405" i="6"/>
  <c r="M405" i="6"/>
  <c r="AF358" i="6"/>
  <c r="M358" i="6"/>
  <c r="N358" i="6"/>
  <c r="AF309" i="6"/>
  <c r="M309" i="6"/>
  <c r="AF526" i="6"/>
  <c r="N526" i="6"/>
  <c r="M526" i="6"/>
  <c r="AF142" i="6"/>
  <c r="M142" i="6"/>
  <c r="N142" i="6"/>
  <c r="AF491" i="6"/>
  <c r="M491" i="6"/>
  <c r="AF545" i="6"/>
  <c r="N545" i="6"/>
  <c r="M545" i="6"/>
  <c r="AF27" i="6"/>
  <c r="M27" i="6"/>
  <c r="N27" i="6"/>
  <c r="AF500" i="6"/>
  <c r="M500" i="6"/>
  <c r="N500" i="6"/>
  <c r="AF357" i="6"/>
  <c r="M357" i="6"/>
  <c r="N357" i="6"/>
  <c r="AF454" i="6"/>
  <c r="N454" i="6"/>
  <c r="M454" i="6"/>
  <c r="AF485" i="6"/>
  <c r="N485" i="6"/>
  <c r="AF42" i="6"/>
  <c r="N42" i="6"/>
  <c r="M42" i="6"/>
  <c r="O58" i="6"/>
  <c r="N58" i="6"/>
  <c r="M58" i="6"/>
  <c r="O477" i="6"/>
  <c r="N477" i="6"/>
  <c r="M477" i="6"/>
  <c r="O387" i="6"/>
  <c r="M387" i="6"/>
  <c r="O496" i="6"/>
  <c r="N496" i="6"/>
  <c r="M496" i="6"/>
  <c r="AF73" i="6"/>
  <c r="N73" i="6"/>
  <c r="M73" i="6"/>
  <c r="AF186" i="6"/>
  <c r="M186" i="6"/>
  <c r="N119" i="6"/>
  <c r="M119" i="6"/>
  <c r="AF510" i="6"/>
  <c r="N510" i="6"/>
  <c r="O418" i="6"/>
  <c r="N418" i="6"/>
  <c r="N132" i="6"/>
  <c r="AF460" i="6"/>
  <c r="N460" i="6"/>
  <c r="O422" i="6"/>
  <c r="N422" i="6"/>
  <c r="M422" i="6"/>
  <c r="AF359" i="6"/>
  <c r="M359" i="6"/>
  <c r="AF310" i="6"/>
  <c r="N310" i="6"/>
  <c r="M310" i="6"/>
  <c r="O50" i="6"/>
  <c r="N50" i="6"/>
  <c r="O522" i="6"/>
  <c r="N522" i="6"/>
  <c r="AF60" i="6"/>
  <c r="N60" i="6"/>
  <c r="M60" i="6"/>
  <c r="O108" i="6"/>
  <c r="N108" i="6"/>
  <c r="M108" i="6"/>
  <c r="O525" i="6"/>
  <c r="M525" i="6"/>
  <c r="O388" i="6"/>
  <c r="M388" i="6"/>
  <c r="O325" i="6"/>
  <c r="N325" i="6"/>
  <c r="M325" i="6"/>
  <c r="O106" i="6"/>
  <c r="N106" i="6"/>
  <c r="AF21" i="6"/>
  <c r="N21" i="6"/>
  <c r="M21" i="6"/>
  <c r="AF213" i="6"/>
  <c r="N213" i="6"/>
  <c r="O5" i="6"/>
  <c r="M5" i="6"/>
  <c r="N5" i="6"/>
  <c r="O154" i="6"/>
  <c r="M154" i="6"/>
  <c r="N154" i="6"/>
  <c r="AF395" i="6"/>
  <c r="N395" i="6"/>
  <c r="O497" i="6"/>
  <c r="M497" i="6"/>
  <c r="O529" i="6"/>
  <c r="M529" i="6"/>
  <c r="N529" i="6"/>
  <c r="AF104" i="6"/>
  <c r="M104" i="6"/>
  <c r="O189" i="6"/>
  <c r="N189" i="6"/>
  <c r="M189" i="6"/>
  <c r="O254" i="6"/>
  <c r="N254" i="6"/>
  <c r="AF177" i="6"/>
  <c r="M177" i="6"/>
  <c r="AF268" i="6"/>
  <c r="N268" i="6"/>
  <c r="M399" i="6"/>
  <c r="O394" i="6"/>
  <c r="N394" i="6"/>
  <c r="M394" i="6"/>
  <c r="AF356" i="6"/>
  <c r="M356" i="6"/>
  <c r="N356" i="6"/>
  <c r="O316" i="6"/>
  <c r="N316" i="6"/>
  <c r="AF284" i="6"/>
  <c r="N284" i="6"/>
  <c r="M284" i="6"/>
  <c r="AF57" i="6"/>
  <c r="N57" i="6"/>
  <c r="N232" i="6"/>
  <c r="M232" i="6"/>
  <c r="AF204" i="6"/>
  <c r="M204" i="6"/>
  <c r="N204" i="6"/>
  <c r="AF32" i="6"/>
  <c r="N32" i="6"/>
  <c r="M32" i="6"/>
  <c r="O341" i="6"/>
  <c r="N341" i="6"/>
  <c r="M341" i="6"/>
  <c r="O300" i="6"/>
  <c r="M300" i="6"/>
  <c r="N300" i="6"/>
  <c r="O137" i="6"/>
  <c r="M137" i="6"/>
  <c r="N137" i="6"/>
  <c r="O226" i="6"/>
  <c r="M226" i="6"/>
  <c r="N226" i="6"/>
  <c r="M481" i="6"/>
  <c r="M395" i="6"/>
  <c r="M532" i="6"/>
  <c r="M316" i="6"/>
  <c r="N186" i="6"/>
  <c r="N525" i="6"/>
  <c r="O538" i="6"/>
  <c r="N538" i="6"/>
  <c r="M538" i="6"/>
  <c r="N417" i="6"/>
  <c r="M417" i="6"/>
  <c r="M315" i="6"/>
  <c r="M158" i="6"/>
  <c r="M254" i="6"/>
  <c r="N491" i="6"/>
  <c r="AF519" i="6"/>
  <c r="N519" i="6"/>
  <c r="M519" i="6"/>
  <c r="AF476" i="6"/>
  <c r="N476" i="6"/>
  <c r="M476" i="6"/>
  <c r="O344" i="6"/>
  <c r="N344" i="6"/>
  <c r="M344" i="6"/>
  <c r="O296" i="6"/>
  <c r="N296" i="6"/>
  <c r="M296" i="6"/>
  <c r="O507" i="6"/>
  <c r="N507" i="6"/>
  <c r="M507" i="6"/>
  <c r="O540" i="6"/>
  <c r="M540" i="6"/>
  <c r="N540" i="6"/>
  <c r="AF36" i="6"/>
  <c r="N36" i="6"/>
  <c r="AF444" i="6"/>
  <c r="M444" i="6"/>
  <c r="AF365" i="6"/>
  <c r="N365" i="6"/>
  <c r="AF539" i="6"/>
  <c r="N539" i="6"/>
  <c r="M539" i="6"/>
  <c r="O464" i="6"/>
  <c r="N464" i="6"/>
  <c r="M464" i="6"/>
  <c r="AF172" i="6"/>
  <c r="N172" i="6"/>
  <c r="M172" i="6"/>
  <c r="O169" i="6"/>
  <c r="M169" i="6"/>
  <c r="AF87" i="6"/>
  <c r="N87" i="6"/>
  <c r="M87" i="6"/>
  <c r="O420" i="6"/>
  <c r="N420" i="6"/>
  <c r="O381" i="6"/>
  <c r="N381" i="6"/>
  <c r="M381" i="6"/>
  <c r="O332" i="6"/>
  <c r="N332" i="6"/>
  <c r="M332" i="6"/>
  <c r="O465" i="6"/>
  <c r="M465" i="6"/>
  <c r="N465" i="6"/>
  <c r="AF190" i="6"/>
  <c r="N190" i="6"/>
  <c r="O462" i="6"/>
  <c r="N462" i="6"/>
  <c r="AF436" i="6"/>
  <c r="N436" i="6"/>
  <c r="O82" i="6"/>
  <c r="M82" i="6"/>
  <c r="AF548" i="6"/>
  <c r="M548" i="6"/>
  <c r="N548" i="6"/>
  <c r="AF61" i="6"/>
  <c r="M61" i="6"/>
  <c r="N61" i="6"/>
  <c r="AF195" i="6"/>
  <c r="N195" i="6"/>
  <c r="M195" i="6"/>
  <c r="O521" i="6"/>
  <c r="N521" i="6"/>
  <c r="M521" i="6"/>
  <c r="O518" i="6"/>
  <c r="N518" i="6"/>
  <c r="M518" i="6"/>
  <c r="O331" i="6"/>
  <c r="N331" i="6"/>
  <c r="M331" i="6"/>
  <c r="O466" i="6"/>
  <c r="M466" i="6"/>
  <c r="O262" i="6"/>
  <c r="M262" i="6"/>
  <c r="O97" i="6"/>
  <c r="M97" i="6"/>
  <c r="O100" i="6"/>
  <c r="N100" i="6"/>
  <c r="O439" i="6"/>
  <c r="N439" i="6"/>
  <c r="AF347" i="6"/>
  <c r="M347" i="6"/>
  <c r="AF467" i="6"/>
  <c r="M467" i="6"/>
  <c r="O72" i="6"/>
  <c r="N72" i="6"/>
  <c r="M72" i="6"/>
  <c r="AF484" i="6"/>
  <c r="N484" i="6"/>
  <c r="AF221" i="6"/>
  <c r="N221" i="6"/>
  <c r="M221" i="6"/>
  <c r="AF46" i="6"/>
  <c r="N46" i="6"/>
  <c r="M46" i="6"/>
  <c r="AF271" i="6"/>
  <c r="N271" i="6"/>
  <c r="O270" i="6"/>
  <c r="M270" i="6"/>
  <c r="AF263" i="6"/>
  <c r="N263" i="6"/>
  <c r="M263" i="6"/>
  <c r="M271" i="6"/>
  <c r="N457" i="6"/>
  <c r="N407" i="6"/>
  <c r="N270" i="6"/>
  <c r="N104" i="6"/>
  <c r="AF472" i="6"/>
  <c r="N472" i="6"/>
  <c r="AF374" i="6"/>
  <c r="N374" i="6"/>
  <c r="M374" i="6"/>
  <c r="O326" i="6"/>
  <c r="N326" i="6"/>
  <c r="O287" i="6"/>
  <c r="M287" i="6"/>
  <c r="N287" i="6"/>
  <c r="O162" i="6"/>
  <c r="N162" i="6"/>
  <c r="AF160" i="6"/>
  <c r="N160" i="6"/>
  <c r="M160" i="6"/>
  <c r="O185" i="6"/>
  <c r="N185" i="6"/>
  <c r="M185" i="6"/>
  <c r="AF99" i="6"/>
  <c r="M99" i="6"/>
  <c r="O411" i="6"/>
  <c r="N411" i="6"/>
  <c r="M411" i="6"/>
  <c r="AF411" i="6"/>
  <c r="AF382" i="6"/>
  <c r="N382" i="6"/>
  <c r="M382" i="6"/>
  <c r="AF333" i="6"/>
  <c r="N333" i="6"/>
  <c r="AF74" i="6"/>
  <c r="N74" i="6"/>
  <c r="M74" i="6"/>
  <c r="O147" i="6"/>
  <c r="N147" i="6"/>
  <c r="M147" i="6"/>
  <c r="AF251" i="6"/>
  <c r="M251" i="6"/>
  <c r="AF250" i="6"/>
  <c r="N250" i="6"/>
  <c r="M250" i="6"/>
  <c r="AF450" i="6"/>
  <c r="N450" i="6"/>
  <c r="AF364" i="6"/>
  <c r="N364" i="6"/>
  <c r="M364" i="6"/>
  <c r="O528" i="6"/>
  <c r="M528" i="6"/>
  <c r="O66" i="6"/>
  <c r="N66" i="6"/>
  <c r="O197" i="6"/>
  <c r="N197" i="6"/>
  <c r="M197" i="6"/>
  <c r="O208" i="6"/>
  <c r="N208" i="6"/>
  <c r="M208" i="6"/>
  <c r="AF131" i="6"/>
  <c r="M131" i="6"/>
  <c r="N131" i="6"/>
  <c r="AF123" i="6"/>
  <c r="N123" i="6"/>
  <c r="O419" i="6"/>
  <c r="N419" i="6"/>
  <c r="M366" i="6"/>
  <c r="AF404" i="6"/>
  <c r="N404" i="6"/>
  <c r="M404" i="6"/>
  <c r="AF523" i="6"/>
  <c r="N523" i="6"/>
  <c r="O62" i="6"/>
  <c r="N62" i="6"/>
  <c r="M62" i="6"/>
  <c r="O274" i="6"/>
  <c r="M274" i="6"/>
  <c r="N274" i="6"/>
  <c r="AF272" i="6"/>
  <c r="N272" i="6"/>
  <c r="AF157" i="6"/>
  <c r="M157" i="6"/>
  <c r="O403" i="6"/>
  <c r="M403" i="6"/>
  <c r="N403" i="6"/>
  <c r="O386" i="6"/>
  <c r="N386" i="6"/>
  <c r="O349" i="6"/>
  <c r="M349" i="6"/>
  <c r="O307" i="6"/>
  <c r="M307" i="6"/>
  <c r="O493" i="6"/>
  <c r="N493" i="6"/>
  <c r="O88" i="6"/>
  <c r="N88" i="6"/>
  <c r="M88" i="6"/>
  <c r="N218" i="6"/>
  <c r="M218" i="6"/>
  <c r="N502" i="6"/>
  <c r="M502" i="6"/>
  <c r="O41" i="6"/>
  <c r="N41" i="6"/>
  <c r="M152" i="6"/>
  <c r="N152" i="6"/>
  <c r="AF392" i="6"/>
  <c r="N392" i="6"/>
  <c r="M392" i="6"/>
  <c r="AF363" i="6"/>
  <c r="N363" i="6"/>
  <c r="M363" i="6"/>
  <c r="O330" i="6"/>
  <c r="N330" i="6"/>
  <c r="M330" i="6"/>
  <c r="AF299" i="6"/>
  <c r="M299" i="6"/>
  <c r="N299" i="6"/>
  <c r="AF67" i="6"/>
  <c r="M67" i="6"/>
  <c r="O429" i="6"/>
  <c r="N429" i="6"/>
  <c r="AF43" i="6"/>
  <c r="M43" i="6"/>
  <c r="N43" i="6"/>
  <c r="O12" i="6"/>
  <c r="M12" i="6"/>
  <c r="AF18" i="6"/>
  <c r="N18" i="6"/>
  <c r="M18" i="6"/>
  <c r="AF203" i="6"/>
  <c r="M203" i="6"/>
  <c r="N203" i="6"/>
  <c r="O269" i="6"/>
  <c r="N269" i="6"/>
  <c r="M269" i="6"/>
  <c r="AF535" i="6"/>
  <c r="N535" i="6"/>
  <c r="O329" i="6"/>
  <c r="M329" i="6"/>
  <c r="AF320" i="6"/>
  <c r="N320" i="6"/>
  <c r="M320" i="6"/>
  <c r="O313" i="6"/>
  <c r="N313" i="6"/>
  <c r="AF304" i="6"/>
  <c r="M304" i="6"/>
  <c r="N304" i="6"/>
  <c r="M522" i="6"/>
  <c r="M313" i="6"/>
  <c r="M259" i="6"/>
  <c r="M41" i="6"/>
  <c r="M106" i="6"/>
  <c r="N283" i="6"/>
  <c r="O367" i="6"/>
  <c r="M367" i="6"/>
  <c r="AF475" i="6"/>
  <c r="N475" i="6"/>
  <c r="O334" i="6"/>
  <c r="N334" i="6"/>
  <c r="O302" i="6"/>
  <c r="N302" i="6"/>
  <c r="M302" i="6"/>
  <c r="O164" i="6"/>
  <c r="N164" i="6"/>
  <c r="M164" i="6"/>
  <c r="O220" i="6"/>
  <c r="N220" i="6"/>
  <c r="M220" i="6"/>
  <c r="AF210" i="6"/>
  <c r="N210" i="6"/>
  <c r="M210" i="6"/>
  <c r="O22" i="6"/>
  <c r="N22" i="6"/>
  <c r="O181" i="6"/>
  <c r="M181" i="6"/>
  <c r="N181" i="6"/>
  <c r="O421" i="6"/>
  <c r="N421" i="6"/>
  <c r="O396" i="6"/>
  <c r="N396" i="6"/>
  <c r="M396" i="6"/>
  <c r="O350" i="6"/>
  <c r="N350" i="6"/>
  <c r="M350" i="6"/>
  <c r="AF301" i="6"/>
  <c r="N301" i="6"/>
  <c r="M301" i="6"/>
  <c r="O280" i="6"/>
  <c r="N280" i="6"/>
  <c r="M280" i="6"/>
  <c r="O441" i="6"/>
  <c r="M441" i="6"/>
  <c r="N441" i="6"/>
  <c r="AF93" i="6"/>
  <c r="M93" i="6"/>
  <c r="N93" i="6"/>
  <c r="AF201" i="6"/>
  <c r="N201" i="6"/>
  <c r="AF29" i="6"/>
  <c r="M29" i="6"/>
  <c r="O499" i="6"/>
  <c r="M499" i="6"/>
  <c r="O342" i="6"/>
  <c r="N342" i="6"/>
  <c r="M342" i="6"/>
  <c r="O295" i="6"/>
  <c r="N295" i="6"/>
  <c r="M295" i="6"/>
  <c r="AF38" i="6"/>
  <c r="N38" i="6"/>
  <c r="M38" i="6"/>
  <c r="O47" i="6"/>
  <c r="M47" i="6"/>
  <c r="AF446" i="6"/>
  <c r="N446" i="6"/>
  <c r="M446" i="6"/>
  <c r="O513" i="6"/>
  <c r="M513" i="6"/>
  <c r="AF125" i="6"/>
  <c r="N125" i="6"/>
  <c r="AF479" i="6"/>
  <c r="N479" i="6"/>
  <c r="M479" i="6"/>
  <c r="AF323" i="6"/>
  <c r="N323" i="6"/>
  <c r="M323" i="6"/>
  <c r="AF77" i="6"/>
  <c r="N77" i="6"/>
  <c r="M77" i="6"/>
  <c r="AF192" i="6"/>
  <c r="N192" i="6"/>
  <c r="M192" i="6"/>
  <c r="O52" i="6"/>
  <c r="M52" i="6"/>
  <c r="AF112" i="6"/>
  <c r="N112" i="6"/>
  <c r="M112" i="6"/>
  <c r="O199" i="6"/>
  <c r="N199" i="6"/>
  <c r="O322" i="6"/>
  <c r="N322" i="6"/>
  <c r="M322" i="6"/>
  <c r="O448" i="6"/>
  <c r="N448" i="6"/>
  <c r="O216" i="6"/>
  <c r="M216" i="6"/>
  <c r="O138" i="6"/>
  <c r="M138" i="6"/>
  <c r="N138" i="6"/>
  <c r="O170" i="6"/>
  <c r="M170" i="6"/>
  <c r="N170" i="6"/>
  <c r="O128" i="6"/>
  <c r="M128" i="6"/>
  <c r="N128" i="6"/>
  <c r="O541" i="6"/>
  <c r="N541" i="6"/>
  <c r="O369" i="6"/>
  <c r="M369" i="6"/>
  <c r="O339" i="6"/>
  <c r="M339" i="6"/>
  <c r="N339" i="6"/>
  <c r="O305" i="6"/>
  <c r="N305" i="6"/>
  <c r="M305" i="6"/>
  <c r="AF165" i="6"/>
  <c r="N165" i="6"/>
  <c r="M165" i="6"/>
  <c r="AF451" i="6"/>
  <c r="N451" i="6"/>
  <c r="AF188" i="6"/>
  <c r="M188" i="6"/>
  <c r="AF171" i="6"/>
  <c r="N171" i="6"/>
  <c r="M171" i="6"/>
  <c r="AF144" i="6"/>
  <c r="M144" i="6"/>
  <c r="AF129" i="6"/>
  <c r="N129" i="6"/>
  <c r="M129" i="6"/>
  <c r="AF28" i="6"/>
  <c r="N28" i="6"/>
  <c r="M28" i="6"/>
  <c r="O409" i="6"/>
  <c r="N409" i="6"/>
  <c r="AF534" i="6"/>
  <c r="N534" i="6"/>
  <c r="M534" i="6"/>
  <c r="O520" i="6"/>
  <c r="N520" i="6"/>
  <c r="O377" i="6"/>
  <c r="M377" i="6"/>
  <c r="N377" i="6"/>
  <c r="O368" i="6"/>
  <c r="M368" i="6"/>
  <c r="O362" i="6"/>
  <c r="N362" i="6"/>
  <c r="M362" i="6"/>
  <c r="AF458" i="6"/>
  <c r="N458" i="6"/>
  <c r="M458" i="6"/>
  <c r="O456" i="6"/>
  <c r="N456" i="6"/>
  <c r="M456" i="6"/>
  <c r="M472" i="6"/>
  <c r="M448" i="6"/>
  <c r="M520" i="6"/>
  <c r="M268" i="6"/>
  <c r="M57" i="6"/>
  <c r="M166" i="6"/>
  <c r="M213" i="6"/>
  <c r="N444" i="6"/>
  <c r="N542" i="6"/>
  <c r="N359" i="6"/>
  <c r="N309" i="6"/>
  <c r="N67" i="6"/>
  <c r="O471" i="6"/>
  <c r="N471" i="6"/>
  <c r="N399" i="6"/>
  <c r="AF397" i="6"/>
  <c r="N397" i="6"/>
  <c r="O351" i="6"/>
  <c r="N351" i="6"/>
  <c r="AF290" i="6"/>
  <c r="M290" i="6"/>
  <c r="N290" i="6"/>
  <c r="O442" i="6"/>
  <c r="M442" i="6"/>
  <c r="AF215" i="6"/>
  <c r="M215" i="6"/>
  <c r="O206" i="6"/>
  <c r="N206" i="6"/>
  <c r="M206" i="6"/>
  <c r="O155" i="6"/>
  <c r="M155" i="6"/>
  <c r="N155" i="6"/>
  <c r="AF373" i="6"/>
  <c r="N373" i="6"/>
  <c r="O343" i="6"/>
  <c r="N343" i="6"/>
  <c r="M343" i="6"/>
  <c r="AF453" i="6"/>
  <c r="N453" i="6"/>
  <c r="M453" i="6"/>
  <c r="O176" i="6"/>
  <c r="N176" i="6"/>
  <c r="M176" i="6"/>
  <c r="AF275" i="6"/>
  <c r="M275" i="6"/>
  <c r="AF511" i="6"/>
  <c r="M511" i="6"/>
  <c r="N511" i="6"/>
  <c r="AF236" i="6"/>
  <c r="N236" i="6"/>
  <c r="M236" i="6"/>
  <c r="AF372" i="6"/>
  <c r="N372" i="6"/>
  <c r="AF324" i="6"/>
  <c r="M324" i="6"/>
  <c r="N324" i="6"/>
  <c r="AF70" i="6"/>
  <c r="N70" i="6"/>
  <c r="AF223" i="6"/>
  <c r="N223" i="6"/>
  <c r="AF135" i="6"/>
  <c r="M135" i="6"/>
  <c r="AF35" i="6"/>
  <c r="N35" i="6"/>
  <c r="M35" i="6"/>
  <c r="O102" i="6"/>
  <c r="N102" i="6"/>
  <c r="O380" i="6"/>
  <c r="M380" i="6"/>
  <c r="AF246" i="6"/>
  <c r="N246" i="6"/>
  <c r="M246" i="6"/>
  <c r="AF24" i="6"/>
  <c r="M24" i="6"/>
  <c r="O178" i="6"/>
  <c r="N178" i="6"/>
  <c r="AF114" i="6"/>
  <c r="N114" i="6"/>
  <c r="O266" i="6"/>
  <c r="N266" i="6"/>
  <c r="M266" i="6"/>
  <c r="O379" i="6"/>
  <c r="M379" i="6"/>
  <c r="N379" i="6"/>
  <c r="O515" i="6"/>
  <c r="N515" i="6"/>
  <c r="M515" i="6"/>
  <c r="O547" i="6"/>
  <c r="N547" i="6"/>
  <c r="M547" i="6"/>
  <c r="O489" i="6"/>
  <c r="N489" i="6"/>
  <c r="O175" i="6"/>
  <c r="N175" i="6"/>
  <c r="O37" i="6"/>
  <c r="M37" i="6"/>
  <c r="N37" i="6"/>
  <c r="O14" i="6"/>
  <c r="N14" i="6"/>
  <c r="M14" i="6"/>
  <c r="N92" i="6"/>
  <c r="M92" i="6"/>
  <c r="O264" i="6"/>
  <c r="N264" i="6"/>
  <c r="AF543" i="6"/>
  <c r="N543" i="6"/>
  <c r="O378" i="6"/>
  <c r="M378" i="6"/>
  <c r="N378" i="6"/>
  <c r="O354" i="6"/>
  <c r="N354" i="6"/>
  <c r="AF321" i="6"/>
  <c r="N321" i="6"/>
  <c r="M321" i="6"/>
  <c r="O76" i="6"/>
  <c r="M76" i="6"/>
  <c r="O432" i="6"/>
  <c r="N432" i="6"/>
  <c r="M432" i="6"/>
  <c r="AF278" i="6"/>
  <c r="N278" i="6"/>
  <c r="M278" i="6"/>
  <c r="O447" i="6"/>
  <c r="N447" i="6"/>
  <c r="O173" i="6"/>
  <c r="N173" i="6"/>
  <c r="M173" i="6"/>
  <c r="O230" i="6"/>
  <c r="N230" i="6"/>
  <c r="M230" i="6"/>
  <c r="O200" i="6"/>
  <c r="N200" i="6"/>
  <c r="AF126" i="6"/>
  <c r="N126" i="6"/>
  <c r="M126" i="6"/>
  <c r="AF408" i="6"/>
  <c r="N408" i="6"/>
  <c r="M408" i="6"/>
  <c r="AF400" i="6"/>
  <c r="N400" i="6"/>
  <c r="M400" i="6"/>
  <c r="AF390" i="6"/>
  <c r="N390" i="6"/>
  <c r="M390" i="6"/>
  <c r="AF459" i="6"/>
  <c r="N459" i="6"/>
  <c r="AF375" i="6"/>
  <c r="N375" i="6"/>
  <c r="M375" i="6"/>
  <c r="AF480" i="6"/>
  <c r="N480" i="6"/>
  <c r="M480" i="6"/>
  <c r="AF478" i="6"/>
  <c r="N478" i="6"/>
  <c r="M478" i="6"/>
  <c r="AF353" i="6"/>
  <c r="N353" i="6"/>
  <c r="AF470" i="6"/>
  <c r="N470" i="6"/>
  <c r="M470" i="6"/>
  <c r="AF337" i="6"/>
  <c r="M337" i="6"/>
  <c r="N337" i="6"/>
  <c r="AF517" i="6"/>
  <c r="M517" i="6"/>
  <c r="AF319" i="6"/>
  <c r="N319" i="6"/>
  <c r="M319" i="6"/>
  <c r="AF312" i="6"/>
  <c r="N312" i="6"/>
  <c r="M312" i="6"/>
  <c r="AF303" i="6"/>
  <c r="N303" i="6"/>
  <c r="M303" i="6"/>
  <c r="AF298" i="6"/>
  <c r="N298" i="6"/>
  <c r="AF433" i="6"/>
  <c r="N433" i="6"/>
  <c r="M433" i="6"/>
  <c r="AF288" i="6"/>
  <c r="M288" i="6"/>
  <c r="N288" i="6"/>
  <c r="AF503" i="6"/>
  <c r="N503" i="6"/>
  <c r="M503" i="6"/>
  <c r="AF103" i="6"/>
  <c r="M103" i="6"/>
  <c r="AF193" i="6"/>
  <c r="N193" i="6"/>
  <c r="M193" i="6"/>
  <c r="AF143" i="6"/>
  <c r="N143" i="6"/>
  <c r="M143" i="6"/>
  <c r="AF279" i="6"/>
  <c r="M279" i="6"/>
  <c r="N279" i="6"/>
  <c r="AF449" i="6"/>
  <c r="N449" i="6"/>
  <c r="AF179" i="6"/>
  <c r="N179" i="6"/>
  <c r="M179" i="6"/>
  <c r="AF505" i="6"/>
  <c r="N505" i="6"/>
  <c r="M505" i="6"/>
  <c r="AF94" i="6"/>
  <c r="N94" i="6"/>
  <c r="M94" i="6"/>
  <c r="AF217" i="6"/>
  <c r="M217" i="6"/>
  <c r="AF514" i="6"/>
  <c r="N514" i="6"/>
  <c r="M514" i="6"/>
  <c r="AF244" i="6"/>
  <c r="M244" i="6"/>
  <c r="N244" i="6"/>
  <c r="AF212" i="6"/>
  <c r="N212" i="6"/>
  <c r="M212" i="6"/>
  <c r="AF139" i="6"/>
  <c r="N139" i="6"/>
  <c r="M139" i="6"/>
  <c r="AF16" i="6"/>
  <c r="N16" i="6"/>
  <c r="M16" i="6"/>
  <c r="AF91" i="6"/>
  <c r="N91" i="6"/>
  <c r="AF253" i="6"/>
  <c r="M253" i="6"/>
  <c r="AF134" i="6"/>
  <c r="M134" i="6"/>
  <c r="AF107" i="6"/>
  <c r="M107" i="6"/>
  <c r="N107" i="6"/>
  <c r="AF240" i="6"/>
  <c r="M240" i="6"/>
  <c r="AF133" i="6"/>
  <c r="N133" i="6"/>
  <c r="AF492" i="6"/>
  <c r="N492" i="6"/>
  <c r="M492" i="6"/>
  <c r="AF224" i="6"/>
  <c r="N224" i="6"/>
  <c r="AF31" i="6"/>
  <c r="N31" i="6"/>
  <c r="M31" i="6"/>
  <c r="AF488" i="6"/>
  <c r="N488" i="6"/>
  <c r="M488" i="6"/>
  <c r="AF63" i="6"/>
  <c r="N63" i="6"/>
  <c r="M63" i="6"/>
  <c r="AF26" i="6"/>
  <c r="N26" i="6"/>
  <c r="M26" i="6"/>
  <c r="M471" i="6"/>
  <c r="M447" i="6"/>
  <c r="M407" i="6"/>
  <c r="M351" i="6"/>
  <c r="M66" i="6"/>
  <c r="M182" i="6"/>
  <c r="M178" i="6"/>
  <c r="M201" i="6"/>
  <c r="N405" i="6"/>
  <c r="N497" i="6"/>
  <c r="N528" i="6"/>
  <c r="N251" i="6"/>
  <c r="N103" i="6"/>
  <c r="N75" i="6"/>
  <c r="N487" i="6"/>
  <c r="AF438" i="6"/>
  <c r="N438" i="6"/>
  <c r="AF370" i="6"/>
  <c r="N370" i="6"/>
  <c r="M370" i="6"/>
  <c r="AF355" i="6"/>
  <c r="N355" i="6"/>
  <c r="AF348" i="6"/>
  <c r="M348" i="6"/>
  <c r="AF340" i="6"/>
  <c r="M340" i="6"/>
  <c r="AF495" i="6"/>
  <c r="N495" i="6"/>
  <c r="AF289" i="6"/>
  <c r="N289" i="6"/>
  <c r="AF105" i="6"/>
  <c r="N105" i="6"/>
  <c r="AF48" i="6"/>
  <c r="N48" i="6"/>
  <c r="AF428" i="6"/>
  <c r="N428" i="6"/>
  <c r="AF509" i="6"/>
  <c r="M509" i="6"/>
  <c r="AF110" i="6"/>
  <c r="N110" i="6"/>
  <c r="AF161" i="6"/>
  <c r="M161" i="6"/>
  <c r="N17" i="6"/>
  <c r="M17" i="6"/>
  <c r="AF524" i="6"/>
  <c r="N524" i="6"/>
  <c r="M524" i="6"/>
  <c r="AF512" i="6"/>
  <c r="N512" i="6"/>
  <c r="AF34" i="6"/>
  <c r="M34" i="6"/>
  <c r="AF130" i="6"/>
  <c r="M130" i="6"/>
  <c r="AF55" i="6"/>
  <c r="N55" i="6"/>
  <c r="AF427" i="6"/>
  <c r="N427" i="6"/>
  <c r="AF13" i="6"/>
  <c r="N13" i="6"/>
  <c r="M13" i="6"/>
  <c r="AF167" i="6"/>
  <c r="M167" i="6"/>
  <c r="AF156" i="6"/>
  <c r="N156" i="6"/>
  <c r="AF30" i="6"/>
  <c r="N30" i="6"/>
  <c r="AF150" i="6"/>
  <c r="N150" i="6"/>
  <c r="AG449" i="6"/>
  <c r="O537" i="6"/>
  <c r="N537" i="6"/>
  <c r="M416" i="6"/>
  <c r="M406" i="6"/>
  <c r="M346" i="6"/>
  <c r="M495" i="6"/>
  <c r="M110" i="6"/>
  <c r="N463" i="6"/>
  <c r="N345" i="6"/>
  <c r="N281" i="6"/>
  <c r="N25" i="6"/>
  <c r="N59" i="6"/>
  <c r="N109" i="6"/>
  <c r="N39" i="6"/>
  <c r="N235" i="6"/>
  <c r="N211" i="6"/>
  <c r="AF282" i="6"/>
  <c r="M282" i="6"/>
  <c r="O65" i="6"/>
  <c r="N65" i="6"/>
  <c r="M65" i="6"/>
  <c r="AF136" i="6"/>
  <c r="N136" i="6"/>
  <c r="AF53" i="6"/>
  <c r="M53" i="6"/>
  <c r="O117" i="6"/>
  <c r="N117" i="6"/>
  <c r="O214" i="6"/>
  <c r="M214" i="6"/>
  <c r="AF120" i="6"/>
  <c r="N120" i="6"/>
  <c r="M120" i="6"/>
  <c r="AF242" i="6"/>
  <c r="N242" i="6"/>
  <c r="AF228" i="6"/>
  <c r="M228" i="6"/>
  <c r="O183" i="6"/>
  <c r="N183" i="6"/>
  <c r="M183" i="6"/>
  <c r="O124" i="6"/>
  <c r="N124" i="6"/>
  <c r="M124" i="6"/>
  <c r="M468" i="6"/>
  <c r="M434" i="6"/>
  <c r="M414" i="6"/>
  <c r="N434" i="6"/>
  <c r="N415" i="6"/>
  <c r="N34" i="6"/>
  <c r="N509" i="6"/>
  <c r="N228" i="6"/>
  <c r="O293" i="6"/>
  <c r="M293" i="6"/>
  <c r="O527" i="6"/>
  <c r="M527" i="6"/>
  <c r="AF256" i="6"/>
  <c r="M256" i="6"/>
  <c r="O116" i="6"/>
  <c r="M116" i="6"/>
  <c r="O243" i="6"/>
  <c r="N243" i="6"/>
  <c r="O115" i="6"/>
  <c r="N115" i="6"/>
  <c r="AF247" i="6"/>
  <c r="N247" i="6"/>
  <c r="O241" i="6"/>
  <c r="N241" i="6"/>
  <c r="AF111" i="6"/>
  <c r="M111" i="6"/>
  <c r="O267" i="6"/>
  <c r="N267" i="6"/>
  <c r="M267" i="6"/>
  <c r="N149" i="6"/>
  <c r="M149" i="6"/>
  <c r="AF536" i="6"/>
  <c r="N536" i="6"/>
  <c r="AF401" i="6"/>
  <c r="N401" i="6"/>
  <c r="AF391" i="6"/>
  <c r="N391" i="6"/>
  <c r="AF384" i="6"/>
  <c r="N384" i="6"/>
  <c r="O498" i="6"/>
  <c r="M498" i="6"/>
  <c r="O361" i="6"/>
  <c r="N361" i="6"/>
  <c r="AF531" i="6"/>
  <c r="N531" i="6"/>
  <c r="AF494" i="6"/>
  <c r="N494" i="6"/>
  <c r="AF84" i="6"/>
  <c r="N84" i="6"/>
  <c r="AF79" i="6"/>
  <c r="N79" i="6"/>
  <c r="AF292" i="6"/>
  <c r="M292" i="6"/>
  <c r="O69" i="6"/>
  <c r="N69" i="6"/>
  <c r="O10" i="6"/>
  <c r="M10" i="6"/>
  <c r="AF49" i="6"/>
  <c r="N49" i="6"/>
  <c r="O148" i="6"/>
  <c r="M148" i="6"/>
  <c r="AF261" i="6"/>
  <c r="N261" i="6"/>
  <c r="M261" i="6"/>
  <c r="O277" i="6"/>
  <c r="N277" i="6"/>
  <c r="M277" i="6"/>
  <c r="AF219" i="6"/>
  <c r="N219" i="6"/>
  <c r="O168" i="6"/>
  <c r="N168" i="6"/>
  <c r="M168" i="6"/>
  <c r="AF140" i="6"/>
  <c r="N140" i="6"/>
  <c r="AF233" i="6"/>
  <c r="N233" i="6"/>
  <c r="O273" i="6"/>
  <c r="N273" i="6"/>
  <c r="M273" i="6"/>
  <c r="AF209" i="6"/>
  <c r="N209" i="6"/>
  <c r="O258" i="6"/>
  <c r="N258" i="6"/>
  <c r="M258" i="6"/>
  <c r="AF205" i="6"/>
  <c r="M205" i="6"/>
  <c r="AF95" i="6"/>
  <c r="M95" i="6"/>
  <c r="AF33" i="6"/>
  <c r="N33" i="6"/>
  <c r="M33" i="6"/>
  <c r="O238" i="6"/>
  <c r="M238" i="6"/>
  <c r="AF184" i="6"/>
  <c r="M184" i="6"/>
  <c r="O101" i="6"/>
  <c r="N101" i="6"/>
  <c r="O153" i="6"/>
  <c r="N153" i="6"/>
  <c r="O45" i="6"/>
  <c r="N45" i="6"/>
  <c r="AF180" i="6"/>
  <c r="N180" i="6"/>
  <c r="M455" i="6"/>
  <c r="M443" i="6"/>
  <c r="M544" i="6"/>
  <c r="M376" i="6"/>
  <c r="M281" i="6"/>
  <c r="M25" i="6"/>
  <c r="M59" i="6"/>
  <c r="M109" i="6"/>
  <c r="M39" i="6"/>
  <c r="M235" i="6"/>
  <c r="N455" i="6"/>
  <c r="N414" i="6"/>
  <c r="N338" i="6"/>
  <c r="N81" i="6"/>
  <c r="N130" i="6"/>
  <c r="N256" i="6"/>
  <c r="N167" i="6"/>
  <c r="M423" i="6"/>
  <c r="M413" i="6"/>
  <c r="M393" i="6"/>
  <c r="M361" i="6"/>
  <c r="M84" i="6"/>
  <c r="M156" i="6"/>
  <c r="M89" i="6"/>
  <c r="M247" i="6"/>
  <c r="M49" i="6"/>
  <c r="N544" i="6"/>
  <c r="N95" i="6"/>
  <c r="N111" i="6"/>
  <c r="O516" i="6"/>
  <c r="M516" i="6"/>
  <c r="AF311" i="6"/>
  <c r="N311" i="6"/>
  <c r="O83" i="6"/>
  <c r="N83" i="6"/>
  <c r="M83" i="6"/>
  <c r="AF297" i="6"/>
  <c r="N297" i="6"/>
  <c r="AF11" i="6"/>
  <c r="N11" i="6"/>
  <c r="AF452" i="6"/>
  <c r="N452" i="6"/>
  <c r="AF191" i="6"/>
  <c r="M191" i="6"/>
  <c r="O222" i="6"/>
  <c r="N222" i="6"/>
  <c r="AF276" i="6"/>
  <c r="M276" i="6"/>
  <c r="AF113" i="6"/>
  <c r="M113" i="6"/>
  <c r="AF174" i="6"/>
  <c r="N174" i="6"/>
  <c r="M174" i="6"/>
  <c r="AF187" i="6"/>
  <c r="N187" i="6"/>
  <c r="O23" i="6"/>
  <c r="N23" i="6"/>
  <c r="O231" i="6"/>
  <c r="N231" i="6"/>
  <c r="AF145" i="6"/>
  <c r="M145" i="6"/>
  <c r="O51" i="6"/>
  <c r="N51" i="6"/>
  <c r="O257" i="6"/>
  <c r="N257" i="6"/>
  <c r="O483" i="6"/>
  <c r="N483" i="6"/>
  <c r="O265" i="6"/>
  <c r="M265" i="6"/>
  <c r="M501" i="6"/>
  <c r="M512" i="6"/>
  <c r="M51" i="6"/>
  <c r="M233" i="6"/>
  <c r="M209" i="6"/>
  <c r="N413" i="6"/>
  <c r="N376" i="6"/>
  <c r="N336" i="6"/>
  <c r="N80" i="6"/>
  <c r="N260" i="6"/>
  <c r="N255" i="6"/>
  <c r="N508" i="6"/>
  <c r="N86" i="6"/>
  <c r="N490" i="6"/>
  <c r="N225" i="6"/>
  <c r="O328" i="6"/>
  <c r="M328" i="6"/>
  <c r="AF285" i="6"/>
  <c r="N285" i="6"/>
  <c r="O245" i="6"/>
  <c r="N245" i="6"/>
  <c r="O121" i="6"/>
  <c r="M121" i="6"/>
  <c r="AF229" i="6"/>
  <c r="M229" i="6"/>
  <c r="O202" i="6"/>
  <c r="M202" i="6"/>
  <c r="AF227" i="6"/>
  <c r="M227" i="6"/>
  <c r="AF127" i="6"/>
  <c r="M127" i="6"/>
  <c r="AF504" i="6"/>
  <c r="M504" i="6"/>
  <c r="O461" i="6"/>
  <c r="N461" i="6"/>
  <c r="AF398" i="6"/>
  <c r="M398" i="6"/>
  <c r="AF389" i="6"/>
  <c r="M389" i="6"/>
  <c r="O383" i="6"/>
  <c r="N383" i="6"/>
  <c r="AF474" i="6"/>
  <c r="N474" i="6"/>
  <c r="AF473" i="6"/>
  <c r="N473" i="6"/>
  <c r="AF360" i="6"/>
  <c r="N360" i="6"/>
  <c r="M360" i="6"/>
  <c r="O352" i="6"/>
  <c r="N352" i="6"/>
  <c r="O335" i="6"/>
  <c r="N335" i="6"/>
  <c r="AF327" i="6"/>
  <c r="M327" i="6"/>
  <c r="O318" i="6"/>
  <c r="M318" i="6"/>
  <c r="AF78" i="6"/>
  <c r="N78" i="6"/>
  <c r="AF291" i="6"/>
  <c r="N291" i="6"/>
  <c r="AF71" i="6"/>
  <c r="M71" i="6"/>
  <c r="AF68" i="6"/>
  <c r="N68" i="6"/>
  <c r="M68" i="6"/>
  <c r="O194" i="6"/>
  <c r="M194" i="6"/>
  <c r="O44" i="6"/>
  <c r="N44" i="6"/>
  <c r="AF118" i="6"/>
  <c r="M118" i="6"/>
  <c r="AF252" i="6"/>
  <c r="N252" i="6"/>
  <c r="O248" i="6"/>
  <c r="N248" i="6"/>
  <c r="M248" i="6"/>
  <c r="AF20" i="6"/>
  <c r="N20" i="6"/>
  <c r="AF234" i="6"/>
  <c r="N234" i="6"/>
  <c r="AF19" i="6"/>
  <c r="M19" i="6"/>
  <c r="O196" i="6"/>
  <c r="N196" i="6"/>
  <c r="AF96" i="6"/>
  <c r="N96" i="6"/>
  <c r="N40" i="6"/>
  <c r="M40" i="6"/>
  <c r="AF546" i="6"/>
  <c r="N546" i="6"/>
  <c r="M546" i="6"/>
  <c r="AF15" i="6"/>
  <c r="M15" i="6"/>
  <c r="AF440" i="6"/>
  <c r="N440" i="6"/>
  <c r="AF9" i="6"/>
  <c r="M9" i="6"/>
  <c r="AF64" i="6"/>
  <c r="M64" i="6"/>
  <c r="O8" i="6"/>
  <c r="M8" i="6"/>
  <c r="AF151" i="6"/>
  <c r="M151" i="6"/>
  <c r="O122" i="6"/>
  <c r="M122" i="6"/>
  <c r="M452" i="6"/>
  <c r="M440" i="6"/>
  <c r="M402" i="6"/>
  <c r="M355" i="6"/>
  <c r="M289" i="6"/>
  <c r="M101" i="6"/>
  <c r="M45" i="6"/>
  <c r="M6" i="6"/>
  <c r="M115" i="6"/>
  <c r="M55" i="6"/>
  <c r="M48" i="6"/>
  <c r="M231" i="6"/>
  <c r="M207" i="6"/>
  <c r="N314" i="6"/>
  <c r="N286" i="6"/>
  <c r="N506" i="6"/>
  <c r="N146" i="6"/>
  <c r="N54" i="6"/>
  <c r="AG440" i="6"/>
  <c r="AF537" i="6"/>
  <c r="AF416" i="6"/>
  <c r="AG479" i="6"/>
  <c r="AG356" i="6"/>
  <c r="AG523" i="6"/>
  <c r="AG496" i="6"/>
  <c r="AG436" i="6"/>
  <c r="AG323" i="6"/>
  <c r="AG316" i="6"/>
  <c r="AG308" i="6"/>
  <c r="AG82" i="6"/>
  <c r="AG77" i="6"/>
  <c r="AG73" i="6"/>
  <c r="AG166" i="6"/>
  <c r="AG284" i="6"/>
  <c r="AG246" i="6"/>
  <c r="AG192" i="6"/>
  <c r="AG548" i="6"/>
  <c r="AG62" i="6"/>
  <c r="AG57" i="6"/>
  <c r="AG24" i="6"/>
  <c r="AG141" i="6"/>
  <c r="AG52" i="6"/>
  <c r="AG61" i="6"/>
  <c r="AG274" i="6"/>
  <c r="AG232" i="6"/>
  <c r="AG178" i="6"/>
  <c r="AG186" i="6"/>
  <c r="AG112" i="6"/>
  <c r="AG195" i="6"/>
  <c r="AG272" i="6"/>
  <c r="AG204" i="6"/>
  <c r="AG114" i="6"/>
  <c r="AG119" i="6"/>
  <c r="AG199" i="6"/>
  <c r="AG157" i="6"/>
  <c r="AG32" i="6"/>
  <c r="AG182" i="6"/>
  <c r="AG266" i="6"/>
  <c r="AG510" i="6"/>
  <c r="AG537" i="6"/>
  <c r="AG538" i="6"/>
  <c r="AG417" i="6"/>
  <c r="AG426" i="6"/>
  <c r="AG416" i="6"/>
  <c r="AG280" i="6"/>
  <c r="AG172" i="6"/>
  <c r="AG415" i="6"/>
  <c r="AG388" i="6"/>
  <c r="AG116" i="6"/>
  <c r="AG243" i="6"/>
  <c r="AG120" i="6"/>
  <c r="AG115" i="6"/>
  <c r="AG242" i="6"/>
  <c r="AG247" i="6"/>
  <c r="AG241" i="6"/>
  <c r="AG111" i="6"/>
  <c r="AG54" i="6"/>
  <c r="AG228" i="6"/>
  <c r="AG225" i="6"/>
  <c r="AG183" i="6"/>
  <c r="AG267" i="6"/>
  <c r="AG124" i="6"/>
  <c r="AG149" i="6"/>
  <c r="AG414" i="6"/>
  <c r="AG379" i="6"/>
  <c r="AG341" i="6"/>
  <c r="AG300" i="6"/>
  <c r="AG547" i="6"/>
  <c r="AG198" i="6"/>
  <c r="AG97" i="6"/>
  <c r="AG98" i="6"/>
  <c r="AG100" i="6"/>
  <c r="AG409" i="6"/>
  <c r="AG534" i="6"/>
  <c r="AG520" i="6"/>
  <c r="AG368" i="6"/>
  <c r="AG458" i="6"/>
  <c r="AG456" i="6"/>
  <c r="AG320" i="6"/>
  <c r="AG304" i="6"/>
  <c r="AG293" i="6"/>
  <c r="AG286" i="6"/>
  <c r="AG281" i="6"/>
  <c r="AG443" i="6"/>
  <c r="AG256" i="6"/>
  <c r="AG53" i="6"/>
  <c r="AG487" i="6"/>
  <c r="AG498" i="6"/>
  <c r="AG209" i="6"/>
  <c r="AG386" i="6"/>
  <c r="AG349" i="6"/>
  <c r="AG307" i="6"/>
  <c r="AG493" i="6"/>
  <c r="AG262" i="6"/>
  <c r="AG175" i="6"/>
  <c r="AG132" i="6"/>
  <c r="AG170" i="6"/>
  <c r="AG128" i="6"/>
  <c r="AG535" i="6"/>
  <c r="AG377" i="6"/>
  <c r="AG362" i="6"/>
  <c r="AG457" i="6"/>
  <c r="AG329" i="6"/>
  <c r="AG313" i="6"/>
  <c r="AG80" i="6"/>
  <c r="AG527" i="6"/>
  <c r="AG282" i="6"/>
  <c r="AG65" i="6"/>
  <c r="AG506" i="6"/>
  <c r="AG136" i="6"/>
  <c r="AG117" i="6"/>
  <c r="AG214" i="6"/>
  <c r="AG400" i="6"/>
  <c r="AG390" i="6"/>
  <c r="AG480" i="6"/>
  <c r="AG478" i="6"/>
  <c r="AG353" i="6"/>
  <c r="AG312" i="6"/>
  <c r="AG94" i="6"/>
  <c r="AG134" i="6"/>
  <c r="AG240" i="6"/>
  <c r="AG488" i="6"/>
  <c r="AG413" i="6"/>
  <c r="AG481" i="6"/>
  <c r="AG331" i="6"/>
  <c r="AG515" i="6"/>
  <c r="AG489" i="6"/>
  <c r="AG216" i="6"/>
  <c r="AG502" i="6"/>
  <c r="AG41" i="6"/>
  <c r="AG264" i="6"/>
  <c r="AG406" i="6"/>
  <c r="AG398" i="6"/>
  <c r="AG389" i="6"/>
  <c r="AG383" i="6"/>
  <c r="AG473" i="6"/>
  <c r="AG360" i="6"/>
  <c r="AG345" i="6"/>
  <c r="AG335" i="6"/>
  <c r="AG327" i="6"/>
  <c r="AG435" i="6"/>
  <c r="AG434" i="6"/>
  <c r="AG78" i="6"/>
  <c r="AG291" i="6"/>
  <c r="AG71" i="6"/>
  <c r="AG68" i="6"/>
  <c r="AG194" i="6"/>
  <c r="AG463" i="6"/>
  <c r="AG7" i="6"/>
  <c r="AG44" i="6"/>
  <c r="AG118" i="6"/>
  <c r="AG252" i="6"/>
  <c r="AG248" i="6"/>
  <c r="AG20" i="6"/>
  <c r="AG234" i="6"/>
  <c r="AG260" i="6"/>
  <c r="AG19" i="6"/>
  <c r="AG490" i="6"/>
  <c r="AG196" i="6"/>
  <c r="AG96" i="6"/>
  <c r="AG40" i="6"/>
  <c r="AG109" i="6"/>
  <c r="AG546" i="6"/>
  <c r="AG15" i="6"/>
  <c r="AG508" i="6"/>
  <c r="AG237" i="6"/>
  <c r="AG9" i="6"/>
  <c r="AG64" i="6"/>
  <c r="AG8" i="6"/>
  <c r="AG403" i="6"/>
  <c r="AG532" i="6"/>
  <c r="AG322" i="6"/>
  <c r="AG466" i="6"/>
  <c r="AG88" i="6"/>
  <c r="AG218" i="6"/>
  <c r="AG14" i="6"/>
  <c r="AG226" i="6"/>
  <c r="AG544" i="6"/>
  <c r="AG521" i="6"/>
  <c r="AG518" i="6"/>
  <c r="AG315" i="6"/>
  <c r="AG283" i="6"/>
  <c r="AG448" i="6"/>
  <c r="AG37" i="6"/>
  <c r="AG137" i="6"/>
  <c r="AG92" i="6"/>
  <c r="AG152" i="6"/>
  <c r="AG162" i="6"/>
  <c r="AG396" i="6"/>
  <c r="AG358" i="6"/>
  <c r="AG106" i="6"/>
  <c r="AG526" i="6"/>
  <c r="AG176" i="6"/>
  <c r="AG236" i="6"/>
  <c r="AG244" i="6"/>
  <c r="AG31" i="6"/>
  <c r="AG470" i="6"/>
  <c r="AG298" i="6"/>
  <c r="AG492" i="6"/>
  <c r="AG382" i="6"/>
  <c r="AG365" i="6"/>
  <c r="AG350" i="6"/>
  <c r="AG74" i="6"/>
  <c r="AG464" i="6"/>
  <c r="AG142" i="6"/>
  <c r="AG250" i="6"/>
  <c r="AG5" i="6"/>
  <c r="AG545" i="6"/>
  <c r="AG450" i="6"/>
  <c r="AG154" i="6"/>
  <c r="AG29" i="6"/>
  <c r="AG224" i="6"/>
  <c r="AG500" i="6"/>
  <c r="AG372" i="6"/>
  <c r="AG332" i="6"/>
  <c r="AG454" i="6"/>
  <c r="AG104" i="6"/>
  <c r="AG190" i="6"/>
  <c r="AG42" i="6"/>
  <c r="AG446" i="6"/>
  <c r="AG177" i="6"/>
  <c r="AG268" i="6"/>
  <c r="AF421" i="6"/>
  <c r="AG424" i="6"/>
  <c r="AG514" i="6"/>
  <c r="AG107" i="6"/>
  <c r="AG26" i="6"/>
  <c r="AG499" i="6"/>
  <c r="AG357" i="6"/>
  <c r="AG324" i="6"/>
  <c r="AG295" i="6"/>
  <c r="AG38" i="6"/>
  <c r="AG47" i="6"/>
  <c r="AG135" i="6"/>
  <c r="AG58" i="6"/>
  <c r="AG249" i="6"/>
  <c r="AG102" i="6"/>
  <c r="AG394" i="6"/>
  <c r="AG380" i="6"/>
  <c r="AG420" i="6"/>
  <c r="AG288" i="6"/>
  <c r="AG212" i="6"/>
  <c r="AG63" i="6"/>
  <c r="AG395" i="6"/>
  <c r="AG364" i="6"/>
  <c r="AG342" i="6"/>
  <c r="AG528" i="6"/>
  <c r="AG70" i="6"/>
  <c r="AG485" i="6"/>
  <c r="AG189" i="6"/>
  <c r="AG462" i="6"/>
  <c r="AG208" i="6"/>
  <c r="AG513" i="6"/>
  <c r="AG477" i="6"/>
  <c r="AG123" i="6"/>
  <c r="AG404" i="6"/>
  <c r="AG387" i="6"/>
  <c r="AG371" i="6"/>
  <c r="O485" i="6"/>
  <c r="AF342" i="6"/>
  <c r="AG90" i="6"/>
  <c r="AG419" i="6"/>
  <c r="AG408" i="6"/>
  <c r="AG16" i="6"/>
  <c r="AG133" i="6"/>
  <c r="AG381" i="6"/>
  <c r="AG497" i="6"/>
  <c r="AG529" i="6"/>
  <c r="AG465" i="6"/>
  <c r="AG66" i="6"/>
  <c r="AG223" i="6"/>
  <c r="AG197" i="6"/>
  <c r="AG254" i="6"/>
  <c r="AG35" i="6"/>
  <c r="AG131" i="6"/>
  <c r="AG125" i="6"/>
  <c r="AG410" i="6"/>
  <c r="AG402" i="6"/>
  <c r="AG393" i="6"/>
  <c r="AG385" i="6"/>
  <c r="AG438" i="6"/>
  <c r="AG370" i="6"/>
  <c r="AG437" i="6"/>
  <c r="AG355" i="6"/>
  <c r="AG348" i="6"/>
  <c r="AG340" i="6"/>
  <c r="AG495" i="6"/>
  <c r="AG455" i="6"/>
  <c r="AG314" i="6"/>
  <c r="AG306" i="6"/>
  <c r="AG81" i="6"/>
  <c r="AG294" i="6"/>
  <c r="AG289" i="6"/>
  <c r="AG105" i="6"/>
  <c r="AG85" i="6"/>
  <c r="AG39" i="6"/>
  <c r="AG25" i="6"/>
  <c r="AG428" i="6"/>
  <c r="AG509" i="6"/>
  <c r="AG110" i="6"/>
  <c r="AG161" i="6"/>
  <c r="AG17" i="6"/>
  <c r="AG56" i="6"/>
  <c r="AG524" i="6"/>
  <c r="AG512" i="6"/>
  <c r="AG211" i="6"/>
  <c r="AG34" i="6"/>
  <c r="AG130" i="6"/>
  <c r="AG55" i="6"/>
  <c r="AG427" i="6"/>
  <c r="AG445" i="6"/>
  <c r="AG13" i="6"/>
  <c r="AG167" i="6"/>
  <c r="AG239" i="6"/>
  <c r="AG430" i="6"/>
  <c r="AG156" i="6"/>
  <c r="AG30" i="6"/>
  <c r="AG89" i="6"/>
  <c r="AG150" i="6"/>
  <c r="AF414" i="6"/>
  <c r="AG536" i="6"/>
  <c r="AG401" i="6"/>
  <c r="AG391" i="6"/>
  <c r="AG384" i="6"/>
  <c r="AG376" i="6"/>
  <c r="AG361" i="6"/>
  <c r="AG531" i="6"/>
  <c r="AG346" i="6"/>
  <c r="AG338" i="6"/>
  <c r="AG469" i="6"/>
  <c r="AG468" i="6"/>
  <c r="AG494" i="6"/>
  <c r="AG84" i="6"/>
  <c r="AG79" i="6"/>
  <c r="AG292" i="6"/>
  <c r="AG86" i="6"/>
  <c r="AG69" i="6"/>
  <c r="AG10" i="6"/>
  <c r="AG49" i="6"/>
  <c r="AG148" i="6"/>
  <c r="AG6" i="6"/>
  <c r="AG261" i="6"/>
  <c r="AG277" i="6"/>
  <c r="AG255" i="6"/>
  <c r="AG219" i="6"/>
  <c r="AG168" i="6"/>
  <c r="AG140" i="6"/>
  <c r="AG233" i="6"/>
  <c r="AG146" i="6"/>
  <c r="AG273" i="6"/>
  <c r="AG258" i="6"/>
  <c r="AG159" i="6"/>
  <c r="AG205" i="6"/>
  <c r="AG95" i="6"/>
  <c r="AG33" i="6"/>
  <c r="AG59" i="6"/>
  <c r="AG238" i="6"/>
  <c r="AG184" i="6"/>
  <c r="AG101" i="6"/>
  <c r="AG153" i="6"/>
  <c r="AG45" i="6"/>
  <c r="AG180" i="6"/>
  <c r="AG319" i="6"/>
  <c r="AG103" i="6"/>
  <c r="AG505" i="6"/>
  <c r="AG139" i="6"/>
  <c r="AG418" i="6"/>
  <c r="AG303" i="6"/>
  <c r="AG279" i="6"/>
  <c r="AG423" i="6"/>
  <c r="AG517" i="6"/>
  <c r="AG193" i="6"/>
  <c r="AG253" i="6"/>
  <c r="AG542" i="6"/>
  <c r="AG476" i="6"/>
  <c r="AG374" i="6"/>
  <c r="AG351" i="6"/>
  <c r="AG334" i="6"/>
  <c r="AG317" i="6"/>
  <c r="AG302" i="6"/>
  <c r="AG290" i="6"/>
  <c r="AG164" i="6"/>
  <c r="AG442" i="6"/>
  <c r="AG431" i="6"/>
  <c r="AG220" i="6"/>
  <c r="AG540" i="6"/>
  <c r="AG215" i="6"/>
  <c r="AG259" i="6"/>
  <c r="AG160" i="6"/>
  <c r="AG210" i="6"/>
  <c r="AG60" i="6"/>
  <c r="AG36" i="6"/>
  <c r="AG206" i="6"/>
  <c r="AG158" i="6"/>
  <c r="AG185" i="6"/>
  <c r="AG22" i="6"/>
  <c r="AG108" i="6"/>
  <c r="AG444" i="6"/>
  <c r="AG482" i="6"/>
  <c r="AG155" i="6"/>
  <c r="AG99" i="6"/>
  <c r="AG181" i="6"/>
  <c r="AG525" i="6"/>
  <c r="AG501" i="6"/>
  <c r="AG459" i="6"/>
  <c r="AG337" i="6"/>
  <c r="AG433" i="6"/>
  <c r="AG143" i="6"/>
  <c r="AG217" i="6"/>
  <c r="AG91" i="6"/>
  <c r="AG397" i="6"/>
  <c r="AG475" i="6"/>
  <c r="AG366" i="6"/>
  <c r="AG359" i="6"/>
  <c r="AG344" i="6"/>
  <c r="AG326" i="6"/>
  <c r="AG310" i="6"/>
  <c r="AG296" i="6"/>
  <c r="AG287" i="6"/>
  <c r="AG50" i="6"/>
  <c r="AG507" i="6"/>
  <c r="AG522" i="6"/>
  <c r="AG405" i="6"/>
  <c r="AG373" i="6"/>
  <c r="AG343" i="6"/>
  <c r="AG333" i="6"/>
  <c r="AG325" i="6"/>
  <c r="AG539" i="6"/>
  <c r="AG309" i="6"/>
  <c r="AG301" i="6"/>
  <c r="AG453" i="6"/>
  <c r="AG21" i="6"/>
  <c r="AG147" i="6"/>
  <c r="AG441" i="6"/>
  <c r="AG275" i="6"/>
  <c r="AG251" i="6"/>
  <c r="AG213" i="6"/>
  <c r="AG491" i="6"/>
  <c r="AG93" i="6"/>
  <c r="AG169" i="6"/>
  <c r="AG511" i="6"/>
  <c r="AG201" i="6"/>
  <c r="AG87" i="6"/>
  <c r="AG27" i="6"/>
  <c r="AG425" i="6"/>
  <c r="AG422" i="6"/>
  <c r="AG412" i="6"/>
  <c r="AG375" i="6"/>
  <c r="AG503" i="6"/>
  <c r="AG179" i="6"/>
  <c r="AG421" i="6"/>
  <c r="AG411" i="6"/>
  <c r="AF415" i="6"/>
  <c r="O425" i="6"/>
  <c r="AF425" i="6"/>
  <c r="AF538" i="6"/>
  <c r="O417" i="6"/>
  <c r="AF417" i="6"/>
  <c r="O424" i="6"/>
  <c r="AF424" i="6"/>
  <c r="AF426" i="6"/>
  <c r="AF418" i="6"/>
  <c r="AF423" i="6"/>
  <c r="AF544" i="6"/>
  <c r="AF501" i="6"/>
  <c r="AF413" i="6"/>
  <c r="AF422" i="6"/>
  <c r="AF412" i="6"/>
  <c r="AF420" i="6"/>
  <c r="AF419" i="6"/>
  <c r="AF528" i="6"/>
  <c r="O172" i="6"/>
  <c r="AF5" i="6"/>
  <c r="AF154" i="6"/>
  <c r="O125" i="6"/>
  <c r="AF522" i="6"/>
  <c r="AF441" i="6"/>
  <c r="O27" i="6"/>
  <c r="AF350" i="6"/>
  <c r="AF344" i="6"/>
  <c r="O21" i="6"/>
  <c r="AF158" i="6"/>
  <c r="O213" i="6"/>
  <c r="AF343" i="6"/>
  <c r="O511" i="6"/>
  <c r="AF245" i="6"/>
  <c r="O382" i="6"/>
  <c r="O357" i="6"/>
  <c r="O434" i="6"/>
  <c r="O35" i="6"/>
  <c r="AF164" i="6"/>
  <c r="O491" i="6"/>
  <c r="O309" i="6"/>
  <c r="AF463" i="6"/>
  <c r="O301" i="6"/>
  <c r="O87" i="6"/>
  <c r="AF280" i="6"/>
  <c r="O160" i="6"/>
  <c r="AF181" i="6"/>
  <c r="AF302" i="6"/>
  <c r="O250" i="6"/>
  <c r="O38" i="6"/>
  <c r="O29" i="6"/>
  <c r="O284" i="6"/>
  <c r="AF266" i="6"/>
  <c r="O272" i="6"/>
  <c r="O192" i="6"/>
  <c r="O523" i="6"/>
  <c r="AF330" i="6"/>
  <c r="AF197" i="6"/>
  <c r="O454" i="6"/>
  <c r="O24" i="6"/>
  <c r="O204" i="6"/>
  <c r="AF383" i="6"/>
  <c r="AF52" i="6"/>
  <c r="AF496" i="6"/>
  <c r="O510" i="6"/>
  <c r="O190" i="6"/>
  <c r="AF381" i="6"/>
  <c r="AF499" i="6"/>
  <c r="AF462" i="6"/>
  <c r="O548" i="6"/>
  <c r="AF409" i="6"/>
  <c r="AF124" i="6"/>
  <c r="AF387" i="6"/>
  <c r="O70" i="6"/>
  <c r="AF82" i="6"/>
  <c r="O90" i="6"/>
  <c r="O444" i="6"/>
  <c r="AF380" i="6"/>
  <c r="AF76" i="6"/>
  <c r="AF274" i="6"/>
  <c r="O475" i="6"/>
  <c r="O526" i="6"/>
  <c r="O236" i="6"/>
  <c r="AF369" i="6"/>
  <c r="AF66" i="6"/>
  <c r="AF169" i="6"/>
  <c r="O195" i="6"/>
  <c r="O104" i="6"/>
  <c r="O157" i="6"/>
  <c r="AF230" i="6"/>
  <c r="AF296" i="6"/>
  <c r="AF22" i="6"/>
  <c r="O482" i="6"/>
  <c r="O500" i="6"/>
  <c r="O366" i="6"/>
  <c r="O77" i="6"/>
  <c r="O278" i="6"/>
  <c r="O42" i="6"/>
  <c r="O446" i="6"/>
  <c r="O545" i="6"/>
  <c r="O450" i="6"/>
  <c r="AF542" i="6"/>
  <c r="AF368" i="6"/>
  <c r="AF329" i="6"/>
  <c r="AF293" i="6"/>
  <c r="AF429" i="6"/>
  <c r="AF259" i="6"/>
  <c r="AF108" i="6"/>
  <c r="AF525" i="6"/>
  <c r="O470" i="6"/>
  <c r="O404" i="6"/>
  <c r="O365" i="6"/>
  <c r="O333" i="6"/>
  <c r="O246" i="6"/>
  <c r="O256" i="6"/>
  <c r="O61" i="6"/>
  <c r="O186" i="6"/>
  <c r="O111" i="6"/>
  <c r="O32" i="6"/>
  <c r="AF405" i="6"/>
  <c r="AF326" i="6"/>
  <c r="AF465" i="6"/>
  <c r="AF443" i="6"/>
  <c r="O303" i="6"/>
  <c r="O503" i="6"/>
  <c r="O212" i="6"/>
  <c r="O374" i="6"/>
  <c r="O453" i="6"/>
  <c r="O26" i="6"/>
  <c r="O397" i="6"/>
  <c r="O433" i="6"/>
  <c r="O514" i="6"/>
  <c r="O240" i="6"/>
  <c r="AF325" i="6"/>
  <c r="AF199" i="6"/>
  <c r="O375" i="6"/>
  <c r="O210" i="6"/>
  <c r="O373" i="6"/>
  <c r="O275" i="6"/>
  <c r="O479" i="6"/>
  <c r="O436" i="6"/>
  <c r="O193" i="6"/>
  <c r="O179" i="6"/>
  <c r="O60" i="6"/>
  <c r="AF287" i="6"/>
  <c r="AF162" i="6"/>
  <c r="AF243" i="6"/>
  <c r="O395" i="6"/>
  <c r="O360" i="6"/>
  <c r="O323" i="6"/>
  <c r="O290" i="6"/>
  <c r="O252" i="6"/>
  <c r="O215" i="6"/>
  <c r="O268" i="6"/>
  <c r="AF396" i="6"/>
  <c r="AF318" i="6"/>
  <c r="AF106" i="6"/>
  <c r="AF147" i="6"/>
  <c r="AF270" i="6"/>
  <c r="O94" i="6"/>
  <c r="O224" i="6"/>
  <c r="O93" i="6"/>
  <c r="AF122" i="6"/>
  <c r="O459" i="6"/>
  <c r="O359" i="6"/>
  <c r="O312" i="6"/>
  <c r="O74" i="6"/>
  <c r="O431" i="6"/>
  <c r="O251" i="6"/>
  <c r="O112" i="6"/>
  <c r="O201" i="6"/>
  <c r="O488" i="6"/>
  <c r="AF317" i="6"/>
  <c r="AF50" i="6"/>
  <c r="AF220" i="6"/>
  <c r="O358" i="6"/>
  <c r="O310" i="6"/>
  <c r="O73" i="6"/>
  <c r="O142" i="6"/>
  <c r="O36" i="6"/>
  <c r="O440" i="6"/>
  <c r="O99" i="6"/>
  <c r="AF388" i="6"/>
  <c r="AF351" i="6"/>
  <c r="AF464" i="6"/>
  <c r="AF155" i="6"/>
  <c r="AF331" i="6"/>
  <c r="O144" i="6"/>
  <c r="AF200" i="6"/>
  <c r="O455" i="6"/>
  <c r="AF541" i="6"/>
  <c r="AF533" i="6"/>
  <c r="AF527" i="6"/>
  <c r="AF235" i="6"/>
  <c r="AF214" i="6"/>
  <c r="AF173" i="6"/>
  <c r="AF183" i="6"/>
  <c r="AF461" i="6"/>
  <c r="AF88" i="6"/>
  <c r="AF14" i="6"/>
  <c r="O348" i="6"/>
  <c r="O171" i="6"/>
  <c r="AF72" i="6"/>
  <c r="O535" i="6"/>
  <c r="O18" i="6"/>
  <c r="O54" i="6"/>
  <c r="O400" i="6"/>
  <c r="O438" i="6"/>
  <c r="O321" i="6"/>
  <c r="O279" i="6"/>
  <c r="O91" i="6"/>
  <c r="O445" i="6"/>
  <c r="O133" i="6"/>
  <c r="AF362" i="6"/>
  <c r="AF516" i="6"/>
  <c r="AF170" i="6"/>
  <c r="O495" i="6"/>
  <c r="O105" i="6"/>
  <c r="O25" i="6"/>
  <c r="O43" i="6"/>
  <c r="O30" i="6"/>
  <c r="AF97" i="6"/>
  <c r="AF128" i="6"/>
  <c r="O130" i="6"/>
  <c r="O320" i="6"/>
  <c r="O161" i="6"/>
  <c r="O363" i="6"/>
  <c r="O126" i="6"/>
  <c r="O271" i="6"/>
  <c r="O319" i="6"/>
  <c r="O524" i="6"/>
  <c r="AF448" i="6"/>
  <c r="AF115" i="6"/>
  <c r="O534" i="6"/>
  <c r="O356" i="6"/>
  <c r="O337" i="6"/>
  <c r="O299" i="6"/>
  <c r="O11" i="6"/>
  <c r="O67" i="6"/>
  <c r="O484" i="6"/>
  <c r="O451" i="6"/>
  <c r="O221" i="6"/>
  <c r="O217" i="6"/>
  <c r="O244" i="6"/>
  <c r="O107" i="6"/>
  <c r="O131" i="6"/>
  <c r="O31" i="6"/>
  <c r="AF394" i="6"/>
  <c r="AF379" i="6"/>
  <c r="AF339" i="6"/>
  <c r="AF529" i="6"/>
  <c r="AF540" i="6"/>
  <c r="AF490" i="6"/>
  <c r="AF185" i="6"/>
  <c r="AF267" i="6"/>
  <c r="O165" i="6"/>
  <c r="AF41" i="6"/>
  <c r="O347" i="6"/>
  <c r="O304" i="6"/>
  <c r="O225" i="6"/>
  <c r="O288" i="6"/>
  <c r="O188" i="6"/>
  <c r="AF286" i="6"/>
  <c r="AF241" i="6"/>
  <c r="O543" i="6"/>
  <c r="O390" i="6"/>
  <c r="O370" i="6"/>
  <c r="O355" i="6"/>
  <c r="O336" i="6"/>
  <c r="O539" i="6"/>
  <c r="O80" i="6"/>
  <c r="O71" i="6"/>
  <c r="O282" i="6"/>
  <c r="O143" i="6"/>
  <c r="O506" i="6"/>
  <c r="O136" i="6"/>
  <c r="O113" i="6"/>
  <c r="O34" i="6"/>
  <c r="O253" i="6"/>
  <c r="O129" i="6"/>
  <c r="O127" i="6"/>
  <c r="O28" i="6"/>
  <c r="AF521" i="6"/>
  <c r="AF378" i="6"/>
  <c r="AF456" i="6"/>
  <c r="AF316" i="6"/>
  <c r="AF295" i="6"/>
  <c r="AF507" i="6"/>
  <c r="AF513" i="6"/>
  <c r="AF8" i="6"/>
  <c r="AF481" i="6"/>
  <c r="AF349" i="6"/>
  <c r="AF307" i="6"/>
  <c r="O53" i="6"/>
  <c r="AF12" i="6"/>
  <c r="AF269" i="6"/>
  <c r="O110" i="6"/>
  <c r="AF117" i="6"/>
  <c r="O476" i="6"/>
  <c r="O458" i="6"/>
  <c r="O298" i="6"/>
  <c r="O223" i="6"/>
  <c r="O505" i="6"/>
  <c r="O234" i="6"/>
  <c r="O120" i="6"/>
  <c r="O145" i="6"/>
  <c r="O228" i="6"/>
  <c r="O64" i="6"/>
  <c r="AF518" i="6"/>
  <c r="AF332" i="6"/>
  <c r="AF313" i="6"/>
  <c r="AF176" i="6"/>
  <c r="AF254" i="6"/>
  <c r="AF58" i="6"/>
  <c r="AF202" i="6"/>
  <c r="AF477" i="6"/>
  <c r="O427" i="6"/>
  <c r="AF520" i="6"/>
  <c r="AF457" i="6"/>
  <c r="AF305" i="6"/>
  <c r="AF138" i="6"/>
  <c r="AF486" i="6"/>
  <c r="O408" i="6"/>
  <c r="O480" i="6"/>
  <c r="O57" i="6"/>
  <c r="O46" i="6"/>
  <c r="O16" i="6"/>
  <c r="O114" i="6"/>
  <c r="O492" i="6"/>
  <c r="AF354" i="6"/>
  <c r="AF466" i="6"/>
  <c r="AF260" i="6"/>
  <c r="AF178" i="6"/>
  <c r="AF508" i="6"/>
  <c r="AF6" i="6"/>
  <c r="O6" i="6"/>
  <c r="AF159" i="6"/>
  <c r="O159" i="6"/>
  <c r="AF468" i="6"/>
  <c r="O494" i="6"/>
  <c r="O33" i="6"/>
  <c r="AF530" i="6"/>
  <c r="O530" i="6"/>
  <c r="AF121" i="6"/>
  <c r="AF238" i="6"/>
  <c r="O219" i="6"/>
  <c r="O389" i="6"/>
  <c r="O473" i="6"/>
  <c r="O233" i="6"/>
  <c r="AF10" i="6"/>
  <c r="O291" i="6"/>
  <c r="O276" i="6"/>
  <c r="O151" i="6"/>
  <c r="O49" i="6"/>
  <c r="AF207" i="6"/>
  <c r="O207" i="6"/>
  <c r="O261" i="6"/>
  <c r="AF345" i="6"/>
  <c r="O345" i="6"/>
  <c r="O460" i="6"/>
  <c r="O401" i="6"/>
  <c r="O118" i="6"/>
  <c r="O95" i="6"/>
  <c r="AF168" i="6"/>
  <c r="O9" i="6"/>
  <c r="O249" i="6"/>
  <c r="AF249" i="6"/>
  <c r="O399" i="6"/>
  <c r="O306" i="6"/>
  <c r="O20" i="6"/>
  <c r="O187" i="6"/>
  <c r="O209" i="6"/>
  <c r="O15" i="6"/>
  <c r="O167" i="6"/>
  <c r="AF471" i="6"/>
  <c r="AF328" i="6"/>
  <c r="AF493" i="6"/>
  <c r="AF194" i="6"/>
  <c r="AF262" i="6"/>
  <c r="AF277" i="6"/>
  <c r="AF47" i="6"/>
  <c r="AF208" i="6"/>
  <c r="AF51" i="6"/>
  <c r="AF265" i="6"/>
  <c r="AF371" i="6"/>
  <c r="O371" i="6"/>
  <c r="O308" i="6"/>
  <c r="AF308" i="6"/>
  <c r="AF166" i="6"/>
  <c r="O166" i="6"/>
  <c r="O141" i="6"/>
  <c r="AF141" i="6"/>
  <c r="AF232" i="6"/>
  <c r="O232" i="6"/>
  <c r="O119" i="6"/>
  <c r="AF119" i="6"/>
  <c r="AF182" i="6"/>
  <c r="O182" i="6"/>
  <c r="O536" i="6"/>
  <c r="O398" i="6"/>
  <c r="O519" i="6"/>
  <c r="O364" i="6"/>
  <c r="O531" i="6"/>
  <c r="O297" i="6"/>
  <c r="O48" i="6"/>
  <c r="O191" i="6"/>
  <c r="O509" i="6"/>
  <c r="O255" i="6"/>
  <c r="O487" i="6"/>
  <c r="O19" i="6"/>
  <c r="O247" i="6"/>
  <c r="O227" i="6"/>
  <c r="O123" i="6"/>
  <c r="AF403" i="6"/>
  <c r="AF377" i="6"/>
  <c r="AF352" i="6"/>
  <c r="AF341" i="6"/>
  <c r="AF75" i="6"/>
  <c r="AF65" i="6"/>
  <c r="AF62" i="6"/>
  <c r="AF222" i="6"/>
  <c r="AF175" i="6"/>
  <c r="AF273" i="6"/>
  <c r="AF257" i="6"/>
  <c r="AF226" i="6"/>
  <c r="AF100" i="6"/>
  <c r="AF146" i="6"/>
  <c r="O391" i="6"/>
  <c r="O184" i="6"/>
  <c r="AF407" i="6"/>
  <c r="AF7" i="6"/>
  <c r="O7" i="6"/>
  <c r="AF406" i="6"/>
  <c r="AF498" i="6"/>
  <c r="O452" i="6"/>
  <c r="AF367" i="6"/>
  <c r="O376" i="6"/>
  <c r="O474" i="6"/>
  <c r="O96" i="6"/>
  <c r="O205" i="6"/>
  <c r="AF148" i="6"/>
  <c r="AF489" i="6"/>
  <c r="AF393" i="6"/>
  <c r="O393" i="6"/>
  <c r="AF385" i="6"/>
  <c r="O385" i="6"/>
  <c r="AF17" i="6"/>
  <c r="O17" i="6"/>
  <c r="AF239" i="6"/>
  <c r="O239" i="6"/>
  <c r="AF89" i="6"/>
  <c r="O89" i="6"/>
  <c r="O340" i="6"/>
  <c r="O68" i="6"/>
  <c r="AF322" i="6"/>
  <c r="AF216" i="6"/>
  <c r="AF37" i="6"/>
  <c r="AF258" i="6"/>
  <c r="AF483" i="6"/>
  <c r="AF338" i="6"/>
  <c r="O338" i="6"/>
  <c r="O346" i="6"/>
  <c r="O311" i="6"/>
  <c r="AF83" i="6"/>
  <c r="AF248" i="6"/>
  <c r="AF101" i="6"/>
  <c r="O79" i="6"/>
  <c r="AF469" i="6"/>
  <c r="AF109" i="6"/>
  <c r="AF45" i="6"/>
  <c r="O532" i="6"/>
  <c r="AF532" i="6"/>
  <c r="O283" i="6"/>
  <c r="AF283" i="6"/>
  <c r="O285" i="6"/>
  <c r="O140" i="6"/>
  <c r="AF23" i="6"/>
  <c r="AF137" i="6"/>
  <c r="AF410" i="6"/>
  <c r="O410" i="6"/>
  <c r="AF437" i="6"/>
  <c r="O437" i="6"/>
  <c r="AF81" i="6"/>
  <c r="O81" i="6"/>
  <c r="AF294" i="6"/>
  <c r="O294" i="6"/>
  <c r="AF211" i="6"/>
  <c r="O211" i="6"/>
  <c r="O84" i="6"/>
  <c r="O289" i="6"/>
  <c r="O55" i="6"/>
  <c r="O229" i="6"/>
  <c r="O59" i="6"/>
  <c r="AF435" i="6"/>
  <c r="AF300" i="6"/>
  <c r="AF196" i="6"/>
  <c r="O327" i="6"/>
  <c r="O314" i="6"/>
  <c r="O86" i="6"/>
  <c r="O39" i="6"/>
  <c r="O174" i="6"/>
  <c r="O135" i="6"/>
  <c r="O546" i="6"/>
  <c r="O13" i="6"/>
  <c r="O263" i="6"/>
  <c r="AF386" i="6"/>
  <c r="AF361" i="6"/>
  <c r="AF497" i="6"/>
  <c r="AF547" i="6"/>
  <c r="AF189" i="6"/>
  <c r="AF447" i="6"/>
  <c r="AF153" i="6"/>
  <c r="AF264" i="6"/>
  <c r="AF163" i="6"/>
  <c r="O163" i="6"/>
  <c r="O292" i="6"/>
  <c r="AF231" i="6"/>
  <c r="AF40" i="6"/>
  <c r="O40" i="6"/>
  <c r="AF44" i="6"/>
  <c r="O315" i="6"/>
  <c r="AF315" i="6"/>
  <c r="O198" i="6"/>
  <c r="AF198" i="6"/>
  <c r="O218" i="6"/>
  <c r="AF218" i="6"/>
  <c r="O132" i="6"/>
  <c r="AF132" i="6"/>
  <c r="O502" i="6"/>
  <c r="AF502" i="6"/>
  <c r="O98" i="6"/>
  <c r="AF98" i="6"/>
  <c r="O92" i="6"/>
  <c r="AF92" i="6"/>
  <c r="O152" i="6"/>
  <c r="AF152" i="6"/>
  <c r="O78" i="6"/>
  <c r="O237" i="6"/>
  <c r="O504" i="6"/>
  <c r="AF402" i="6"/>
  <c r="O402" i="6"/>
  <c r="AF85" i="6"/>
  <c r="O85" i="6"/>
  <c r="AF56" i="6"/>
  <c r="O56" i="6"/>
  <c r="AF430" i="6"/>
  <c r="O430" i="6"/>
  <c r="O384" i="6"/>
  <c r="O156" i="6"/>
  <c r="O150" i="6"/>
  <c r="AF69" i="6"/>
  <c r="AF149" i="6"/>
  <c r="O149" i="6"/>
  <c r="O392" i="6"/>
  <c r="O372" i="6"/>
  <c r="O472" i="6"/>
  <c r="O324" i="6"/>
  <c r="O467" i="6"/>
  <c r="O281" i="6"/>
  <c r="O428" i="6"/>
  <c r="O512" i="6"/>
  <c r="O242" i="6"/>
  <c r="O177" i="6"/>
  <c r="O203" i="6"/>
  <c r="O180" i="6"/>
  <c r="AF439" i="6"/>
  <c r="AF335" i="6"/>
  <c r="AF515" i="6"/>
  <c r="AF432" i="6"/>
  <c r="AF116" i="6"/>
  <c r="AF102" i="6"/>
  <c r="O517" i="6"/>
  <c r="O449" i="6"/>
  <c r="O134" i="6"/>
  <c r="O353" i="6"/>
  <c r="AF334" i="6"/>
  <c r="AF442" i="6"/>
  <c r="AF206" i="6"/>
  <c r="O478" i="6"/>
  <c r="O103" i="6"/>
  <c r="O139" i="6"/>
  <c r="O63" i="6"/>
</calcChain>
</file>

<file path=xl/sharedStrings.xml><?xml version="1.0" encoding="utf-8"?>
<sst xmlns="http://schemas.openxmlformats.org/spreadsheetml/2006/main" count="4262" uniqueCount="207">
  <si>
    <t>FE</t>
  </si>
  <si>
    <t>1C</t>
  </si>
  <si>
    <t>2C</t>
  </si>
  <si>
    <t>4E</t>
  </si>
  <si>
    <t>6F</t>
  </si>
  <si>
    <t>B1</t>
  </si>
  <si>
    <t>C</t>
  </si>
  <si>
    <t>FC</t>
  </si>
  <si>
    <t>C2</t>
  </si>
  <si>
    <t>3E</t>
  </si>
  <si>
    <t>5C</t>
  </si>
  <si>
    <t>F</t>
  </si>
  <si>
    <t>C0</t>
  </si>
  <si>
    <t>FF</t>
  </si>
  <si>
    <t>FD</t>
  </si>
  <si>
    <t>6E</t>
  </si>
  <si>
    <t>6D</t>
  </si>
  <si>
    <t>1E</t>
  </si>
  <si>
    <t>BF</t>
  </si>
  <si>
    <t>DF</t>
  </si>
  <si>
    <t>E9</t>
  </si>
  <si>
    <t>D1</t>
  </si>
  <si>
    <t>8D</t>
  </si>
  <si>
    <t>2F</t>
  </si>
  <si>
    <t>B6</t>
  </si>
  <si>
    <t>A7</t>
  </si>
  <si>
    <t>8B</t>
  </si>
  <si>
    <t>F7</t>
  </si>
  <si>
    <t>6B</t>
  </si>
  <si>
    <t>A9</t>
  </si>
  <si>
    <t>7C</t>
  </si>
  <si>
    <t>8E</t>
  </si>
  <si>
    <t>D</t>
  </si>
  <si>
    <t>A8</t>
  </si>
  <si>
    <t>E</t>
  </si>
  <si>
    <t>E3</t>
  </si>
  <si>
    <t>C7</t>
  </si>
  <si>
    <t>4B</t>
  </si>
  <si>
    <t>8F</t>
  </si>
  <si>
    <t>B8</t>
  </si>
  <si>
    <t>7F</t>
  </si>
  <si>
    <t>F0</t>
  </si>
  <si>
    <t>D0</t>
  </si>
  <si>
    <t>D2</t>
  </si>
  <si>
    <t>D3</t>
  </si>
  <si>
    <t>D4</t>
  </si>
  <si>
    <t>D5</t>
  </si>
  <si>
    <t>D6</t>
  </si>
  <si>
    <t>D7</t>
  </si>
  <si>
    <t>Len</t>
  </si>
  <si>
    <t>6C</t>
  </si>
  <si>
    <t>1A</t>
  </si>
  <si>
    <t>3B</t>
  </si>
  <si>
    <t>CA</t>
  </si>
  <si>
    <t>4C</t>
  </si>
  <si>
    <t>B</t>
  </si>
  <si>
    <t>1F</t>
  </si>
  <si>
    <t>C3</t>
  </si>
  <si>
    <t>5D</t>
  </si>
  <si>
    <t>1B</t>
  </si>
  <si>
    <t>CD</t>
  </si>
  <si>
    <t>5F</t>
  </si>
  <si>
    <t>FA</t>
  </si>
  <si>
    <t>3F</t>
  </si>
  <si>
    <t>B0</t>
  </si>
  <si>
    <t>8A</t>
  </si>
  <si>
    <t>DD</t>
  </si>
  <si>
    <t>E7</t>
  </si>
  <si>
    <t>CE</t>
  </si>
  <si>
    <t>A</t>
  </si>
  <si>
    <t>A1</t>
  </si>
  <si>
    <t>5E</t>
  </si>
  <si>
    <t>A2</t>
  </si>
  <si>
    <t>B7</t>
  </si>
  <si>
    <t>5B</t>
  </si>
  <si>
    <t>3A</t>
  </si>
  <si>
    <t>7E</t>
  </si>
  <si>
    <t>2D</t>
  </si>
  <si>
    <t>3C</t>
  </si>
  <si>
    <t>B9</t>
  </si>
  <si>
    <t>B4</t>
  </si>
  <si>
    <t>CB</t>
  </si>
  <si>
    <t>1D</t>
  </si>
  <si>
    <t>5A</t>
  </si>
  <si>
    <t>7D</t>
  </si>
  <si>
    <t>AF</t>
  </si>
  <si>
    <t>E0</t>
  </si>
  <si>
    <t>BC</t>
  </si>
  <si>
    <t>4D</t>
  </si>
  <si>
    <t>4A</t>
  </si>
  <si>
    <t>8C</t>
  </si>
  <si>
    <t>Seq</t>
  </si>
  <si>
    <t>810A000</t>
  </si>
  <si>
    <t>A28A000</t>
  </si>
  <si>
    <t>A20A000</t>
  </si>
  <si>
    <t>C20A000</t>
  </si>
  <si>
    <t>C24A000</t>
  </si>
  <si>
    <t>28A00F</t>
  </si>
  <si>
    <t>A18A000</t>
  </si>
  <si>
    <t>C1CA000</t>
  </si>
  <si>
    <t>30A002</t>
  </si>
  <si>
    <t>A18A002</t>
  </si>
  <si>
    <t>220A006</t>
  </si>
  <si>
    <t>28A006</t>
  </si>
  <si>
    <t>210A006</t>
  </si>
  <si>
    <t>A18A001</t>
  </si>
  <si>
    <t>628A001</t>
  </si>
  <si>
    <t>10A006</t>
  </si>
  <si>
    <t>618A001</t>
  </si>
  <si>
    <t>218A006</t>
  </si>
  <si>
    <t>A1CA001</t>
  </si>
  <si>
    <t>815A101</t>
  </si>
  <si>
    <t>MsgId</t>
  </si>
  <si>
    <t>816A101</t>
  </si>
  <si>
    <t>C28A000</t>
  </si>
  <si>
    <t>Date</t>
  </si>
  <si>
    <t>Activity</t>
  </si>
  <si>
    <t>Turned ignition on</t>
  </si>
  <si>
    <t>Notes</t>
  </si>
  <si>
    <t>D0.Dec</t>
  </si>
  <si>
    <t>D1.Dec</t>
  </si>
  <si>
    <t>D2.Dec</t>
  </si>
  <si>
    <t>D3.Dec</t>
  </si>
  <si>
    <t>D4.Dec</t>
  </si>
  <si>
    <t>D5.Dec</t>
  </si>
  <si>
    <t>D6.Dec</t>
  </si>
  <si>
    <t>D7.Dec</t>
  </si>
  <si>
    <t>Verified PIDs</t>
  </si>
  <si>
    <t>PID</t>
  </si>
  <si>
    <t>Description</t>
  </si>
  <si>
    <t>Date and Time</t>
  </si>
  <si>
    <t>Hours</t>
  </si>
  <si>
    <t>Minutes</t>
  </si>
  <si>
    <t>Day</t>
  </si>
  <si>
    <t>Month</t>
  </si>
  <si>
    <t>Year1</t>
  </si>
  <si>
    <t>Year2</t>
  </si>
  <si>
    <t>Doors status</t>
  </si>
  <si>
    <t>0c1ca000[2]:
  0x28 = 0b00101000 =&gt; Any front door opened and SB disengaged, SS unavailable
  0x2C = 0b00101100 =&gt; All front door closed or  SB    engaged, SS unavailable
  0xC8 = 0b11001000 =&gt; Any front door opened and SB disengaged, SS off
  0xCC = 0b11001100 =&gt; All front door closed or  SB    engaged, SS off
  0xE8 = 0b11101000 =&gt; Any front door opened and SB disengaged, SS on
  0xEC = 0b11101100 =&gt; All front door closed or  SB    engaged, SS on
                ^-------- 2: All front door closed or SB engaged
             ^----------- 5: SS on
            ^------------ 6: SS available   )
           ^------------- 7: SS available (?)</t>
  </si>
  <si>
    <t>0A18A001</t>
  </si>
  <si>
    <t>Unclear</t>
  </si>
  <si>
    <t>every 100ms: ID=A18A000 with 8 bytes of data, where only these matter for the ECU:
byte1.1 - status of the power steering mode / sport mode button
byte3 - ambient temperature with conversion (x+16)*2/3 to get the normal ECU temperature variable that converts as all other short range ones (x*3/4 - 48).
byte5 - fuel level in %, values 0..100 decimal
byte6.5 - handbrake status (1 on, 0 off)</t>
  </si>
  <si>
    <t>0A18A000</t>
  </si>
  <si>
    <t>Various statuses</t>
  </si>
  <si>
    <t>Fuel level in % (0..100 decimal)</t>
  </si>
  <si>
    <t>Ambient temperature with conversion (x+16)*2/3 to get the normal ECU temperature variable that converts as all other short range ones (x*3/4 - 48)</t>
  </si>
  <si>
    <t>D0.Bin</t>
  </si>
  <si>
    <t>D1.Bin</t>
  </si>
  <si>
    <t>D2.Bin</t>
  </si>
  <si>
    <t>D3.Bin</t>
  </si>
  <si>
    <t>D4.Bin</t>
  </si>
  <si>
    <t>D5.Bin</t>
  </si>
  <si>
    <t>D6.Bin</t>
  </si>
  <si>
    <t>D7.Bin</t>
  </si>
  <si>
    <t>0a18a001[4:5]: Seems to rise when electrical components are used. Real meaning
unkown</t>
  </si>
  <si>
    <t>0810A000</t>
  </si>
  <si>
    <t>### 0810a000
0810a000[2] =&gt; Rises with force applied on brakes. Real meaning unknown. ABS
               trigger ?
0810a000[2]:
  0x1x: Brakes pedal almost or completely released (brake lights off)
  0x3x: Brakes pedal slight depression (brake lights turn on)
  0x7x: Brakes pedal normal/high depression</t>
  </si>
  <si>
    <t>### 0a18a000
Seems to convey status bitfields
0a18a000[0]:
  0x00 = 0b00000000 =&gt; Handbrake off
  0x20 = 0b00100000 =&gt; Handbrake on
             ^----------- 5: Handbrake on
0a18a000[2]:
  0x10 = 0b00010000 =&gt; Left front door closed, contact off
  0x18 = 0b00011000 =&gt; Left front door opened, contact off
  0x40 = 0b01000000 =&gt; Left front door closed, contact on (=&gt; electricity flows)
  0x48 = 0b01001000 =&gt; Left front door opened, contact on (=&gt; electricity flows)
  0xC0 = 0b11000000 =&gt; Left front door closed, Ignition
  0xC8 = 0b11001000 =&gt; Left front door opened, Ignition
               ^--------- 3: Left front door opened
              ^---------- 4: ?
            ^------------ 6: Contact on
           ^------------- 7: Ignition
0a18a000[4]:
  0x00 = 0b0000 =&gt; City mode deactivated
  0x08 = 0b1000 =&gt; City mode activated
           ^------------- 3: City mode
0a18a000[6]:
  0x00 = 0b00000000 =&gt; Handbrake off, RWH off
  0x10 = 0b00000000 =&gt; Handbrake off, RWH on
  0x20 = 0b00100000 =&gt; Handbrake on, RWH off
  0x30 = 0b00110000 =&gt; Handbrake on, RWH on
              ^---------- 4: RWH on
             ^----------- 5: Handbrake on
0a18a000[7]:
  Increments on 8 bits when the wheels are turning</t>
  </si>
  <si>
    <t>A lot of these, brakes status for ABS?</t>
  </si>
  <si>
    <t>Brake pedal pressure</t>
  </si>
  <si>
    <t>0210A006</t>
  </si>
  <si>
    <t>Speed related</t>
  </si>
  <si>
    <t>Wheel speed</t>
  </si>
  <si>
    <t>0218A006</t>
  </si>
  <si>
    <t>### 0628a001
0628a001[5]:
  0x00 = 0b000000 =&gt; Clutch pedal released
  0x10 = 0b010000 =&gt; Accelerating with clutch pedal released enough to engage
  0x20 = 0b100000 =&gt; Depressing clutch pedal without accelerating
  0x30 = 0b110000 =&gt; Acceleration with clutch pedal too depressed to engage</t>
  </si>
  <si>
    <t>### 0218a006
Gives 16-bit speed at each wheel if the car is running. If the
car's speed is less than 4 km/h, it gives 4 times '00 2C'
0218a006[0] =&gt; Speed1
0218a006[1] =&gt; Speed2
0218a006[2] =&gt; Speed1
0218a006[3] =&gt; Speed2
0218a006[4] =&gt; Speed1
0218a006[5] =&gt; Speed2
0218a006[6] =&gt; Speed1
0218a006[7] =&gt; Speed2
Unclear which speed refers to which wheel</t>
  </si>
  <si>
    <t>0628A001</t>
  </si>
  <si>
    <t>Clutch status</t>
  </si>
  <si>
    <t>### 0a18a006
0a18a006[0] =&gt; 00 when engine is off, 01 otherwise (seems). Set at ignition
0a18a006[1] =&gt; Always 00. Real meaning unknown
0a18a006[2] =&gt; Speed1
0a18a006[3] =&gt; Speed2
0a18a006[4:5] =&gt; Like [6:7] but with different values: loops from 0x0000 to
0a18a006[6:7]    0x1fff when car is running. Real meaning unknown</t>
  </si>
  <si>
    <t>0A18A006</t>
  </si>
  <si>
    <t>Always 00</t>
  </si>
  <si>
    <t>Speed1</t>
  </si>
  <si>
    <t>Speed2</t>
  </si>
  <si>
    <t>Engine power (0=off, 1=on)</t>
  </si>
  <si>
    <t>Speed (which one?)</t>
  </si>
  <si>
    <t>### 0a28a000
0a28a000[0] =&gt; Speed1
0a28a000[1] =&gt; Speed2
0a28a000[3] ?= 0a18a000[7] =&gt; Increments on 8 bits when wheels are turning</t>
  </si>
  <si>
    <t>0A28A000</t>
  </si>
  <si>
    <t>### 0a28a006
0a28a006[2] =&gt; Speed1
0a28a006[3] =&gt; Speed2</t>
  </si>
  <si>
    <t>0A28A006</t>
  </si>
  <si>
    <t>0010A006</t>
  </si>
  <si>
    <t>0028A006</t>
  </si>
  <si>
    <t>0028A00F</t>
  </si>
  <si>
    <t>0030A002</t>
  </si>
  <si>
    <t>0220A006</t>
  </si>
  <si>
    <t>0618A001</t>
  </si>
  <si>
    <t>0815A101</t>
  </si>
  <si>
    <t>0816A101</t>
  </si>
  <si>
    <t>0A18A002</t>
  </si>
  <si>
    <t>0A1CA001</t>
  </si>
  <si>
    <t>0A20A000</t>
  </si>
  <si>
    <t>0C1CA000</t>
  </si>
  <si>
    <t>0C20A000</t>
  </si>
  <si>
    <t>0C24A000</t>
  </si>
  <si>
    <t>0C28A000</t>
  </si>
  <si>
    <t>0210a006[4:5]: Rises with speed. Real meaning still unknown
The second message that the ECU expects from the ABS module is (I guess) the ASR/MSR info, the samples I got are of this pattern:
210A006   [8]  FF 07 FF 00 00 00 00 00
where the second data byte is a 00..0F cyclic counter. The reception of this message can be switched off by turning off bits #15 and #6 at the same time in CWKONFZ1. If you want to send it nevertheless, do it every 10ms.</t>
  </si>
  <si>
    <t>Message</t>
  </si>
  <si>
    <t>Log analyzer</t>
  </si>
  <si>
    <t>Turned ignition on, started the car, pushed on the throttle a few times, did not move the car, windows open, hand brake on</t>
  </si>
  <si>
    <t>MsgId.Pad</t>
  </si>
  <si>
    <t>MsgId.Dec</t>
  </si>
  <si>
    <t>Original data</t>
  </si>
  <si>
    <t>Decimal</t>
  </si>
  <si>
    <t>Binary</t>
  </si>
  <si>
    <t>Key data</t>
  </si>
  <si>
    <t>Data always zero in the first test runs</t>
  </si>
  <si>
    <t>MsgID.A</t>
  </si>
  <si>
    <t>MsgID.B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</si>
</sst>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theme="0"/>
      <name val="Aptos Narrow"/>
      <family val="2"/>
      <scheme val="minor"/>
    </font>
    <font>
      <sz val="9"/>
      <color theme="1"/>
      <name val="Aptos Mono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0" xfId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0" borderId="0" xfId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NumberFormat="1"/>
  </cellXfs>
  <cellStyles count="2">
    <cellStyle name="Normal" xfId="0" builtinId="0"/>
    <cellStyle name="Title" xfId="1" builtinId="15"/>
  </cellStyles>
  <dxfs count="37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fill>
        <patternFill patternType="none">
          <bgColor auto="1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51970-E108-4ACB-A34C-EA092EB63960}" name="Table1" displayName="Table1" ref="A4:D6" totalsRowShown="0" headerRowDxfId="31" dataDxfId="30">
  <autoFilter ref="A4:D6" xr:uid="{D1C51970-E108-4ACB-A34C-EA092EB63960}"/>
  <tableColumns count="4">
    <tableColumn id="1" xr3:uid="{564C5799-EA15-4DB4-AF36-2998C05FDBA1}" name="Seq" dataDxfId="35"/>
    <tableColumn id="2" xr3:uid="{B4AF872E-2C78-4532-930C-BFF2F8CBF529}" name="Date" dataDxfId="34"/>
    <tableColumn id="3" xr3:uid="{B4A6BF78-86F1-4628-AB54-12440537CF21}" name="Activity" dataDxfId="33"/>
    <tableColumn id="4" xr3:uid="{D98FA7C6-7455-40F2-ACCC-B37F55F71675}" name="Notes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29634-CEFE-4B52-B669-437F4D9A0482}" name="Table2" displayName="Table2" ref="A3:K28" totalsRowShown="0" headerRowDxfId="29" dataDxfId="28">
  <autoFilter ref="A3:K28" xr:uid="{63529634-CEFE-4B52-B669-437F4D9A0482}"/>
  <sortState xmlns:xlrd2="http://schemas.microsoft.com/office/spreadsheetml/2017/richdata2" ref="A4:K28">
    <sortCondition ref="A3:A28"/>
  </sortState>
  <tableColumns count="11">
    <tableColumn id="1" xr3:uid="{5670B286-0F6C-48A2-A603-0E374C08F59F}" name="PID" dataDxfId="19"/>
    <tableColumn id="2" xr3:uid="{F5FB2BAF-404B-4CF9-AFD5-F415EC4787D6}" name="Description" dataDxfId="17"/>
    <tableColumn id="3" xr3:uid="{A1B51920-8F49-477C-9F13-C5BBB8444E16}" name="D0" dataDxfId="18"/>
    <tableColumn id="4" xr3:uid="{4A8FF15F-DA35-4E4D-988D-963BFC40409A}" name="D1" dataDxfId="27"/>
    <tableColumn id="5" xr3:uid="{821F6E18-6E7F-4C3D-B62E-CCFE131D5238}" name="D2" dataDxfId="26"/>
    <tableColumn id="6" xr3:uid="{32E351B0-67C9-424E-953A-39DE66F0DFA2}" name="D3" dataDxfId="25"/>
    <tableColumn id="7" xr3:uid="{1B9817CE-BDEE-4438-BD33-B13E56F366AD}" name="D4" dataDxfId="24"/>
    <tableColumn id="8" xr3:uid="{3E3129EB-17C3-42EE-992E-93EAACB3B450}" name="D5" dataDxfId="23"/>
    <tableColumn id="9" xr3:uid="{AC4E20AC-B38D-4A29-B2DF-561B0E834631}" name="D6" dataDxfId="22"/>
    <tableColumn id="10" xr3:uid="{DF07C6A9-EA7E-4FCC-93AA-EE58E10860B1}" name="D7" dataDxfId="20"/>
    <tableColumn id="11" xr3:uid="{712DED58-579E-432C-A337-BA113189E73A}" name="Notes" dataDxfId="2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270B76-FD93-4F48-9908-A92A26A91A9C}" name="Table7" displayName="Table7" ref="A4:AG548" totalsRowShown="0">
  <autoFilter ref="A4:AG548" xr:uid="{93270B76-FD93-4F48-9908-A92A26A91A9C}"/>
  <sortState xmlns:xlrd2="http://schemas.microsoft.com/office/spreadsheetml/2017/richdata2" ref="A5:AG548">
    <sortCondition ref="L4:L548"/>
  </sortState>
  <tableColumns count="33">
    <tableColumn id="1" xr3:uid="{93A65F98-F4D5-423D-A0AF-E0DD5761372C}" name="Seq"/>
    <tableColumn id="2" xr3:uid="{72250E52-638E-4C53-962C-32F627909033}" name="MsgId"/>
    <tableColumn id="3" xr3:uid="{714148DB-1B63-4E36-8095-4D177D33E3F2}" name="Len" dataDxfId="12"/>
    <tableColumn id="4" xr3:uid="{3DD865F5-A734-4C49-BB35-EDFB1597DE43}" name="D0" dataDxfId="11"/>
    <tableColumn id="5" xr3:uid="{AE7287E0-563E-4FE3-AC67-4956169AEC2B}" name="D1" dataDxfId="10"/>
    <tableColumn id="6" xr3:uid="{ECACE5C2-67A2-472D-8B22-F681B107735D}" name="D2" dataDxfId="9"/>
    <tableColumn id="7" xr3:uid="{A85AE98B-D93B-4504-9595-E86C2960EE50}" name="D3" dataDxfId="8"/>
    <tableColumn id="8" xr3:uid="{5A4F18B9-B6A3-4CA6-9E59-01AE84056430}" name="D4" dataDxfId="7"/>
    <tableColumn id="9" xr3:uid="{A7E9F2A8-1F84-439F-8447-7D093A0BC4E6}" name="D5" dataDxfId="6"/>
    <tableColumn id="10" xr3:uid="{B590DE76-1B2D-45DB-9C48-A4E15C9DB2C6}" name="D6" dataDxfId="5"/>
    <tableColumn id="11" xr3:uid="{29AFF1BC-35F3-42E9-97AF-02865B56D064}" name="D7" dataDxfId="3"/>
    <tableColumn id="12" xr3:uid="{61273E7D-4731-488D-B199-2D9AC4DFD93C}" name="MsgId.Pad" dataDxfId="4">
      <calculatedColumnFormula>RIGHT("000000" &amp;Table7[[#This Row],[MsgId]], 8)</calculatedColumnFormula>
    </tableColumn>
    <tableColumn id="32" xr3:uid="{6F613BAA-7742-43AE-A6EF-123B9B02E640}" name="MsgID.A" dataDxfId="1">
      <calculatedColumnFormula>LEFT(Table7[[#This Row],[MsgId.Pad]],4)</calculatedColumnFormula>
    </tableColumn>
    <tableColumn id="33" xr3:uid="{D93E54B8-C9CC-4EF2-AE98-9D0152A3E3F6}" name="MsgID.B" dataDxfId="0">
      <calculatedColumnFormula>RIGHT(Table7[[#This Row],[MsgId.Pad]],4)</calculatedColumnFormula>
    </tableColumn>
    <tableColumn id="13" xr3:uid="{0CF942C1-F485-484F-93AB-2F14284C6B3A}" name="MsgId.Dec" dataDxfId="16">
      <calculatedColumnFormula>HEX2DEC(Table7[[#This Row],[MsgId.Pad]])</calculatedColumnFormula>
    </tableColumn>
    <tableColumn id="14" xr3:uid="{686B3E50-0259-4BA5-8D21-A4F4A495C178}" name="D0.Dec" dataDxfId="15">
      <calculatedColumnFormula>HEX2DEC(Table7[[#This Row],[D0]])</calculatedColumnFormula>
    </tableColumn>
    <tableColumn id="15" xr3:uid="{4D76922A-D5EE-4A7B-9F74-C0206BB12734}" name="D1.Dec">
      <calculatedColumnFormula>HEX2DEC(Table7[[#This Row],[D1]])</calculatedColumnFormula>
    </tableColumn>
    <tableColumn id="16" xr3:uid="{98B48948-5A7D-4E5A-8469-E0B4044784DF}" name="D2.Dec">
      <calculatedColumnFormula>HEX2DEC(Table7[[#This Row],[D2]])</calculatedColumnFormula>
    </tableColumn>
    <tableColumn id="17" xr3:uid="{7307EE7F-B94F-45DD-8FD1-EC27E0B29994}" name="D3.Dec">
      <calculatedColumnFormula>HEX2DEC(Table7[[#This Row],[D3]])</calculatedColumnFormula>
    </tableColumn>
    <tableColumn id="18" xr3:uid="{29BFDF5B-80CC-4343-A835-FF2E904984E6}" name="D4.Dec">
      <calculatedColumnFormula>HEX2DEC(Table7[[#This Row],[D4]])</calculatedColumnFormula>
    </tableColumn>
    <tableColumn id="19" xr3:uid="{2A06C18F-4EA2-4D80-86F2-5299C38E5A61}" name="D5.Dec">
      <calculatedColumnFormula>HEX2DEC(Table7[[#This Row],[D5]])</calculatedColumnFormula>
    </tableColumn>
    <tableColumn id="20" xr3:uid="{908B5328-53BE-45CA-A421-CE213902CD3A}" name="D6.Dec">
      <calculatedColumnFormula>HEX2DEC(Table7[[#This Row],[D6]])</calculatedColumnFormula>
    </tableColumn>
    <tableColumn id="21" xr3:uid="{C97256D2-361C-4704-B4F9-926EFCFBCC0B}" name="D7.Dec">
      <calculatedColumnFormula>HEX2DEC(Table7[[#This Row],[D7]])</calculatedColumnFormula>
    </tableColumn>
    <tableColumn id="22" xr3:uid="{FB449DF0-10D5-4558-ABD3-DD56F86F3601}" name="D0.Bin" dataDxfId="14">
      <calculatedColumnFormula>RIGHT("00000000" &amp; HEX2BIN(Table7[[#This Row],[D0]]), 8)</calculatedColumnFormula>
    </tableColumn>
    <tableColumn id="23" xr3:uid="{939D5B43-D5E5-4B42-A6E6-6037562F39C2}" name="D1.Bin">
      <calculatedColumnFormula>RIGHT("00000000" &amp; HEX2BIN(Table7[[#This Row],[D1]]), 8)</calculatedColumnFormula>
    </tableColumn>
    <tableColumn id="24" xr3:uid="{9DC88104-2D7F-40C1-9189-14F6B319B97E}" name="D2.Bin">
      <calculatedColumnFormula>RIGHT("00000000" &amp; HEX2BIN(Table7[[#This Row],[D2]]), 8)</calculatedColumnFormula>
    </tableColumn>
    <tableColumn id="25" xr3:uid="{8EAE4BE3-D166-46C4-9213-EBCEA5E7D3C6}" name="D3.Bin">
      <calculatedColumnFormula>RIGHT("00000000" &amp; HEX2BIN(Table7[[#This Row],[D3]]), 8)</calculatedColumnFormula>
    </tableColumn>
    <tableColumn id="26" xr3:uid="{EDAE9FA3-433F-4EB4-AEF6-DF511CA631EB}" name="D4.Bin">
      <calculatedColumnFormula>RIGHT("00000000" &amp; HEX2BIN(Table7[[#This Row],[D4]]), 8)</calculatedColumnFormula>
    </tableColumn>
    <tableColumn id="27" xr3:uid="{7220B506-8960-4E35-81C1-EC4949D9194D}" name="D5.Bin">
      <calculatedColumnFormula>RIGHT("00000000" &amp; HEX2BIN(Table7[[#This Row],[D5]]), 8)</calculatedColumnFormula>
    </tableColumn>
    <tableColumn id="28" xr3:uid="{D3E067E0-A32E-4763-8CA5-4F255F8A1BC9}" name="D6.Bin">
      <calculatedColumnFormula>RIGHT("00000000" &amp; HEX2BIN(Table7[[#This Row],[D6]]), 8)</calculatedColumnFormula>
    </tableColumn>
    <tableColumn id="29" xr3:uid="{FF3FC385-6D7A-4EC4-9604-8F6A5BFCA309}" name="D7.Bin">
      <calculatedColumnFormula>RIGHT("00000000" &amp; HEX2BIN(Table7[[#This Row],[D7]]), 8)</calculatedColumnFormula>
    </tableColumn>
    <tableColumn id="30" xr3:uid="{DD3E5F35-D11D-4CD3-A74D-7D9FB2531450}" name="Message" dataDxfId="13">
      <calculatedColumnFormula>VLOOKUP(Table7[[#This Row],[MsgId.Pad]],Codes,2,FALSE)</calculatedColumnFormula>
    </tableColumn>
    <tableColumn id="31" xr3:uid="{F147800E-6F63-4A20-BBCE-10AC63ED5B86}" name="Key data" dataDxfId="2">
      <calculatedColumnFormula>(256*Table7[[#This Row],[D0.Dec]]+Table7[[#This Row],[D1.Dec]])/4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0302FE-71D0-413A-B368-4B35D2062616}" name="Table5" displayName="Table5" ref="A1:K525" totalsRowShown="0">
  <autoFilter ref="A1:K525" xr:uid="{370302FE-71D0-413A-B368-4B35D2062616}"/>
  <tableColumns count="11">
    <tableColumn id="1" xr3:uid="{4D84270A-C9F5-4864-9346-36A9B7254707}" name="Seq"/>
    <tableColumn id="2" xr3:uid="{D078EE90-D081-4333-A038-B6E836DE44A0}" name="MsgId"/>
    <tableColumn id="3" xr3:uid="{42E63E84-492A-4FFE-A41D-C77D07F76464}" name="Len"/>
    <tableColumn id="4" xr3:uid="{488ECD1F-4D5C-47CE-BC6C-84D21715A397}" name="D0"/>
    <tableColumn id="5" xr3:uid="{405B1FAF-EE87-4F28-9795-76E8EB77F0EF}" name="D1"/>
    <tableColumn id="6" xr3:uid="{40DEBABD-043A-42EE-B1FE-F601751251FC}" name="D2"/>
    <tableColumn id="7" xr3:uid="{3FFD29E7-D11B-478E-A765-B7C9E30128D2}" name="D3"/>
    <tableColumn id="8" xr3:uid="{5ED2F138-4B9C-4A0A-A908-1964E786074B}" name="D4"/>
    <tableColumn id="9" xr3:uid="{3D22E4FC-AF25-47C6-84EB-859737689298}" name="D5"/>
    <tableColumn id="10" xr3:uid="{C5F677CC-5AC3-40C5-947D-B1B423BBE55D}" name="D6"/>
    <tableColumn id="11" xr3:uid="{E3489FCD-8E6E-4D49-AAC8-F518038B0CCF}" name="D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1279C3-426A-4A4C-A331-AC53ED1CC10F}" name="Table4" displayName="Table4" ref="A1:K545" totalsRowShown="0" headerRowBorderDxfId="36" headerRowCellStyle="Normal" dataCellStyle="Normal">
  <autoFilter ref="A1:K545" xr:uid="{FF1279C3-426A-4A4C-A331-AC53ED1CC10F}"/>
  <sortState xmlns:xlrd2="http://schemas.microsoft.com/office/spreadsheetml/2017/richdata2" ref="A2:K545">
    <sortCondition ref="A1:A545"/>
  </sortState>
  <tableColumns count="11">
    <tableColumn id="1" xr3:uid="{CD723C47-60F2-412D-8CF2-B682B510F15A}" name="Seq" dataCellStyle="Normal"/>
    <tableColumn id="2" xr3:uid="{AD291ED4-27CC-4828-9A36-3AC29CE14B83}" name="MsgId" dataCellStyle="Normal"/>
    <tableColumn id="3" xr3:uid="{76D2E14D-C31E-41F8-B657-3D6DC3258E3A}" name="Len" dataCellStyle="Normal"/>
    <tableColumn id="4" xr3:uid="{AF2CB993-AF1D-4D6C-8F93-4641636384A0}" name="D0" dataCellStyle="Normal"/>
    <tableColumn id="5" xr3:uid="{42FE9770-B970-456E-9081-04B9B03F4AFD}" name="D1" dataCellStyle="Normal"/>
    <tableColumn id="6" xr3:uid="{CEBA8FC4-BCB8-43D8-A23F-B34B9218D884}" name="D2" dataCellStyle="Normal"/>
    <tableColumn id="7" xr3:uid="{61D47622-8697-4170-AF42-617143EE73A6}" name="D3" dataCellStyle="Normal"/>
    <tableColumn id="8" xr3:uid="{C9389F10-4D52-4573-8950-80FEB7358A15}" name="D4" dataCellStyle="Normal"/>
    <tableColumn id="9" xr3:uid="{F891218C-BDE8-4C48-A69E-64E2279952E8}" name="D5" dataCellStyle="Normal"/>
    <tableColumn id="10" xr3:uid="{F1B66425-32E8-4721-A1C9-6E9B5A7D0D62}" name="D6" dataCellStyle="Normal"/>
    <tableColumn id="11" xr3:uid="{3516E7F5-3190-4264-A6ED-81BB95541C25}" name="D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6ECF-CA09-4282-9099-44853F479A3E}">
  <dimension ref="A4:D6"/>
  <sheetViews>
    <sheetView workbookViewId="0">
      <selection activeCell="A5" sqref="A5:D6"/>
    </sheetView>
  </sheetViews>
  <sheetFormatPr defaultRowHeight="14.5" x14ac:dyDescent="0.35"/>
  <cols>
    <col min="1" max="1" width="6.26953125" style="3" bestFit="1" customWidth="1"/>
    <col min="2" max="2" width="9.08984375" style="3" bestFit="1" customWidth="1"/>
    <col min="3" max="4" width="58.1796875" style="3" customWidth="1"/>
    <col min="5" max="16384" width="8.7265625" style="3"/>
  </cols>
  <sheetData>
    <row r="4" spans="1:4" x14ac:dyDescent="0.35">
      <c r="A4" s="3" t="s">
        <v>91</v>
      </c>
      <c r="B4" s="3" t="s">
        <v>115</v>
      </c>
      <c r="C4" s="3" t="s">
        <v>116</v>
      </c>
      <c r="D4" s="3" t="s">
        <v>118</v>
      </c>
    </row>
    <row r="5" spans="1:4" x14ac:dyDescent="0.35">
      <c r="A5" s="3">
        <v>1</v>
      </c>
      <c r="B5" s="4">
        <v>45399</v>
      </c>
      <c r="C5" s="3" t="s">
        <v>117</v>
      </c>
    </row>
    <row r="6" spans="1:4" ht="29" x14ac:dyDescent="0.35">
      <c r="A6" s="3">
        <v>2</v>
      </c>
      <c r="B6" s="4">
        <v>45399</v>
      </c>
      <c r="C6" s="3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197B-1FBA-4729-87DB-95DBC076A069}">
  <dimension ref="A1:K28"/>
  <sheetViews>
    <sheetView workbookViewId="0">
      <selection activeCell="K5" sqref="K5"/>
    </sheetView>
  </sheetViews>
  <sheetFormatPr defaultRowHeight="14.5" x14ac:dyDescent="0.35"/>
  <cols>
    <col min="1" max="1" width="8.7265625" style="14"/>
    <col min="2" max="2" width="24" style="3" customWidth="1"/>
    <col min="3" max="10" width="13.453125" style="3" customWidth="1"/>
    <col min="11" max="11" width="85.453125" style="6" customWidth="1"/>
    <col min="12" max="16384" width="8.7265625" style="6"/>
  </cols>
  <sheetData>
    <row r="1" spans="1:11" ht="23.5" x14ac:dyDescent="0.35">
      <c r="A1" s="10" t="s">
        <v>127</v>
      </c>
    </row>
    <row r="3" spans="1:11" s="7" customFormat="1" ht="12" x14ac:dyDescent="0.35">
      <c r="A3" s="11" t="s">
        <v>128</v>
      </c>
      <c r="B3" s="8" t="s">
        <v>129</v>
      </c>
      <c r="C3" s="8" t="s">
        <v>42</v>
      </c>
      <c r="D3" s="8" t="s">
        <v>21</v>
      </c>
      <c r="E3" s="8" t="s">
        <v>43</v>
      </c>
      <c r="F3" s="8" t="s">
        <v>44</v>
      </c>
      <c r="G3" s="8" t="s">
        <v>45</v>
      </c>
      <c r="H3" s="8" t="s">
        <v>46</v>
      </c>
      <c r="I3" s="8" t="s">
        <v>47</v>
      </c>
      <c r="J3" s="8" t="s">
        <v>48</v>
      </c>
      <c r="K3" s="7" t="s">
        <v>118</v>
      </c>
    </row>
    <row r="4" spans="1:11" s="7" customFormat="1" ht="12" x14ac:dyDescent="0.35">
      <c r="A4" s="15" t="s">
        <v>179</v>
      </c>
      <c r="B4" s="16"/>
      <c r="C4" s="8"/>
      <c r="D4" s="8"/>
      <c r="E4" s="8"/>
      <c r="F4" s="8"/>
      <c r="G4" s="8"/>
      <c r="H4" s="8"/>
      <c r="I4" s="8"/>
      <c r="J4" s="8"/>
      <c r="K4" s="7" t="s">
        <v>204</v>
      </c>
    </row>
    <row r="5" spans="1:11" s="7" customFormat="1" ht="12" x14ac:dyDescent="0.35">
      <c r="A5" s="15" t="s">
        <v>180</v>
      </c>
      <c r="B5" s="16"/>
      <c r="C5" s="8"/>
      <c r="D5" s="8"/>
      <c r="E5" s="8"/>
      <c r="F5" s="8"/>
      <c r="G5" s="8"/>
      <c r="H5" s="8"/>
      <c r="I5" s="8"/>
      <c r="J5" s="8"/>
    </row>
    <row r="6" spans="1:11" x14ac:dyDescent="0.35">
      <c r="A6" s="15" t="s">
        <v>181</v>
      </c>
      <c r="B6" s="16"/>
      <c r="C6" s="8"/>
      <c r="D6" s="8"/>
      <c r="E6" s="8"/>
      <c r="F6" s="8"/>
      <c r="G6" s="8"/>
      <c r="H6" s="8"/>
      <c r="I6" s="8"/>
      <c r="J6" s="8"/>
      <c r="K6" s="7"/>
    </row>
    <row r="7" spans="1:11" x14ac:dyDescent="0.35">
      <c r="A7" s="15" t="s">
        <v>182</v>
      </c>
      <c r="B7" s="16"/>
      <c r="C7" s="8"/>
      <c r="D7" s="8"/>
      <c r="E7" s="8"/>
      <c r="F7" s="8"/>
      <c r="G7" s="8"/>
      <c r="H7" s="8"/>
      <c r="I7" s="8"/>
      <c r="J7" s="8"/>
      <c r="K7" s="7"/>
    </row>
    <row r="8" spans="1:11" ht="120" x14ac:dyDescent="0.35">
      <c r="A8" s="11" t="s">
        <v>160</v>
      </c>
      <c r="B8" s="8" t="s">
        <v>161</v>
      </c>
      <c r="C8" s="9"/>
      <c r="D8" s="9"/>
      <c r="E8" s="9"/>
      <c r="F8" s="9"/>
      <c r="G8" s="8"/>
      <c r="H8" s="8"/>
      <c r="I8" s="9"/>
      <c r="J8" s="9"/>
      <c r="K8" s="8" t="s">
        <v>194</v>
      </c>
    </row>
    <row r="9" spans="1:11" ht="168" x14ac:dyDescent="0.35">
      <c r="A9" s="11" t="s">
        <v>163</v>
      </c>
      <c r="B9" s="8" t="s">
        <v>162</v>
      </c>
      <c r="C9" s="8"/>
      <c r="D9" s="8"/>
      <c r="E9" s="8"/>
      <c r="F9" s="8"/>
      <c r="G9" s="8"/>
      <c r="H9" s="8"/>
      <c r="I9" s="8"/>
      <c r="J9" s="8"/>
      <c r="K9" s="8" t="s">
        <v>165</v>
      </c>
    </row>
    <row r="10" spans="1:11" x14ac:dyDescent="0.35">
      <c r="A10" s="15" t="s">
        <v>183</v>
      </c>
      <c r="B10" s="16"/>
      <c r="C10" s="8"/>
      <c r="D10" s="8"/>
      <c r="E10" s="8"/>
      <c r="F10" s="8"/>
      <c r="G10" s="8"/>
      <c r="H10" s="8"/>
      <c r="I10" s="8"/>
      <c r="J10" s="8"/>
      <c r="K10" s="7"/>
    </row>
    <row r="11" spans="1:11" x14ac:dyDescent="0.35">
      <c r="A11" s="15" t="s">
        <v>184</v>
      </c>
      <c r="B11" s="16"/>
      <c r="C11" s="8"/>
      <c r="D11" s="8"/>
      <c r="E11" s="8"/>
      <c r="F11" s="8"/>
      <c r="G11" s="8"/>
      <c r="H11" s="8"/>
      <c r="I11" s="8"/>
      <c r="J11" s="8"/>
      <c r="K11" s="7"/>
    </row>
    <row r="12" spans="1:11" ht="72" x14ac:dyDescent="0.35">
      <c r="A12" s="13" t="s">
        <v>166</v>
      </c>
      <c r="B12" s="8" t="s">
        <v>167</v>
      </c>
      <c r="C12" s="9"/>
      <c r="D12" s="9"/>
      <c r="E12" s="9"/>
      <c r="F12" s="9"/>
      <c r="G12" s="9"/>
      <c r="H12" s="8"/>
      <c r="I12" s="9"/>
      <c r="J12" s="9"/>
      <c r="K12" s="8" t="s">
        <v>164</v>
      </c>
    </row>
    <row r="13" spans="1:11" ht="84" x14ac:dyDescent="0.35">
      <c r="A13" s="13" t="s">
        <v>155</v>
      </c>
      <c r="B13" s="8" t="s">
        <v>158</v>
      </c>
      <c r="C13" s="9"/>
      <c r="D13" s="9"/>
      <c r="E13" s="8" t="s">
        <v>159</v>
      </c>
      <c r="F13" s="9"/>
      <c r="G13" s="9"/>
      <c r="H13" s="9"/>
      <c r="I13" s="9"/>
      <c r="J13" s="9"/>
      <c r="K13" s="8" t="s">
        <v>156</v>
      </c>
    </row>
    <row r="14" spans="1:11" x14ac:dyDescent="0.35">
      <c r="A14" s="17" t="s">
        <v>185</v>
      </c>
      <c r="B14" s="16"/>
      <c r="C14" s="8"/>
      <c r="D14" s="8"/>
      <c r="E14" s="8"/>
      <c r="F14" s="8"/>
      <c r="G14" s="8"/>
      <c r="H14" s="8"/>
      <c r="I14" s="8"/>
      <c r="J14" s="8"/>
      <c r="K14" s="7"/>
    </row>
    <row r="15" spans="1:11" x14ac:dyDescent="0.35">
      <c r="A15" s="17" t="s">
        <v>186</v>
      </c>
      <c r="B15" s="16"/>
      <c r="C15" s="8"/>
      <c r="D15" s="8"/>
      <c r="E15" s="8"/>
      <c r="F15" s="8"/>
      <c r="G15" s="8"/>
      <c r="H15" s="8"/>
      <c r="I15" s="8"/>
      <c r="J15" s="8"/>
      <c r="K15" s="7"/>
    </row>
    <row r="16" spans="1:11" ht="180" x14ac:dyDescent="0.35">
      <c r="A16" s="13" t="s">
        <v>142</v>
      </c>
      <c r="B16" s="8" t="s">
        <v>143</v>
      </c>
      <c r="C16" s="8"/>
      <c r="D16" s="8"/>
      <c r="E16" s="8"/>
      <c r="F16" s="8" t="s">
        <v>145</v>
      </c>
      <c r="G16" s="9"/>
      <c r="H16" s="8" t="s">
        <v>144</v>
      </c>
      <c r="I16" s="8"/>
      <c r="J16" s="8"/>
      <c r="K16" s="8" t="s">
        <v>141</v>
      </c>
    </row>
    <row r="17" spans="1:11" ht="408" x14ac:dyDescent="0.35">
      <c r="A17" s="13" t="s">
        <v>142</v>
      </c>
      <c r="B17" s="8" t="s">
        <v>143</v>
      </c>
      <c r="C17" s="8"/>
      <c r="D17" s="9"/>
      <c r="E17" s="8"/>
      <c r="F17" s="8"/>
      <c r="G17" s="8"/>
      <c r="H17" s="9"/>
      <c r="I17" s="8"/>
      <c r="J17" s="8"/>
      <c r="K17" s="8" t="s">
        <v>157</v>
      </c>
    </row>
    <row r="18" spans="1:11" ht="24" x14ac:dyDescent="0.35">
      <c r="A18" s="13" t="s">
        <v>139</v>
      </c>
      <c r="B18" s="8" t="s">
        <v>140</v>
      </c>
      <c r="C18" s="9"/>
      <c r="D18" s="9"/>
      <c r="E18" s="9"/>
      <c r="F18" s="9"/>
      <c r="G18" s="8"/>
      <c r="H18" s="8"/>
      <c r="I18" s="9"/>
      <c r="J18" s="9"/>
      <c r="K18" s="8" t="s">
        <v>154</v>
      </c>
    </row>
    <row r="19" spans="1:11" x14ac:dyDescent="0.35">
      <c r="A19" s="17" t="s">
        <v>187</v>
      </c>
      <c r="B19" s="16"/>
      <c r="C19" s="8"/>
      <c r="D19" s="8"/>
      <c r="E19" s="8"/>
      <c r="F19" s="8"/>
      <c r="G19" s="8"/>
      <c r="H19" s="8"/>
      <c r="I19" s="8"/>
      <c r="J19" s="8"/>
      <c r="K19" s="7"/>
    </row>
    <row r="20" spans="1:11" ht="84" x14ac:dyDescent="0.35">
      <c r="A20" s="13" t="s">
        <v>169</v>
      </c>
      <c r="B20" s="8" t="s">
        <v>174</v>
      </c>
      <c r="C20" s="8" t="s">
        <v>173</v>
      </c>
      <c r="D20" s="8" t="s">
        <v>170</v>
      </c>
      <c r="E20" s="8" t="s">
        <v>171</v>
      </c>
      <c r="F20" s="8" t="s">
        <v>172</v>
      </c>
      <c r="G20" s="8"/>
      <c r="H20" s="8"/>
      <c r="I20" s="8"/>
      <c r="J20" s="8"/>
      <c r="K20" s="8" t="s">
        <v>168</v>
      </c>
    </row>
    <row r="21" spans="1:11" x14ac:dyDescent="0.35">
      <c r="A21" s="17" t="s">
        <v>188</v>
      </c>
      <c r="B21" s="16"/>
      <c r="C21" s="8"/>
      <c r="D21" s="8"/>
      <c r="E21" s="8"/>
      <c r="F21" s="8"/>
      <c r="G21" s="8"/>
      <c r="H21" s="8"/>
      <c r="I21" s="8"/>
      <c r="J21" s="8"/>
      <c r="K21" s="7"/>
    </row>
    <row r="22" spans="1:11" x14ac:dyDescent="0.35">
      <c r="A22" s="17" t="s">
        <v>189</v>
      </c>
      <c r="B22" s="16"/>
      <c r="C22" s="8"/>
      <c r="D22" s="8"/>
      <c r="E22" s="8"/>
      <c r="F22" s="8"/>
      <c r="G22" s="8"/>
      <c r="H22" s="8"/>
      <c r="I22" s="8"/>
      <c r="J22" s="8"/>
      <c r="K22" s="7"/>
    </row>
    <row r="23" spans="1:11" ht="48" x14ac:dyDescent="0.35">
      <c r="A23" s="13" t="s">
        <v>176</v>
      </c>
      <c r="B23" s="8" t="s">
        <v>174</v>
      </c>
      <c r="C23" s="8" t="s">
        <v>171</v>
      </c>
      <c r="D23" s="8" t="s">
        <v>172</v>
      </c>
      <c r="E23" s="8"/>
      <c r="F23" s="8"/>
      <c r="G23" s="8"/>
      <c r="H23" s="8"/>
      <c r="I23" s="8"/>
      <c r="J23" s="8"/>
      <c r="K23" s="8" t="s">
        <v>175</v>
      </c>
    </row>
    <row r="24" spans="1:11" ht="36" x14ac:dyDescent="0.35">
      <c r="A24" s="13" t="s">
        <v>178</v>
      </c>
      <c r="B24" s="8" t="s">
        <v>174</v>
      </c>
      <c r="C24" s="8"/>
      <c r="D24" s="8"/>
      <c r="E24" s="8" t="s">
        <v>171</v>
      </c>
      <c r="F24" s="8" t="s">
        <v>172</v>
      </c>
      <c r="G24" s="8"/>
      <c r="H24" s="8"/>
      <c r="I24" s="8"/>
      <c r="J24" s="8"/>
      <c r="K24" s="8" t="s">
        <v>177</v>
      </c>
    </row>
    <row r="25" spans="1:11" ht="132" x14ac:dyDescent="0.35">
      <c r="A25" s="13" t="s">
        <v>190</v>
      </c>
      <c r="B25" s="8" t="s">
        <v>137</v>
      </c>
      <c r="C25" s="9"/>
      <c r="D25" s="9"/>
      <c r="E25" s="8"/>
      <c r="F25" s="9"/>
      <c r="G25" s="9"/>
      <c r="H25" s="9"/>
      <c r="I25" s="9"/>
      <c r="J25" s="9"/>
      <c r="K25" s="8" t="s">
        <v>138</v>
      </c>
    </row>
    <row r="26" spans="1:11" x14ac:dyDescent="0.35">
      <c r="A26" s="17" t="s">
        <v>191</v>
      </c>
      <c r="B26" s="16"/>
      <c r="C26" s="8"/>
      <c r="D26" s="8"/>
      <c r="E26" s="8"/>
      <c r="F26" s="8"/>
      <c r="G26" s="8"/>
      <c r="H26" s="8"/>
      <c r="I26" s="8"/>
      <c r="J26" s="8"/>
      <c r="K26" s="7"/>
    </row>
    <row r="27" spans="1:11" x14ac:dyDescent="0.35">
      <c r="A27" s="18" t="s">
        <v>192</v>
      </c>
      <c r="B27" s="16"/>
      <c r="C27" s="8"/>
      <c r="D27" s="8"/>
      <c r="E27" s="8"/>
      <c r="F27" s="8"/>
      <c r="G27" s="8"/>
      <c r="H27" s="8"/>
      <c r="I27" s="8"/>
      <c r="J27" s="8"/>
      <c r="K27" s="7"/>
    </row>
    <row r="28" spans="1:11" x14ac:dyDescent="0.35">
      <c r="A28" s="12" t="s">
        <v>193</v>
      </c>
      <c r="B28" s="8" t="s">
        <v>130</v>
      </c>
      <c r="C28" s="8" t="s">
        <v>131</v>
      </c>
      <c r="D28" s="8" t="s">
        <v>132</v>
      </c>
      <c r="E28" s="8" t="s">
        <v>133</v>
      </c>
      <c r="F28" s="8" t="s">
        <v>134</v>
      </c>
      <c r="G28" s="8" t="s">
        <v>135</v>
      </c>
      <c r="H28" s="8" t="s">
        <v>136</v>
      </c>
      <c r="I28" s="9"/>
      <c r="J28" s="9"/>
      <c r="K28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FF5B-D70A-498B-BA1F-A12C909F7A15}">
  <dimension ref="A1:AG548"/>
  <sheetViews>
    <sheetView tabSelected="1" workbookViewId="0">
      <selection activeCell="N6" sqref="N6"/>
    </sheetView>
  </sheetViews>
  <sheetFormatPr defaultRowHeight="14.5" x14ac:dyDescent="0.35"/>
  <cols>
    <col min="1" max="1" width="6.26953125" customWidth="1"/>
    <col min="2" max="2" width="8.453125" bestFit="1" customWidth="1"/>
    <col min="3" max="3" width="6.08984375" style="1" bestFit="1" customWidth="1"/>
    <col min="4" max="11" width="5.36328125" style="1" bestFit="1" customWidth="1"/>
    <col min="12" max="12" width="11.7265625" bestFit="1" customWidth="1"/>
    <col min="13" max="14" width="11.7265625" customWidth="1"/>
    <col min="15" max="15" width="11.81640625" bestFit="1" customWidth="1"/>
    <col min="16" max="23" width="9.1796875" bestFit="1" customWidth="1"/>
    <col min="24" max="31" width="8.81640625" bestFit="1" customWidth="1"/>
    <col min="32" max="32" width="40" customWidth="1"/>
    <col min="33" max="33" width="15.54296875" customWidth="1"/>
  </cols>
  <sheetData>
    <row r="1" spans="1:33" ht="23.5" x14ac:dyDescent="0.55000000000000004">
      <c r="A1" s="5" t="s">
        <v>196</v>
      </c>
    </row>
    <row r="3" spans="1:33" x14ac:dyDescent="0.35">
      <c r="A3" s="21" t="s">
        <v>200</v>
      </c>
      <c r="B3" s="21"/>
      <c r="C3" s="21"/>
      <c r="D3" s="21"/>
      <c r="E3" s="21"/>
      <c r="F3" s="21"/>
      <c r="G3" s="21"/>
      <c r="H3" s="21"/>
      <c r="I3" s="21"/>
      <c r="J3" s="21"/>
      <c r="K3" s="21"/>
      <c r="O3" s="19" t="s">
        <v>201</v>
      </c>
      <c r="P3" s="19"/>
      <c r="Q3" s="19"/>
      <c r="R3" s="19"/>
      <c r="S3" s="19"/>
      <c r="T3" s="19"/>
      <c r="U3" s="19"/>
      <c r="V3" s="19"/>
      <c r="W3" s="19"/>
      <c r="X3" s="20" t="s">
        <v>202</v>
      </c>
      <c r="Y3" s="20"/>
      <c r="Z3" s="20"/>
      <c r="AA3" s="20"/>
      <c r="AB3" s="20"/>
      <c r="AC3" s="20"/>
      <c r="AD3" s="20"/>
      <c r="AE3" s="20"/>
    </row>
    <row r="4" spans="1:33" x14ac:dyDescent="0.35">
      <c r="A4" t="s">
        <v>91</v>
      </c>
      <c r="B4" t="s">
        <v>112</v>
      </c>
      <c r="C4" s="2" t="s">
        <v>49</v>
      </c>
      <c r="D4" s="2" t="s">
        <v>42</v>
      </c>
      <c r="E4" s="2" t="s">
        <v>21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t="s">
        <v>198</v>
      </c>
      <c r="M4" t="s">
        <v>205</v>
      </c>
      <c r="N4" t="s">
        <v>206</v>
      </c>
      <c r="O4" t="s">
        <v>199</v>
      </c>
      <c r="P4" t="s">
        <v>119</v>
      </c>
      <c r="Q4" t="s">
        <v>120</v>
      </c>
      <c r="R4" t="s">
        <v>121</v>
      </c>
      <c r="S4" t="s">
        <v>122</v>
      </c>
      <c r="T4" t="s">
        <v>123</v>
      </c>
      <c r="U4" t="s">
        <v>124</v>
      </c>
      <c r="V4" t="s">
        <v>125</v>
      </c>
      <c r="W4" t="s">
        <v>126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195</v>
      </c>
      <c r="AG4" t="s">
        <v>203</v>
      </c>
    </row>
    <row r="5" spans="1:33" x14ac:dyDescent="0.35">
      <c r="A5">
        <v>130</v>
      </c>
      <c r="B5" t="s">
        <v>107</v>
      </c>
      <c r="C5" s="1">
        <v>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t="str">
        <f>RIGHT("000000" &amp;Table7[[#This Row],[MsgId]], 8)</f>
        <v>0010A006</v>
      </c>
      <c r="M5" t="str">
        <f>LEFT(Table7[[#This Row],[MsgId.Pad]],4)</f>
        <v>0010</v>
      </c>
      <c r="N5" t="str">
        <f>RIGHT(Table7[[#This Row],[MsgId.Pad]],4)</f>
        <v>A006</v>
      </c>
      <c r="O5">
        <f>HEX2DEC(Table7[[#This Row],[MsgId.Pad]])</f>
        <v>1089542</v>
      </c>
      <c r="P5">
        <f>HEX2DEC(Table7[[#This Row],[D0]])</f>
        <v>0</v>
      </c>
      <c r="Q5">
        <f>HEX2DEC(Table7[[#This Row],[D1]])</f>
        <v>0</v>
      </c>
      <c r="R5">
        <f>HEX2DEC(Table7[[#This Row],[D2]])</f>
        <v>0</v>
      </c>
      <c r="S5">
        <f>HEX2DEC(Table7[[#This Row],[D3]])</f>
        <v>0</v>
      </c>
      <c r="T5">
        <f>HEX2DEC(Table7[[#This Row],[D4]])</f>
        <v>0</v>
      </c>
      <c r="U5">
        <f>HEX2DEC(Table7[[#This Row],[D5]])</f>
        <v>0</v>
      </c>
      <c r="V5">
        <f>HEX2DEC(Table7[[#This Row],[D6]])</f>
        <v>0</v>
      </c>
      <c r="W5">
        <f>HEX2DEC(Table7[[#This Row],[D7]])</f>
        <v>0</v>
      </c>
      <c r="X5" t="str">
        <f>RIGHT("00000000" &amp; HEX2BIN(Table7[[#This Row],[D0]]), 8)</f>
        <v>00000000</v>
      </c>
      <c r="Y5" t="str">
        <f>RIGHT("00000000" &amp; HEX2BIN(Table7[[#This Row],[D1]]), 8)</f>
        <v>00000000</v>
      </c>
      <c r="Z5" t="str">
        <f>RIGHT("00000000" &amp; HEX2BIN(Table7[[#This Row],[D2]]), 8)</f>
        <v>00000000</v>
      </c>
      <c r="AA5" t="str">
        <f>RIGHT("00000000" &amp; HEX2BIN(Table7[[#This Row],[D3]]), 8)</f>
        <v>00000000</v>
      </c>
      <c r="AB5" t="str">
        <f>RIGHT("00000000" &amp; HEX2BIN(Table7[[#This Row],[D4]]), 8)</f>
        <v>00000000</v>
      </c>
      <c r="AC5" t="str">
        <f>RIGHT("00000000" &amp; HEX2BIN(Table7[[#This Row],[D5]]), 8)</f>
        <v>00000000</v>
      </c>
      <c r="AD5" t="str">
        <f>RIGHT("00000000" &amp; HEX2BIN(Table7[[#This Row],[D6]]), 8)</f>
        <v>00000000</v>
      </c>
      <c r="AE5" t="str">
        <f>RIGHT("00000000" &amp; HEX2BIN(Table7[[#This Row],[D7]]), 8)</f>
        <v>00000000</v>
      </c>
      <c r="AF5">
        <f>VLOOKUP(Table7[[#This Row],[MsgId.Pad]],Codes,2,FALSE)</f>
        <v>0</v>
      </c>
      <c r="AG5">
        <f>(256*Table7[[#This Row],[D0.Dec]]+Table7[[#This Row],[D1.Dec]])/4</f>
        <v>0</v>
      </c>
    </row>
    <row r="6" spans="1:33" x14ac:dyDescent="0.35">
      <c r="A6">
        <v>158</v>
      </c>
      <c r="B6" t="s">
        <v>107</v>
      </c>
      <c r="C6" s="1">
        <v>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t="str">
        <f>RIGHT("000000" &amp;Table7[[#This Row],[MsgId]], 8)</f>
        <v>0010A006</v>
      </c>
      <c r="M6" t="str">
        <f>LEFT(Table7[[#This Row],[MsgId.Pad]],4)</f>
        <v>0010</v>
      </c>
      <c r="N6" t="str">
        <f>RIGHT(Table7[[#This Row],[MsgId.Pad]],4)</f>
        <v>A006</v>
      </c>
      <c r="O6">
        <f>HEX2DEC(Table7[[#This Row],[MsgId.Pad]])</f>
        <v>1089542</v>
      </c>
      <c r="P6">
        <f>HEX2DEC(Table7[[#This Row],[D0]])</f>
        <v>0</v>
      </c>
      <c r="Q6">
        <f>HEX2DEC(Table7[[#This Row],[D1]])</f>
        <v>0</v>
      </c>
      <c r="R6">
        <f>HEX2DEC(Table7[[#This Row],[D2]])</f>
        <v>0</v>
      </c>
      <c r="S6">
        <f>HEX2DEC(Table7[[#This Row],[D3]])</f>
        <v>0</v>
      </c>
      <c r="T6">
        <f>HEX2DEC(Table7[[#This Row],[D4]])</f>
        <v>0</v>
      </c>
      <c r="U6">
        <f>HEX2DEC(Table7[[#This Row],[D5]])</f>
        <v>0</v>
      </c>
      <c r="V6">
        <f>HEX2DEC(Table7[[#This Row],[D6]])</f>
        <v>0</v>
      </c>
      <c r="W6">
        <f>HEX2DEC(Table7[[#This Row],[D7]])</f>
        <v>0</v>
      </c>
      <c r="X6" t="str">
        <f>RIGHT("00000000" &amp; HEX2BIN(Table7[[#This Row],[D0]]), 8)</f>
        <v>00000000</v>
      </c>
      <c r="Y6" t="str">
        <f>RIGHT("00000000" &amp; HEX2BIN(Table7[[#This Row],[D1]]), 8)</f>
        <v>00000000</v>
      </c>
      <c r="Z6" t="str">
        <f>RIGHT("00000000" &amp; HEX2BIN(Table7[[#This Row],[D2]]), 8)</f>
        <v>00000000</v>
      </c>
      <c r="AA6" t="str">
        <f>RIGHT("00000000" &amp; HEX2BIN(Table7[[#This Row],[D3]]), 8)</f>
        <v>00000000</v>
      </c>
      <c r="AB6" t="str">
        <f>RIGHT("00000000" &amp; HEX2BIN(Table7[[#This Row],[D4]]), 8)</f>
        <v>00000000</v>
      </c>
      <c r="AC6" t="str">
        <f>RIGHT("00000000" &amp; HEX2BIN(Table7[[#This Row],[D5]]), 8)</f>
        <v>00000000</v>
      </c>
      <c r="AD6" t="str">
        <f>RIGHT("00000000" &amp; HEX2BIN(Table7[[#This Row],[D6]]), 8)</f>
        <v>00000000</v>
      </c>
      <c r="AE6" t="str">
        <f>RIGHT("00000000" &amp; HEX2BIN(Table7[[#This Row],[D7]]), 8)</f>
        <v>00000000</v>
      </c>
      <c r="AF6">
        <f>VLOOKUP(Table7[[#This Row],[MsgId.Pad]],Codes,2,FALSE)</f>
        <v>0</v>
      </c>
      <c r="AG6">
        <f>(256*Table7[[#This Row],[D0.Dec]]+Table7[[#This Row],[D1.Dec]])/4</f>
        <v>0</v>
      </c>
    </row>
    <row r="7" spans="1:33" x14ac:dyDescent="0.35">
      <c r="A7">
        <v>188</v>
      </c>
      <c r="B7" t="s">
        <v>107</v>
      </c>
      <c r="C7" s="1">
        <v>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t="str">
        <f>RIGHT("000000" &amp;Table7[[#This Row],[MsgId]], 8)</f>
        <v>0010A006</v>
      </c>
      <c r="M7" t="str">
        <f>LEFT(Table7[[#This Row],[MsgId.Pad]],4)</f>
        <v>0010</v>
      </c>
      <c r="N7" t="str">
        <f>RIGHT(Table7[[#This Row],[MsgId.Pad]],4)</f>
        <v>A006</v>
      </c>
      <c r="O7">
        <f>HEX2DEC(Table7[[#This Row],[MsgId.Pad]])</f>
        <v>1089542</v>
      </c>
      <c r="P7">
        <f>HEX2DEC(Table7[[#This Row],[D0]])</f>
        <v>0</v>
      </c>
      <c r="Q7">
        <f>HEX2DEC(Table7[[#This Row],[D1]])</f>
        <v>0</v>
      </c>
      <c r="R7">
        <f>HEX2DEC(Table7[[#This Row],[D2]])</f>
        <v>0</v>
      </c>
      <c r="S7">
        <f>HEX2DEC(Table7[[#This Row],[D3]])</f>
        <v>0</v>
      </c>
      <c r="T7">
        <f>HEX2DEC(Table7[[#This Row],[D4]])</f>
        <v>0</v>
      </c>
      <c r="U7">
        <f>HEX2DEC(Table7[[#This Row],[D5]])</f>
        <v>0</v>
      </c>
      <c r="V7">
        <f>HEX2DEC(Table7[[#This Row],[D6]])</f>
        <v>0</v>
      </c>
      <c r="W7">
        <f>HEX2DEC(Table7[[#This Row],[D7]])</f>
        <v>0</v>
      </c>
      <c r="X7" t="str">
        <f>RIGHT("00000000" &amp; HEX2BIN(Table7[[#This Row],[D0]]), 8)</f>
        <v>00000000</v>
      </c>
      <c r="Y7" t="str">
        <f>RIGHT("00000000" &amp; HEX2BIN(Table7[[#This Row],[D1]]), 8)</f>
        <v>00000000</v>
      </c>
      <c r="Z7" t="str">
        <f>RIGHT("00000000" &amp; HEX2BIN(Table7[[#This Row],[D2]]), 8)</f>
        <v>00000000</v>
      </c>
      <c r="AA7" t="str">
        <f>RIGHT("00000000" &amp; HEX2BIN(Table7[[#This Row],[D3]]), 8)</f>
        <v>00000000</v>
      </c>
      <c r="AB7" t="str">
        <f>RIGHT("00000000" &amp; HEX2BIN(Table7[[#This Row],[D4]]), 8)</f>
        <v>00000000</v>
      </c>
      <c r="AC7" t="str">
        <f>RIGHT("00000000" &amp; HEX2BIN(Table7[[#This Row],[D5]]), 8)</f>
        <v>00000000</v>
      </c>
      <c r="AD7" t="str">
        <f>RIGHT("00000000" &amp; HEX2BIN(Table7[[#This Row],[D6]]), 8)</f>
        <v>00000000</v>
      </c>
      <c r="AE7" t="str">
        <f>RIGHT("00000000" &amp; HEX2BIN(Table7[[#This Row],[D7]]), 8)</f>
        <v>00000000</v>
      </c>
      <c r="AF7">
        <f>VLOOKUP(Table7[[#This Row],[MsgId.Pad]],Codes,2,FALSE)</f>
        <v>0</v>
      </c>
      <c r="AG7">
        <f>(256*Table7[[#This Row],[D0.Dec]]+Table7[[#This Row],[D1.Dec]])/4</f>
        <v>0</v>
      </c>
    </row>
    <row r="8" spans="1:33" x14ac:dyDescent="0.35">
      <c r="A8">
        <v>215</v>
      </c>
      <c r="B8" t="s">
        <v>107</v>
      </c>
      <c r="C8" s="1">
        <v>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t="str">
        <f>RIGHT("000000" &amp;Table7[[#This Row],[MsgId]], 8)</f>
        <v>0010A006</v>
      </c>
      <c r="M8" t="str">
        <f>LEFT(Table7[[#This Row],[MsgId.Pad]],4)</f>
        <v>0010</v>
      </c>
      <c r="N8" t="str">
        <f>RIGHT(Table7[[#This Row],[MsgId.Pad]],4)</f>
        <v>A006</v>
      </c>
      <c r="O8">
        <f>HEX2DEC(Table7[[#This Row],[MsgId.Pad]])</f>
        <v>1089542</v>
      </c>
      <c r="P8">
        <f>HEX2DEC(Table7[[#This Row],[D0]])</f>
        <v>0</v>
      </c>
      <c r="Q8">
        <f>HEX2DEC(Table7[[#This Row],[D1]])</f>
        <v>0</v>
      </c>
      <c r="R8">
        <f>HEX2DEC(Table7[[#This Row],[D2]])</f>
        <v>0</v>
      </c>
      <c r="S8">
        <f>HEX2DEC(Table7[[#This Row],[D3]])</f>
        <v>0</v>
      </c>
      <c r="T8">
        <f>HEX2DEC(Table7[[#This Row],[D4]])</f>
        <v>0</v>
      </c>
      <c r="U8">
        <f>HEX2DEC(Table7[[#This Row],[D5]])</f>
        <v>0</v>
      </c>
      <c r="V8">
        <f>HEX2DEC(Table7[[#This Row],[D6]])</f>
        <v>0</v>
      </c>
      <c r="W8">
        <f>HEX2DEC(Table7[[#This Row],[D7]])</f>
        <v>0</v>
      </c>
      <c r="X8" t="str">
        <f>RIGHT("00000000" &amp; HEX2BIN(Table7[[#This Row],[D0]]), 8)</f>
        <v>00000000</v>
      </c>
      <c r="Y8" t="str">
        <f>RIGHT("00000000" &amp; HEX2BIN(Table7[[#This Row],[D1]]), 8)</f>
        <v>00000000</v>
      </c>
      <c r="Z8" t="str">
        <f>RIGHT("00000000" &amp; HEX2BIN(Table7[[#This Row],[D2]]), 8)</f>
        <v>00000000</v>
      </c>
      <c r="AA8" t="str">
        <f>RIGHT("00000000" &amp; HEX2BIN(Table7[[#This Row],[D3]]), 8)</f>
        <v>00000000</v>
      </c>
      <c r="AB8" t="str">
        <f>RIGHT("00000000" &amp; HEX2BIN(Table7[[#This Row],[D4]]), 8)</f>
        <v>00000000</v>
      </c>
      <c r="AC8" t="str">
        <f>RIGHT("00000000" &amp; HEX2BIN(Table7[[#This Row],[D5]]), 8)</f>
        <v>00000000</v>
      </c>
      <c r="AD8" t="str">
        <f>RIGHT("00000000" &amp; HEX2BIN(Table7[[#This Row],[D6]]), 8)</f>
        <v>00000000</v>
      </c>
      <c r="AE8" t="str">
        <f>RIGHT("00000000" &amp; HEX2BIN(Table7[[#This Row],[D7]]), 8)</f>
        <v>00000000</v>
      </c>
      <c r="AF8">
        <f>VLOOKUP(Table7[[#This Row],[MsgId.Pad]],Codes,2,FALSE)</f>
        <v>0</v>
      </c>
      <c r="AG8">
        <f>(256*Table7[[#This Row],[D0.Dec]]+Table7[[#This Row],[D1.Dec]])/4</f>
        <v>0</v>
      </c>
    </row>
    <row r="9" spans="1:33" x14ac:dyDescent="0.35">
      <c r="A9">
        <v>237</v>
      </c>
      <c r="B9" t="s">
        <v>107</v>
      </c>
      <c r="C9" s="1">
        <v>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t="str">
        <f>RIGHT("000000" &amp;Table7[[#This Row],[MsgId]], 8)</f>
        <v>0010A006</v>
      </c>
      <c r="M9" t="str">
        <f>LEFT(Table7[[#This Row],[MsgId.Pad]],4)</f>
        <v>0010</v>
      </c>
      <c r="N9" t="str">
        <f>RIGHT(Table7[[#This Row],[MsgId.Pad]],4)</f>
        <v>A006</v>
      </c>
      <c r="O9">
        <f>HEX2DEC(Table7[[#This Row],[MsgId.Pad]])</f>
        <v>1089542</v>
      </c>
      <c r="P9">
        <f>HEX2DEC(Table7[[#This Row],[D0]])</f>
        <v>0</v>
      </c>
      <c r="Q9">
        <f>HEX2DEC(Table7[[#This Row],[D1]])</f>
        <v>0</v>
      </c>
      <c r="R9">
        <f>HEX2DEC(Table7[[#This Row],[D2]])</f>
        <v>0</v>
      </c>
      <c r="S9">
        <f>HEX2DEC(Table7[[#This Row],[D3]])</f>
        <v>0</v>
      </c>
      <c r="T9">
        <f>HEX2DEC(Table7[[#This Row],[D4]])</f>
        <v>0</v>
      </c>
      <c r="U9">
        <f>HEX2DEC(Table7[[#This Row],[D5]])</f>
        <v>0</v>
      </c>
      <c r="V9">
        <f>HEX2DEC(Table7[[#This Row],[D6]])</f>
        <v>0</v>
      </c>
      <c r="W9">
        <f>HEX2DEC(Table7[[#This Row],[D7]])</f>
        <v>0</v>
      </c>
      <c r="X9" t="str">
        <f>RIGHT("00000000" &amp; HEX2BIN(Table7[[#This Row],[D0]]), 8)</f>
        <v>00000000</v>
      </c>
      <c r="Y9" t="str">
        <f>RIGHT("00000000" &amp; HEX2BIN(Table7[[#This Row],[D1]]), 8)</f>
        <v>00000000</v>
      </c>
      <c r="Z9" t="str">
        <f>RIGHT("00000000" &amp; HEX2BIN(Table7[[#This Row],[D2]]), 8)</f>
        <v>00000000</v>
      </c>
      <c r="AA9" t="str">
        <f>RIGHT("00000000" &amp; HEX2BIN(Table7[[#This Row],[D3]]), 8)</f>
        <v>00000000</v>
      </c>
      <c r="AB9" t="str">
        <f>RIGHT("00000000" &amp; HEX2BIN(Table7[[#This Row],[D4]]), 8)</f>
        <v>00000000</v>
      </c>
      <c r="AC9" t="str">
        <f>RIGHT("00000000" &amp; HEX2BIN(Table7[[#This Row],[D5]]), 8)</f>
        <v>00000000</v>
      </c>
      <c r="AD9" t="str">
        <f>RIGHT("00000000" &amp; HEX2BIN(Table7[[#This Row],[D6]]), 8)</f>
        <v>00000000</v>
      </c>
      <c r="AE9" t="str">
        <f>RIGHT("00000000" &amp; HEX2BIN(Table7[[#This Row],[D7]]), 8)</f>
        <v>00000000</v>
      </c>
      <c r="AF9">
        <f>VLOOKUP(Table7[[#This Row],[MsgId.Pad]],Codes,2,FALSE)</f>
        <v>0</v>
      </c>
      <c r="AG9">
        <f>(256*Table7[[#This Row],[D0.Dec]]+Table7[[#This Row],[D1.Dec]])/4</f>
        <v>0</v>
      </c>
    </row>
    <row r="10" spans="1:33" x14ac:dyDescent="0.35">
      <c r="A10">
        <v>70</v>
      </c>
      <c r="B10" t="s">
        <v>103</v>
      </c>
      <c r="C10" s="1">
        <v>8</v>
      </c>
      <c r="D10" s="1">
        <v>80</v>
      </c>
      <c r="E10" s="1">
        <v>8</v>
      </c>
      <c r="F10" s="1">
        <v>0</v>
      </c>
      <c r="G10" s="1">
        <v>80</v>
      </c>
      <c r="H10" s="1" t="s">
        <v>11</v>
      </c>
      <c r="I10" s="1" t="s">
        <v>12</v>
      </c>
      <c r="J10" s="1">
        <v>0</v>
      </c>
      <c r="K10" s="1">
        <v>0</v>
      </c>
      <c r="L10" t="str">
        <f>RIGHT("000000" &amp;Table7[[#This Row],[MsgId]], 8)</f>
        <v>0028A006</v>
      </c>
      <c r="M10" t="str">
        <f>LEFT(Table7[[#This Row],[MsgId.Pad]],4)</f>
        <v>0028</v>
      </c>
      <c r="N10" t="str">
        <f>RIGHT(Table7[[#This Row],[MsgId.Pad]],4)</f>
        <v>A006</v>
      </c>
      <c r="O10">
        <f>HEX2DEC(Table7[[#This Row],[MsgId.Pad]])</f>
        <v>2662406</v>
      </c>
      <c r="P10">
        <f>HEX2DEC(Table7[[#This Row],[D0]])</f>
        <v>128</v>
      </c>
      <c r="Q10">
        <f>HEX2DEC(Table7[[#This Row],[D1]])</f>
        <v>8</v>
      </c>
      <c r="R10">
        <f>HEX2DEC(Table7[[#This Row],[D2]])</f>
        <v>0</v>
      </c>
      <c r="S10">
        <f>HEX2DEC(Table7[[#This Row],[D3]])</f>
        <v>128</v>
      </c>
      <c r="T10">
        <f>HEX2DEC(Table7[[#This Row],[D4]])</f>
        <v>15</v>
      </c>
      <c r="U10">
        <f>HEX2DEC(Table7[[#This Row],[D5]])</f>
        <v>192</v>
      </c>
      <c r="V10">
        <f>HEX2DEC(Table7[[#This Row],[D6]])</f>
        <v>0</v>
      </c>
      <c r="W10">
        <f>HEX2DEC(Table7[[#This Row],[D7]])</f>
        <v>0</v>
      </c>
      <c r="X10" t="str">
        <f>RIGHT("00000000" &amp; HEX2BIN(Table7[[#This Row],[D0]]), 8)</f>
        <v>10000000</v>
      </c>
      <c r="Y10" t="str">
        <f>RIGHT("00000000" &amp; HEX2BIN(Table7[[#This Row],[D1]]), 8)</f>
        <v>00001000</v>
      </c>
      <c r="Z10" t="str">
        <f>RIGHT("00000000" &amp; HEX2BIN(Table7[[#This Row],[D2]]), 8)</f>
        <v>00000000</v>
      </c>
      <c r="AA10" t="str">
        <f>RIGHT("00000000" &amp; HEX2BIN(Table7[[#This Row],[D3]]), 8)</f>
        <v>10000000</v>
      </c>
      <c r="AB10" t="str">
        <f>RIGHT("00000000" &amp; HEX2BIN(Table7[[#This Row],[D4]]), 8)</f>
        <v>00001111</v>
      </c>
      <c r="AC10" t="str">
        <f>RIGHT("00000000" &amp; HEX2BIN(Table7[[#This Row],[D5]]), 8)</f>
        <v>11000000</v>
      </c>
      <c r="AD10" t="str">
        <f>RIGHT("00000000" &amp; HEX2BIN(Table7[[#This Row],[D6]]), 8)</f>
        <v>00000000</v>
      </c>
      <c r="AE10" t="str">
        <f>RIGHT("00000000" &amp; HEX2BIN(Table7[[#This Row],[D7]]), 8)</f>
        <v>00000000</v>
      </c>
      <c r="AF10">
        <f>VLOOKUP(Table7[[#This Row],[MsgId.Pad]],Codes,2,FALSE)</f>
        <v>0</v>
      </c>
      <c r="AG10">
        <f>(256*Table7[[#This Row],[D0.Dec]]+Table7[[#This Row],[D1.Dec]])/4</f>
        <v>8194</v>
      </c>
    </row>
    <row r="11" spans="1:33" x14ac:dyDescent="0.35">
      <c r="A11">
        <v>79</v>
      </c>
      <c r="B11" t="s">
        <v>103</v>
      </c>
      <c r="C11" s="1">
        <v>8</v>
      </c>
      <c r="D11" s="1">
        <v>80</v>
      </c>
      <c r="E11" s="1">
        <v>8</v>
      </c>
      <c r="F11" s="1">
        <v>0</v>
      </c>
      <c r="G11" s="1">
        <v>80</v>
      </c>
      <c r="H11" s="1" t="s">
        <v>11</v>
      </c>
      <c r="I11" s="1" t="s">
        <v>12</v>
      </c>
      <c r="J11" s="1">
        <v>0</v>
      </c>
      <c r="K11" s="1">
        <v>0</v>
      </c>
      <c r="L11" t="str">
        <f>RIGHT("000000" &amp;Table7[[#This Row],[MsgId]], 8)</f>
        <v>0028A006</v>
      </c>
      <c r="M11" t="str">
        <f>LEFT(Table7[[#This Row],[MsgId.Pad]],4)</f>
        <v>0028</v>
      </c>
      <c r="N11" t="str">
        <f>RIGHT(Table7[[#This Row],[MsgId.Pad]],4)</f>
        <v>A006</v>
      </c>
      <c r="O11">
        <f>HEX2DEC(Table7[[#This Row],[MsgId.Pad]])</f>
        <v>2662406</v>
      </c>
      <c r="P11">
        <f>HEX2DEC(Table7[[#This Row],[D0]])</f>
        <v>128</v>
      </c>
      <c r="Q11">
        <f>HEX2DEC(Table7[[#This Row],[D1]])</f>
        <v>8</v>
      </c>
      <c r="R11">
        <f>HEX2DEC(Table7[[#This Row],[D2]])</f>
        <v>0</v>
      </c>
      <c r="S11">
        <f>HEX2DEC(Table7[[#This Row],[D3]])</f>
        <v>128</v>
      </c>
      <c r="T11">
        <f>HEX2DEC(Table7[[#This Row],[D4]])</f>
        <v>15</v>
      </c>
      <c r="U11">
        <f>HEX2DEC(Table7[[#This Row],[D5]])</f>
        <v>192</v>
      </c>
      <c r="V11">
        <f>HEX2DEC(Table7[[#This Row],[D6]])</f>
        <v>0</v>
      </c>
      <c r="W11">
        <f>HEX2DEC(Table7[[#This Row],[D7]])</f>
        <v>0</v>
      </c>
      <c r="X11" t="str">
        <f>RIGHT("00000000" &amp; HEX2BIN(Table7[[#This Row],[D0]]), 8)</f>
        <v>10000000</v>
      </c>
      <c r="Y11" t="str">
        <f>RIGHT("00000000" &amp; HEX2BIN(Table7[[#This Row],[D1]]), 8)</f>
        <v>00001000</v>
      </c>
      <c r="Z11" t="str">
        <f>RIGHT("00000000" &amp; HEX2BIN(Table7[[#This Row],[D2]]), 8)</f>
        <v>00000000</v>
      </c>
      <c r="AA11" t="str">
        <f>RIGHT("00000000" &amp; HEX2BIN(Table7[[#This Row],[D3]]), 8)</f>
        <v>10000000</v>
      </c>
      <c r="AB11" t="str">
        <f>RIGHT("00000000" &amp; HEX2BIN(Table7[[#This Row],[D4]]), 8)</f>
        <v>00001111</v>
      </c>
      <c r="AC11" t="str">
        <f>RIGHT("00000000" &amp; HEX2BIN(Table7[[#This Row],[D5]]), 8)</f>
        <v>11000000</v>
      </c>
      <c r="AD11" t="str">
        <f>RIGHT("00000000" &amp; HEX2BIN(Table7[[#This Row],[D6]]), 8)</f>
        <v>00000000</v>
      </c>
      <c r="AE11" t="str">
        <f>RIGHT("00000000" &amp; HEX2BIN(Table7[[#This Row],[D7]]), 8)</f>
        <v>00000000</v>
      </c>
      <c r="AF11">
        <f>VLOOKUP(Table7[[#This Row],[MsgId.Pad]],Codes,2,FALSE)</f>
        <v>0</v>
      </c>
      <c r="AG11">
        <f>(256*Table7[[#This Row],[D0.Dec]]+Table7[[#This Row],[D1.Dec]])/4</f>
        <v>8194</v>
      </c>
    </row>
    <row r="12" spans="1:33" x14ac:dyDescent="0.35">
      <c r="A12">
        <v>84</v>
      </c>
      <c r="B12" t="s">
        <v>103</v>
      </c>
      <c r="C12" s="1">
        <v>8</v>
      </c>
      <c r="D12" s="1">
        <v>80</v>
      </c>
      <c r="E12" s="1">
        <v>8</v>
      </c>
      <c r="F12" s="1">
        <v>0</v>
      </c>
      <c r="G12" s="1">
        <v>80</v>
      </c>
      <c r="H12" s="1" t="s">
        <v>11</v>
      </c>
      <c r="I12" s="1" t="s">
        <v>12</v>
      </c>
      <c r="J12" s="1">
        <v>0</v>
      </c>
      <c r="K12" s="1">
        <v>0</v>
      </c>
      <c r="L12" t="str">
        <f>RIGHT("000000" &amp;Table7[[#This Row],[MsgId]], 8)</f>
        <v>0028A006</v>
      </c>
      <c r="M12" t="str">
        <f>LEFT(Table7[[#This Row],[MsgId.Pad]],4)</f>
        <v>0028</v>
      </c>
      <c r="N12" t="str">
        <f>RIGHT(Table7[[#This Row],[MsgId.Pad]],4)</f>
        <v>A006</v>
      </c>
      <c r="O12">
        <f>HEX2DEC(Table7[[#This Row],[MsgId.Pad]])</f>
        <v>2662406</v>
      </c>
      <c r="P12">
        <f>HEX2DEC(Table7[[#This Row],[D0]])</f>
        <v>128</v>
      </c>
      <c r="Q12">
        <f>HEX2DEC(Table7[[#This Row],[D1]])</f>
        <v>8</v>
      </c>
      <c r="R12">
        <f>HEX2DEC(Table7[[#This Row],[D2]])</f>
        <v>0</v>
      </c>
      <c r="S12">
        <f>HEX2DEC(Table7[[#This Row],[D3]])</f>
        <v>128</v>
      </c>
      <c r="T12">
        <f>HEX2DEC(Table7[[#This Row],[D4]])</f>
        <v>15</v>
      </c>
      <c r="U12">
        <f>HEX2DEC(Table7[[#This Row],[D5]])</f>
        <v>192</v>
      </c>
      <c r="V12">
        <f>HEX2DEC(Table7[[#This Row],[D6]])</f>
        <v>0</v>
      </c>
      <c r="W12">
        <f>HEX2DEC(Table7[[#This Row],[D7]])</f>
        <v>0</v>
      </c>
      <c r="X12" t="str">
        <f>RIGHT("00000000" &amp; HEX2BIN(Table7[[#This Row],[D0]]), 8)</f>
        <v>10000000</v>
      </c>
      <c r="Y12" t="str">
        <f>RIGHT("00000000" &amp; HEX2BIN(Table7[[#This Row],[D1]]), 8)</f>
        <v>00001000</v>
      </c>
      <c r="Z12" t="str">
        <f>RIGHT("00000000" &amp; HEX2BIN(Table7[[#This Row],[D2]]), 8)</f>
        <v>00000000</v>
      </c>
      <c r="AA12" t="str">
        <f>RIGHT("00000000" &amp; HEX2BIN(Table7[[#This Row],[D3]]), 8)</f>
        <v>10000000</v>
      </c>
      <c r="AB12" t="str">
        <f>RIGHT("00000000" &amp; HEX2BIN(Table7[[#This Row],[D4]]), 8)</f>
        <v>00001111</v>
      </c>
      <c r="AC12" t="str">
        <f>RIGHT("00000000" &amp; HEX2BIN(Table7[[#This Row],[D5]]), 8)</f>
        <v>11000000</v>
      </c>
      <c r="AD12" t="str">
        <f>RIGHT("00000000" &amp; HEX2BIN(Table7[[#This Row],[D6]]), 8)</f>
        <v>00000000</v>
      </c>
      <c r="AE12" t="str">
        <f>RIGHT("00000000" &amp; HEX2BIN(Table7[[#This Row],[D7]]), 8)</f>
        <v>00000000</v>
      </c>
      <c r="AF12">
        <f>VLOOKUP(Table7[[#This Row],[MsgId.Pad]],Codes,2,FALSE)</f>
        <v>0</v>
      </c>
      <c r="AG12">
        <f>(256*Table7[[#This Row],[D0.Dec]]+Table7[[#This Row],[D1.Dec]])/4</f>
        <v>8194</v>
      </c>
    </row>
    <row r="13" spans="1:33" x14ac:dyDescent="0.35">
      <c r="A13">
        <v>87</v>
      </c>
      <c r="B13" t="s">
        <v>103</v>
      </c>
      <c r="C13" s="1">
        <v>8</v>
      </c>
      <c r="D13" s="1">
        <v>80</v>
      </c>
      <c r="E13" s="1">
        <v>8</v>
      </c>
      <c r="F13" s="1">
        <v>0</v>
      </c>
      <c r="G13" s="1">
        <v>80</v>
      </c>
      <c r="H13" s="1" t="s">
        <v>11</v>
      </c>
      <c r="I13" s="1" t="s">
        <v>12</v>
      </c>
      <c r="J13" s="1">
        <v>0</v>
      </c>
      <c r="K13" s="1">
        <v>0</v>
      </c>
      <c r="L13" t="str">
        <f>RIGHT("000000" &amp;Table7[[#This Row],[MsgId]], 8)</f>
        <v>0028A006</v>
      </c>
      <c r="M13" t="str">
        <f>LEFT(Table7[[#This Row],[MsgId.Pad]],4)</f>
        <v>0028</v>
      </c>
      <c r="N13" t="str">
        <f>RIGHT(Table7[[#This Row],[MsgId.Pad]],4)</f>
        <v>A006</v>
      </c>
      <c r="O13">
        <f>HEX2DEC(Table7[[#This Row],[MsgId.Pad]])</f>
        <v>2662406</v>
      </c>
      <c r="P13">
        <f>HEX2DEC(Table7[[#This Row],[D0]])</f>
        <v>128</v>
      </c>
      <c r="Q13">
        <f>HEX2DEC(Table7[[#This Row],[D1]])</f>
        <v>8</v>
      </c>
      <c r="R13">
        <f>HEX2DEC(Table7[[#This Row],[D2]])</f>
        <v>0</v>
      </c>
      <c r="S13">
        <f>HEX2DEC(Table7[[#This Row],[D3]])</f>
        <v>128</v>
      </c>
      <c r="T13">
        <f>HEX2DEC(Table7[[#This Row],[D4]])</f>
        <v>15</v>
      </c>
      <c r="U13">
        <f>HEX2DEC(Table7[[#This Row],[D5]])</f>
        <v>192</v>
      </c>
      <c r="V13">
        <f>HEX2DEC(Table7[[#This Row],[D6]])</f>
        <v>0</v>
      </c>
      <c r="W13">
        <f>HEX2DEC(Table7[[#This Row],[D7]])</f>
        <v>0</v>
      </c>
      <c r="X13" t="str">
        <f>RIGHT("00000000" &amp; HEX2BIN(Table7[[#This Row],[D0]]), 8)</f>
        <v>10000000</v>
      </c>
      <c r="Y13" t="str">
        <f>RIGHT("00000000" &amp; HEX2BIN(Table7[[#This Row],[D1]]), 8)</f>
        <v>00001000</v>
      </c>
      <c r="Z13" t="str">
        <f>RIGHT("00000000" &amp; HEX2BIN(Table7[[#This Row],[D2]]), 8)</f>
        <v>00000000</v>
      </c>
      <c r="AA13" t="str">
        <f>RIGHT("00000000" &amp; HEX2BIN(Table7[[#This Row],[D3]]), 8)</f>
        <v>10000000</v>
      </c>
      <c r="AB13" t="str">
        <f>RIGHT("00000000" &amp; HEX2BIN(Table7[[#This Row],[D4]]), 8)</f>
        <v>00001111</v>
      </c>
      <c r="AC13" t="str">
        <f>RIGHT("00000000" &amp; HEX2BIN(Table7[[#This Row],[D5]]), 8)</f>
        <v>11000000</v>
      </c>
      <c r="AD13" t="str">
        <f>RIGHT("00000000" &amp; HEX2BIN(Table7[[#This Row],[D6]]), 8)</f>
        <v>00000000</v>
      </c>
      <c r="AE13" t="str">
        <f>RIGHT("00000000" &amp; HEX2BIN(Table7[[#This Row],[D7]]), 8)</f>
        <v>00000000</v>
      </c>
      <c r="AF13">
        <f>VLOOKUP(Table7[[#This Row],[MsgId.Pad]],Codes,2,FALSE)</f>
        <v>0</v>
      </c>
      <c r="AG13">
        <f>(256*Table7[[#This Row],[D0.Dec]]+Table7[[#This Row],[D1.Dec]])/4</f>
        <v>8194</v>
      </c>
    </row>
    <row r="14" spans="1:33" x14ac:dyDescent="0.35">
      <c r="A14">
        <v>91</v>
      </c>
      <c r="B14" t="s">
        <v>103</v>
      </c>
      <c r="C14" s="1">
        <v>8</v>
      </c>
      <c r="D14" s="1">
        <v>80</v>
      </c>
      <c r="E14" s="1">
        <v>8</v>
      </c>
      <c r="F14" s="1">
        <v>0</v>
      </c>
      <c r="G14" s="1">
        <v>80</v>
      </c>
      <c r="H14" s="1" t="s">
        <v>11</v>
      </c>
      <c r="I14" s="1" t="s">
        <v>12</v>
      </c>
      <c r="J14" s="1">
        <v>0</v>
      </c>
      <c r="K14" s="1">
        <v>0</v>
      </c>
      <c r="L14" t="str">
        <f>RIGHT("000000" &amp;Table7[[#This Row],[MsgId]], 8)</f>
        <v>0028A006</v>
      </c>
      <c r="M14" t="str">
        <f>LEFT(Table7[[#This Row],[MsgId.Pad]],4)</f>
        <v>0028</v>
      </c>
      <c r="N14" t="str">
        <f>RIGHT(Table7[[#This Row],[MsgId.Pad]],4)</f>
        <v>A006</v>
      </c>
      <c r="O14">
        <f>HEX2DEC(Table7[[#This Row],[MsgId.Pad]])</f>
        <v>2662406</v>
      </c>
      <c r="P14">
        <f>HEX2DEC(Table7[[#This Row],[D0]])</f>
        <v>128</v>
      </c>
      <c r="Q14">
        <f>HEX2DEC(Table7[[#This Row],[D1]])</f>
        <v>8</v>
      </c>
      <c r="R14">
        <f>HEX2DEC(Table7[[#This Row],[D2]])</f>
        <v>0</v>
      </c>
      <c r="S14">
        <f>HEX2DEC(Table7[[#This Row],[D3]])</f>
        <v>128</v>
      </c>
      <c r="T14">
        <f>HEX2DEC(Table7[[#This Row],[D4]])</f>
        <v>15</v>
      </c>
      <c r="U14">
        <f>HEX2DEC(Table7[[#This Row],[D5]])</f>
        <v>192</v>
      </c>
      <c r="V14">
        <f>HEX2DEC(Table7[[#This Row],[D6]])</f>
        <v>0</v>
      </c>
      <c r="W14">
        <f>HEX2DEC(Table7[[#This Row],[D7]])</f>
        <v>0</v>
      </c>
      <c r="X14" t="str">
        <f>RIGHT("00000000" &amp; HEX2BIN(Table7[[#This Row],[D0]]), 8)</f>
        <v>10000000</v>
      </c>
      <c r="Y14" t="str">
        <f>RIGHT("00000000" &amp; HEX2BIN(Table7[[#This Row],[D1]]), 8)</f>
        <v>00001000</v>
      </c>
      <c r="Z14" t="str">
        <f>RIGHT("00000000" &amp; HEX2BIN(Table7[[#This Row],[D2]]), 8)</f>
        <v>00000000</v>
      </c>
      <c r="AA14" t="str">
        <f>RIGHT("00000000" &amp; HEX2BIN(Table7[[#This Row],[D3]]), 8)</f>
        <v>10000000</v>
      </c>
      <c r="AB14" t="str">
        <f>RIGHT("00000000" &amp; HEX2BIN(Table7[[#This Row],[D4]]), 8)</f>
        <v>00001111</v>
      </c>
      <c r="AC14" t="str">
        <f>RIGHT("00000000" &amp; HEX2BIN(Table7[[#This Row],[D5]]), 8)</f>
        <v>11000000</v>
      </c>
      <c r="AD14" t="str">
        <f>RIGHT("00000000" &amp; HEX2BIN(Table7[[#This Row],[D6]]), 8)</f>
        <v>00000000</v>
      </c>
      <c r="AE14" t="str">
        <f>RIGHT("00000000" &amp; HEX2BIN(Table7[[#This Row],[D7]]), 8)</f>
        <v>00000000</v>
      </c>
      <c r="AF14">
        <f>VLOOKUP(Table7[[#This Row],[MsgId.Pad]],Codes,2,FALSE)</f>
        <v>0</v>
      </c>
      <c r="AG14">
        <f>(256*Table7[[#This Row],[D0.Dec]]+Table7[[#This Row],[D1.Dec]])/4</f>
        <v>8194</v>
      </c>
    </row>
    <row r="15" spans="1:33" x14ac:dyDescent="0.35">
      <c r="A15">
        <v>106</v>
      </c>
      <c r="B15" t="s">
        <v>103</v>
      </c>
      <c r="C15" s="1">
        <v>8</v>
      </c>
      <c r="D15" s="1">
        <v>80</v>
      </c>
      <c r="E15" s="1">
        <v>8</v>
      </c>
      <c r="F15" s="1">
        <v>0</v>
      </c>
      <c r="G15" s="1">
        <v>80</v>
      </c>
      <c r="H15" s="1" t="s">
        <v>11</v>
      </c>
      <c r="I15" s="1" t="s">
        <v>12</v>
      </c>
      <c r="J15" s="1">
        <v>0</v>
      </c>
      <c r="K15" s="1">
        <v>0</v>
      </c>
      <c r="L15" t="str">
        <f>RIGHT("000000" &amp;Table7[[#This Row],[MsgId]], 8)</f>
        <v>0028A006</v>
      </c>
      <c r="M15" t="str">
        <f>LEFT(Table7[[#This Row],[MsgId.Pad]],4)</f>
        <v>0028</v>
      </c>
      <c r="N15" t="str">
        <f>RIGHT(Table7[[#This Row],[MsgId.Pad]],4)</f>
        <v>A006</v>
      </c>
      <c r="O15">
        <f>HEX2DEC(Table7[[#This Row],[MsgId.Pad]])</f>
        <v>2662406</v>
      </c>
      <c r="P15">
        <f>HEX2DEC(Table7[[#This Row],[D0]])</f>
        <v>128</v>
      </c>
      <c r="Q15">
        <f>HEX2DEC(Table7[[#This Row],[D1]])</f>
        <v>8</v>
      </c>
      <c r="R15">
        <f>HEX2DEC(Table7[[#This Row],[D2]])</f>
        <v>0</v>
      </c>
      <c r="S15">
        <f>HEX2DEC(Table7[[#This Row],[D3]])</f>
        <v>128</v>
      </c>
      <c r="T15">
        <f>HEX2DEC(Table7[[#This Row],[D4]])</f>
        <v>15</v>
      </c>
      <c r="U15">
        <f>HEX2DEC(Table7[[#This Row],[D5]])</f>
        <v>192</v>
      </c>
      <c r="V15">
        <f>HEX2DEC(Table7[[#This Row],[D6]])</f>
        <v>0</v>
      </c>
      <c r="W15">
        <f>HEX2DEC(Table7[[#This Row],[D7]])</f>
        <v>0</v>
      </c>
      <c r="X15" t="str">
        <f>RIGHT("00000000" &amp; HEX2BIN(Table7[[#This Row],[D0]]), 8)</f>
        <v>10000000</v>
      </c>
      <c r="Y15" t="str">
        <f>RIGHT("00000000" &amp; HEX2BIN(Table7[[#This Row],[D1]]), 8)</f>
        <v>00001000</v>
      </c>
      <c r="Z15" t="str">
        <f>RIGHT("00000000" &amp; HEX2BIN(Table7[[#This Row],[D2]]), 8)</f>
        <v>00000000</v>
      </c>
      <c r="AA15" t="str">
        <f>RIGHT("00000000" &amp; HEX2BIN(Table7[[#This Row],[D3]]), 8)</f>
        <v>10000000</v>
      </c>
      <c r="AB15" t="str">
        <f>RIGHT("00000000" &amp; HEX2BIN(Table7[[#This Row],[D4]]), 8)</f>
        <v>00001111</v>
      </c>
      <c r="AC15" t="str">
        <f>RIGHT("00000000" &amp; HEX2BIN(Table7[[#This Row],[D5]]), 8)</f>
        <v>11000000</v>
      </c>
      <c r="AD15" t="str">
        <f>RIGHT("00000000" &amp; HEX2BIN(Table7[[#This Row],[D6]]), 8)</f>
        <v>00000000</v>
      </c>
      <c r="AE15" t="str">
        <f>RIGHT("00000000" &amp; HEX2BIN(Table7[[#This Row],[D7]]), 8)</f>
        <v>00000000</v>
      </c>
      <c r="AF15">
        <f>VLOOKUP(Table7[[#This Row],[MsgId.Pad]],Codes,2,FALSE)</f>
        <v>0</v>
      </c>
      <c r="AG15">
        <f>(256*Table7[[#This Row],[D0.Dec]]+Table7[[#This Row],[D1.Dec]])/4</f>
        <v>8194</v>
      </c>
    </row>
    <row r="16" spans="1:33" x14ac:dyDescent="0.35">
      <c r="A16">
        <v>113</v>
      </c>
      <c r="B16" t="s">
        <v>103</v>
      </c>
      <c r="C16" s="1">
        <v>8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62</v>
      </c>
      <c r="I16" s="1">
        <v>80</v>
      </c>
      <c r="J16" s="1">
        <v>0</v>
      </c>
      <c r="K16" s="1">
        <v>0</v>
      </c>
      <c r="L16" t="str">
        <f>RIGHT("000000" &amp;Table7[[#This Row],[MsgId]], 8)</f>
        <v>0028A006</v>
      </c>
      <c r="M16" t="str">
        <f>LEFT(Table7[[#This Row],[MsgId.Pad]],4)</f>
        <v>0028</v>
      </c>
      <c r="N16" t="str">
        <f>RIGHT(Table7[[#This Row],[MsgId.Pad]],4)</f>
        <v>A006</v>
      </c>
      <c r="O16">
        <f>HEX2DEC(Table7[[#This Row],[MsgId.Pad]])</f>
        <v>2662406</v>
      </c>
      <c r="P16">
        <f>HEX2DEC(Table7[[#This Row],[D0]])</f>
        <v>255</v>
      </c>
      <c r="Q16">
        <f>HEX2DEC(Table7[[#This Row],[D1]])</f>
        <v>255</v>
      </c>
      <c r="R16">
        <f>HEX2DEC(Table7[[#This Row],[D2]])</f>
        <v>255</v>
      </c>
      <c r="S16">
        <f>HEX2DEC(Table7[[#This Row],[D3]])</f>
        <v>255</v>
      </c>
      <c r="T16">
        <f>HEX2DEC(Table7[[#This Row],[D4]])</f>
        <v>250</v>
      </c>
      <c r="U16">
        <f>HEX2DEC(Table7[[#This Row],[D5]])</f>
        <v>128</v>
      </c>
      <c r="V16">
        <f>HEX2DEC(Table7[[#This Row],[D6]])</f>
        <v>0</v>
      </c>
      <c r="W16">
        <f>HEX2DEC(Table7[[#This Row],[D7]])</f>
        <v>0</v>
      </c>
      <c r="X16" t="str">
        <f>RIGHT("00000000" &amp; HEX2BIN(Table7[[#This Row],[D0]]), 8)</f>
        <v>11111111</v>
      </c>
      <c r="Y16" t="str">
        <f>RIGHT("00000000" &amp; HEX2BIN(Table7[[#This Row],[D1]]), 8)</f>
        <v>11111111</v>
      </c>
      <c r="Z16" t="str">
        <f>RIGHT("00000000" &amp; HEX2BIN(Table7[[#This Row],[D2]]), 8)</f>
        <v>11111111</v>
      </c>
      <c r="AA16" t="str">
        <f>RIGHT("00000000" &amp; HEX2BIN(Table7[[#This Row],[D3]]), 8)</f>
        <v>11111111</v>
      </c>
      <c r="AB16" t="str">
        <f>RIGHT("00000000" &amp; HEX2BIN(Table7[[#This Row],[D4]]), 8)</f>
        <v>11111010</v>
      </c>
      <c r="AC16" t="str">
        <f>RIGHT("00000000" &amp; HEX2BIN(Table7[[#This Row],[D5]]), 8)</f>
        <v>10000000</v>
      </c>
      <c r="AD16" t="str">
        <f>RIGHT("00000000" &amp; HEX2BIN(Table7[[#This Row],[D6]]), 8)</f>
        <v>00000000</v>
      </c>
      <c r="AE16" t="str">
        <f>RIGHT("00000000" &amp; HEX2BIN(Table7[[#This Row],[D7]]), 8)</f>
        <v>00000000</v>
      </c>
      <c r="AF16">
        <f>VLOOKUP(Table7[[#This Row],[MsgId.Pad]],Codes,2,FALSE)</f>
        <v>0</v>
      </c>
      <c r="AG16">
        <f>(256*Table7[[#This Row],[D0.Dec]]+Table7[[#This Row],[D1.Dec]])/4</f>
        <v>16383.75</v>
      </c>
    </row>
    <row r="17" spans="1:33" x14ac:dyDescent="0.35">
      <c r="A17">
        <v>121</v>
      </c>
      <c r="B17" t="s">
        <v>103</v>
      </c>
      <c r="C17" s="1">
        <v>8</v>
      </c>
      <c r="D17" s="1" t="s">
        <v>30</v>
      </c>
      <c r="E17" s="1">
        <v>88</v>
      </c>
      <c r="F17" s="1">
        <v>10</v>
      </c>
      <c r="G17" s="1">
        <v>80</v>
      </c>
      <c r="H17" s="1">
        <v>0</v>
      </c>
      <c r="I17" s="1">
        <v>0</v>
      </c>
      <c r="J17" s="1">
        <v>0</v>
      </c>
      <c r="K17" s="1">
        <v>0</v>
      </c>
      <c r="L17" t="str">
        <f>RIGHT("000000" &amp;Table7[[#This Row],[MsgId]], 8)</f>
        <v>0028A006</v>
      </c>
      <c r="M17" t="str">
        <f>LEFT(Table7[[#This Row],[MsgId.Pad]],4)</f>
        <v>0028</v>
      </c>
      <c r="N17" t="str">
        <f>RIGHT(Table7[[#This Row],[MsgId.Pad]],4)</f>
        <v>A006</v>
      </c>
      <c r="O17">
        <f>HEX2DEC(Table7[[#This Row],[MsgId.Pad]])</f>
        <v>2662406</v>
      </c>
      <c r="P17">
        <f>HEX2DEC(Table7[[#This Row],[D0]])</f>
        <v>124</v>
      </c>
      <c r="Q17">
        <f>HEX2DEC(Table7[[#This Row],[D1]])</f>
        <v>136</v>
      </c>
      <c r="R17">
        <f>HEX2DEC(Table7[[#This Row],[D2]])</f>
        <v>16</v>
      </c>
      <c r="S17">
        <f>HEX2DEC(Table7[[#This Row],[D3]])</f>
        <v>128</v>
      </c>
      <c r="T17">
        <f>HEX2DEC(Table7[[#This Row],[D4]])</f>
        <v>0</v>
      </c>
      <c r="U17">
        <f>HEX2DEC(Table7[[#This Row],[D5]])</f>
        <v>0</v>
      </c>
      <c r="V17">
        <f>HEX2DEC(Table7[[#This Row],[D6]])</f>
        <v>0</v>
      </c>
      <c r="W17">
        <f>HEX2DEC(Table7[[#This Row],[D7]])</f>
        <v>0</v>
      </c>
      <c r="X17" t="str">
        <f>RIGHT("00000000" &amp; HEX2BIN(Table7[[#This Row],[D0]]), 8)</f>
        <v>01111100</v>
      </c>
      <c r="Y17" t="str">
        <f>RIGHT("00000000" &amp; HEX2BIN(Table7[[#This Row],[D1]]), 8)</f>
        <v>10001000</v>
      </c>
      <c r="Z17" t="str">
        <f>RIGHT("00000000" &amp; HEX2BIN(Table7[[#This Row],[D2]]), 8)</f>
        <v>00010000</v>
      </c>
      <c r="AA17" t="str">
        <f>RIGHT("00000000" &amp; HEX2BIN(Table7[[#This Row],[D3]]), 8)</f>
        <v>10000000</v>
      </c>
      <c r="AB17" t="str">
        <f>RIGHT("00000000" &amp; HEX2BIN(Table7[[#This Row],[D4]]), 8)</f>
        <v>00000000</v>
      </c>
      <c r="AC17" t="str">
        <f>RIGHT("00000000" &amp; HEX2BIN(Table7[[#This Row],[D5]]), 8)</f>
        <v>00000000</v>
      </c>
      <c r="AD17" t="str">
        <f>RIGHT("00000000" &amp; HEX2BIN(Table7[[#This Row],[D6]]), 8)</f>
        <v>00000000</v>
      </c>
      <c r="AE17" t="str">
        <f>RIGHT("00000000" &amp; HEX2BIN(Table7[[#This Row],[D7]]), 8)</f>
        <v>00000000</v>
      </c>
      <c r="AF17">
        <f>VLOOKUP(Table7[[#This Row],[MsgId.Pad]],Codes,2,FALSE)</f>
        <v>0</v>
      </c>
      <c r="AG17">
        <f>(256*Table7[[#This Row],[D0.Dec]]+Table7[[#This Row],[D1.Dec]])/4</f>
        <v>7970</v>
      </c>
    </row>
    <row r="18" spans="1:33" x14ac:dyDescent="0.35">
      <c r="A18">
        <v>135</v>
      </c>
      <c r="B18" t="s">
        <v>103</v>
      </c>
      <c r="C18" s="1">
        <v>8</v>
      </c>
      <c r="D18" s="1" t="s">
        <v>30</v>
      </c>
      <c r="E18" s="1">
        <v>88</v>
      </c>
      <c r="F18" s="1">
        <v>10</v>
      </c>
      <c r="G18" s="1">
        <v>80</v>
      </c>
      <c r="H18" s="1">
        <v>0</v>
      </c>
      <c r="I18" s="1">
        <v>0</v>
      </c>
      <c r="J18" s="1">
        <v>0</v>
      </c>
      <c r="K18" s="1">
        <v>0</v>
      </c>
      <c r="L18" t="str">
        <f>RIGHT("000000" &amp;Table7[[#This Row],[MsgId]], 8)</f>
        <v>0028A006</v>
      </c>
      <c r="M18" t="str">
        <f>LEFT(Table7[[#This Row],[MsgId.Pad]],4)</f>
        <v>0028</v>
      </c>
      <c r="N18" t="str">
        <f>RIGHT(Table7[[#This Row],[MsgId.Pad]],4)</f>
        <v>A006</v>
      </c>
      <c r="O18">
        <f>HEX2DEC(Table7[[#This Row],[MsgId.Pad]])</f>
        <v>2662406</v>
      </c>
      <c r="P18">
        <f>HEX2DEC(Table7[[#This Row],[D0]])</f>
        <v>124</v>
      </c>
      <c r="Q18">
        <f>HEX2DEC(Table7[[#This Row],[D1]])</f>
        <v>136</v>
      </c>
      <c r="R18">
        <f>HEX2DEC(Table7[[#This Row],[D2]])</f>
        <v>16</v>
      </c>
      <c r="S18">
        <f>HEX2DEC(Table7[[#This Row],[D3]])</f>
        <v>128</v>
      </c>
      <c r="T18">
        <f>HEX2DEC(Table7[[#This Row],[D4]])</f>
        <v>0</v>
      </c>
      <c r="U18">
        <f>HEX2DEC(Table7[[#This Row],[D5]])</f>
        <v>0</v>
      </c>
      <c r="V18">
        <f>HEX2DEC(Table7[[#This Row],[D6]])</f>
        <v>0</v>
      </c>
      <c r="W18">
        <f>HEX2DEC(Table7[[#This Row],[D7]])</f>
        <v>0</v>
      </c>
      <c r="X18" t="str">
        <f>RIGHT("00000000" &amp; HEX2BIN(Table7[[#This Row],[D0]]), 8)</f>
        <v>01111100</v>
      </c>
      <c r="Y18" t="str">
        <f>RIGHT("00000000" &amp; HEX2BIN(Table7[[#This Row],[D1]]), 8)</f>
        <v>10001000</v>
      </c>
      <c r="Z18" t="str">
        <f>RIGHT("00000000" &amp; HEX2BIN(Table7[[#This Row],[D2]]), 8)</f>
        <v>00010000</v>
      </c>
      <c r="AA18" t="str">
        <f>RIGHT("00000000" &amp; HEX2BIN(Table7[[#This Row],[D3]]), 8)</f>
        <v>10000000</v>
      </c>
      <c r="AB18" t="str">
        <f>RIGHT("00000000" &amp; HEX2BIN(Table7[[#This Row],[D4]]), 8)</f>
        <v>00000000</v>
      </c>
      <c r="AC18" t="str">
        <f>RIGHT("00000000" &amp; HEX2BIN(Table7[[#This Row],[D5]]), 8)</f>
        <v>00000000</v>
      </c>
      <c r="AD18" t="str">
        <f>RIGHT("00000000" &amp; HEX2BIN(Table7[[#This Row],[D6]]), 8)</f>
        <v>00000000</v>
      </c>
      <c r="AE18" t="str">
        <f>RIGHT("00000000" &amp; HEX2BIN(Table7[[#This Row],[D7]]), 8)</f>
        <v>00000000</v>
      </c>
      <c r="AF18">
        <f>VLOOKUP(Table7[[#This Row],[MsgId.Pad]],Codes,2,FALSE)</f>
        <v>0</v>
      </c>
      <c r="AG18">
        <f>(256*Table7[[#This Row],[D0.Dec]]+Table7[[#This Row],[D1.Dec]])/4</f>
        <v>7970</v>
      </c>
    </row>
    <row r="19" spans="1:33" x14ac:dyDescent="0.35">
      <c r="A19">
        <v>143</v>
      </c>
      <c r="B19" t="s">
        <v>103</v>
      </c>
      <c r="C19" s="1">
        <v>8</v>
      </c>
      <c r="D19" s="1" t="s">
        <v>30</v>
      </c>
      <c r="E19" s="1" t="s">
        <v>33</v>
      </c>
      <c r="F19" s="1">
        <v>10</v>
      </c>
      <c r="G19" s="1" t="s">
        <v>40</v>
      </c>
      <c r="H19" s="1" t="s">
        <v>41</v>
      </c>
      <c r="I19" s="1">
        <v>0</v>
      </c>
      <c r="J19" s="1">
        <v>0</v>
      </c>
      <c r="K19" s="1">
        <v>0</v>
      </c>
      <c r="L19" t="str">
        <f>RIGHT("000000" &amp;Table7[[#This Row],[MsgId]], 8)</f>
        <v>0028A006</v>
      </c>
      <c r="M19" t="str">
        <f>LEFT(Table7[[#This Row],[MsgId.Pad]],4)</f>
        <v>0028</v>
      </c>
      <c r="N19" t="str">
        <f>RIGHT(Table7[[#This Row],[MsgId.Pad]],4)</f>
        <v>A006</v>
      </c>
      <c r="O19">
        <f>HEX2DEC(Table7[[#This Row],[MsgId.Pad]])</f>
        <v>2662406</v>
      </c>
      <c r="P19">
        <f>HEX2DEC(Table7[[#This Row],[D0]])</f>
        <v>124</v>
      </c>
      <c r="Q19">
        <f>HEX2DEC(Table7[[#This Row],[D1]])</f>
        <v>168</v>
      </c>
      <c r="R19">
        <f>HEX2DEC(Table7[[#This Row],[D2]])</f>
        <v>16</v>
      </c>
      <c r="S19">
        <f>HEX2DEC(Table7[[#This Row],[D3]])</f>
        <v>127</v>
      </c>
      <c r="T19">
        <f>HEX2DEC(Table7[[#This Row],[D4]])</f>
        <v>240</v>
      </c>
      <c r="U19">
        <f>HEX2DEC(Table7[[#This Row],[D5]])</f>
        <v>0</v>
      </c>
      <c r="V19">
        <f>HEX2DEC(Table7[[#This Row],[D6]])</f>
        <v>0</v>
      </c>
      <c r="W19">
        <f>HEX2DEC(Table7[[#This Row],[D7]])</f>
        <v>0</v>
      </c>
      <c r="X19" t="str">
        <f>RIGHT("00000000" &amp; HEX2BIN(Table7[[#This Row],[D0]]), 8)</f>
        <v>01111100</v>
      </c>
      <c r="Y19" t="str">
        <f>RIGHT("00000000" &amp; HEX2BIN(Table7[[#This Row],[D1]]), 8)</f>
        <v>10101000</v>
      </c>
      <c r="Z19" t="str">
        <f>RIGHT("00000000" &amp; HEX2BIN(Table7[[#This Row],[D2]]), 8)</f>
        <v>00010000</v>
      </c>
      <c r="AA19" t="str">
        <f>RIGHT("00000000" &amp; HEX2BIN(Table7[[#This Row],[D3]]), 8)</f>
        <v>01111111</v>
      </c>
      <c r="AB19" t="str">
        <f>RIGHT("00000000" &amp; HEX2BIN(Table7[[#This Row],[D4]]), 8)</f>
        <v>11110000</v>
      </c>
      <c r="AC19" t="str">
        <f>RIGHT("00000000" &amp; HEX2BIN(Table7[[#This Row],[D5]]), 8)</f>
        <v>00000000</v>
      </c>
      <c r="AD19" t="str">
        <f>RIGHT("00000000" &amp; HEX2BIN(Table7[[#This Row],[D6]]), 8)</f>
        <v>00000000</v>
      </c>
      <c r="AE19" t="str">
        <f>RIGHT("00000000" &amp; HEX2BIN(Table7[[#This Row],[D7]]), 8)</f>
        <v>00000000</v>
      </c>
      <c r="AF19">
        <f>VLOOKUP(Table7[[#This Row],[MsgId.Pad]],Codes,2,FALSE)</f>
        <v>0</v>
      </c>
      <c r="AG19">
        <f>(256*Table7[[#This Row],[D0.Dec]]+Table7[[#This Row],[D1.Dec]])/4</f>
        <v>7978</v>
      </c>
    </row>
    <row r="20" spans="1:33" x14ac:dyDescent="0.35">
      <c r="A20">
        <v>149</v>
      </c>
      <c r="B20" t="s">
        <v>103</v>
      </c>
      <c r="C20" s="1">
        <v>8</v>
      </c>
      <c r="D20" s="1" t="s">
        <v>30</v>
      </c>
      <c r="E20" s="1">
        <v>78</v>
      </c>
      <c r="F20" s="1" t="s">
        <v>34</v>
      </c>
      <c r="G20" s="1">
        <v>80</v>
      </c>
      <c r="H20" s="1">
        <v>0</v>
      </c>
      <c r="I20" s="1">
        <v>0</v>
      </c>
      <c r="J20" s="1">
        <v>0</v>
      </c>
      <c r="K20" s="1">
        <v>0</v>
      </c>
      <c r="L20" t="str">
        <f>RIGHT("000000" &amp;Table7[[#This Row],[MsgId]], 8)</f>
        <v>0028A006</v>
      </c>
      <c r="M20" t="str">
        <f>LEFT(Table7[[#This Row],[MsgId.Pad]],4)</f>
        <v>0028</v>
      </c>
      <c r="N20" t="str">
        <f>RIGHT(Table7[[#This Row],[MsgId.Pad]],4)</f>
        <v>A006</v>
      </c>
      <c r="O20">
        <f>HEX2DEC(Table7[[#This Row],[MsgId.Pad]])</f>
        <v>2662406</v>
      </c>
      <c r="P20">
        <f>HEX2DEC(Table7[[#This Row],[D0]])</f>
        <v>124</v>
      </c>
      <c r="Q20">
        <f>HEX2DEC(Table7[[#This Row],[D1]])</f>
        <v>120</v>
      </c>
      <c r="R20">
        <f>HEX2DEC(Table7[[#This Row],[D2]])</f>
        <v>14</v>
      </c>
      <c r="S20">
        <f>HEX2DEC(Table7[[#This Row],[D3]])</f>
        <v>128</v>
      </c>
      <c r="T20">
        <f>HEX2DEC(Table7[[#This Row],[D4]])</f>
        <v>0</v>
      </c>
      <c r="U20">
        <f>HEX2DEC(Table7[[#This Row],[D5]])</f>
        <v>0</v>
      </c>
      <c r="V20">
        <f>HEX2DEC(Table7[[#This Row],[D6]])</f>
        <v>0</v>
      </c>
      <c r="W20">
        <f>HEX2DEC(Table7[[#This Row],[D7]])</f>
        <v>0</v>
      </c>
      <c r="X20" t="str">
        <f>RIGHT("00000000" &amp; HEX2BIN(Table7[[#This Row],[D0]]), 8)</f>
        <v>01111100</v>
      </c>
      <c r="Y20" t="str">
        <f>RIGHT("00000000" &amp; HEX2BIN(Table7[[#This Row],[D1]]), 8)</f>
        <v>01111000</v>
      </c>
      <c r="Z20" t="str">
        <f>RIGHT("00000000" &amp; HEX2BIN(Table7[[#This Row],[D2]]), 8)</f>
        <v>00001110</v>
      </c>
      <c r="AA20" t="str">
        <f>RIGHT("00000000" &amp; HEX2BIN(Table7[[#This Row],[D3]]), 8)</f>
        <v>10000000</v>
      </c>
      <c r="AB20" t="str">
        <f>RIGHT("00000000" &amp; HEX2BIN(Table7[[#This Row],[D4]]), 8)</f>
        <v>00000000</v>
      </c>
      <c r="AC20" t="str">
        <f>RIGHT("00000000" &amp; HEX2BIN(Table7[[#This Row],[D5]]), 8)</f>
        <v>00000000</v>
      </c>
      <c r="AD20" t="str">
        <f>RIGHT("00000000" &amp; HEX2BIN(Table7[[#This Row],[D6]]), 8)</f>
        <v>00000000</v>
      </c>
      <c r="AE20" t="str">
        <f>RIGHT("00000000" &amp; HEX2BIN(Table7[[#This Row],[D7]]), 8)</f>
        <v>00000000</v>
      </c>
      <c r="AF20">
        <f>VLOOKUP(Table7[[#This Row],[MsgId.Pad]],Codes,2,FALSE)</f>
        <v>0</v>
      </c>
      <c r="AG20">
        <f>(256*Table7[[#This Row],[D0.Dec]]+Table7[[#This Row],[D1.Dec]])/4</f>
        <v>7966</v>
      </c>
    </row>
    <row r="21" spans="1:33" x14ac:dyDescent="0.35">
      <c r="A21">
        <v>157</v>
      </c>
      <c r="B21" t="s">
        <v>103</v>
      </c>
      <c r="C21" s="1">
        <v>8</v>
      </c>
      <c r="D21" s="1" t="s">
        <v>30</v>
      </c>
      <c r="E21" s="1">
        <v>88</v>
      </c>
      <c r="F21" s="1" t="s">
        <v>34</v>
      </c>
      <c r="G21" s="1" t="s">
        <v>40</v>
      </c>
      <c r="H21" s="1" t="s">
        <v>41</v>
      </c>
      <c r="I21" s="1">
        <v>0</v>
      </c>
      <c r="J21" s="1">
        <v>0</v>
      </c>
      <c r="K21" s="1">
        <v>0</v>
      </c>
      <c r="L21" t="str">
        <f>RIGHT("000000" &amp;Table7[[#This Row],[MsgId]], 8)</f>
        <v>0028A006</v>
      </c>
      <c r="M21" t="str">
        <f>LEFT(Table7[[#This Row],[MsgId.Pad]],4)</f>
        <v>0028</v>
      </c>
      <c r="N21" t="str">
        <f>RIGHT(Table7[[#This Row],[MsgId.Pad]],4)</f>
        <v>A006</v>
      </c>
      <c r="O21">
        <f>HEX2DEC(Table7[[#This Row],[MsgId.Pad]])</f>
        <v>2662406</v>
      </c>
      <c r="P21">
        <f>HEX2DEC(Table7[[#This Row],[D0]])</f>
        <v>124</v>
      </c>
      <c r="Q21">
        <f>HEX2DEC(Table7[[#This Row],[D1]])</f>
        <v>136</v>
      </c>
      <c r="R21">
        <f>HEX2DEC(Table7[[#This Row],[D2]])</f>
        <v>14</v>
      </c>
      <c r="S21">
        <f>HEX2DEC(Table7[[#This Row],[D3]])</f>
        <v>127</v>
      </c>
      <c r="T21">
        <f>HEX2DEC(Table7[[#This Row],[D4]])</f>
        <v>240</v>
      </c>
      <c r="U21">
        <f>HEX2DEC(Table7[[#This Row],[D5]])</f>
        <v>0</v>
      </c>
      <c r="V21">
        <f>HEX2DEC(Table7[[#This Row],[D6]])</f>
        <v>0</v>
      </c>
      <c r="W21">
        <f>HEX2DEC(Table7[[#This Row],[D7]])</f>
        <v>0</v>
      </c>
      <c r="X21" t="str">
        <f>RIGHT("00000000" &amp; HEX2BIN(Table7[[#This Row],[D0]]), 8)</f>
        <v>01111100</v>
      </c>
      <c r="Y21" t="str">
        <f>RIGHT("00000000" &amp; HEX2BIN(Table7[[#This Row],[D1]]), 8)</f>
        <v>10001000</v>
      </c>
      <c r="Z21" t="str">
        <f>RIGHT("00000000" &amp; HEX2BIN(Table7[[#This Row],[D2]]), 8)</f>
        <v>00001110</v>
      </c>
      <c r="AA21" t="str">
        <f>RIGHT("00000000" &amp; HEX2BIN(Table7[[#This Row],[D3]]), 8)</f>
        <v>01111111</v>
      </c>
      <c r="AB21" t="str">
        <f>RIGHT("00000000" &amp; HEX2BIN(Table7[[#This Row],[D4]]), 8)</f>
        <v>11110000</v>
      </c>
      <c r="AC21" t="str">
        <f>RIGHT("00000000" &amp; HEX2BIN(Table7[[#This Row],[D5]]), 8)</f>
        <v>00000000</v>
      </c>
      <c r="AD21" t="str">
        <f>RIGHT("00000000" &amp; HEX2BIN(Table7[[#This Row],[D6]]), 8)</f>
        <v>00000000</v>
      </c>
      <c r="AE21" t="str">
        <f>RIGHT("00000000" &amp; HEX2BIN(Table7[[#This Row],[D7]]), 8)</f>
        <v>00000000</v>
      </c>
      <c r="AF21">
        <f>VLOOKUP(Table7[[#This Row],[MsgId.Pad]],Codes,2,FALSE)</f>
        <v>0</v>
      </c>
      <c r="AG21">
        <f>(256*Table7[[#This Row],[D0.Dec]]+Table7[[#This Row],[D1.Dec]])/4</f>
        <v>7970</v>
      </c>
    </row>
    <row r="22" spans="1:33" x14ac:dyDescent="0.35">
      <c r="A22">
        <v>164</v>
      </c>
      <c r="B22" t="s">
        <v>103</v>
      </c>
      <c r="C22" s="1">
        <v>8</v>
      </c>
      <c r="D22" s="1" t="s">
        <v>30</v>
      </c>
      <c r="E22" s="1">
        <v>68</v>
      </c>
      <c r="F22" s="1">
        <v>10</v>
      </c>
      <c r="G22" s="1" t="s">
        <v>40</v>
      </c>
      <c r="H22" s="1" t="s">
        <v>41</v>
      </c>
      <c r="I22" s="1">
        <v>0</v>
      </c>
      <c r="J22" s="1">
        <v>0</v>
      </c>
      <c r="K22" s="1">
        <v>0</v>
      </c>
      <c r="L22" t="str">
        <f>RIGHT("000000" &amp;Table7[[#This Row],[MsgId]], 8)</f>
        <v>0028A006</v>
      </c>
      <c r="M22" t="str">
        <f>LEFT(Table7[[#This Row],[MsgId.Pad]],4)</f>
        <v>0028</v>
      </c>
      <c r="N22" t="str">
        <f>RIGHT(Table7[[#This Row],[MsgId.Pad]],4)</f>
        <v>A006</v>
      </c>
      <c r="O22">
        <f>HEX2DEC(Table7[[#This Row],[MsgId.Pad]])</f>
        <v>2662406</v>
      </c>
      <c r="P22">
        <f>HEX2DEC(Table7[[#This Row],[D0]])</f>
        <v>124</v>
      </c>
      <c r="Q22">
        <f>HEX2DEC(Table7[[#This Row],[D1]])</f>
        <v>104</v>
      </c>
      <c r="R22">
        <f>HEX2DEC(Table7[[#This Row],[D2]])</f>
        <v>16</v>
      </c>
      <c r="S22">
        <f>HEX2DEC(Table7[[#This Row],[D3]])</f>
        <v>127</v>
      </c>
      <c r="T22">
        <f>HEX2DEC(Table7[[#This Row],[D4]])</f>
        <v>240</v>
      </c>
      <c r="U22">
        <f>HEX2DEC(Table7[[#This Row],[D5]])</f>
        <v>0</v>
      </c>
      <c r="V22">
        <f>HEX2DEC(Table7[[#This Row],[D6]])</f>
        <v>0</v>
      </c>
      <c r="W22">
        <f>HEX2DEC(Table7[[#This Row],[D7]])</f>
        <v>0</v>
      </c>
      <c r="X22" t="str">
        <f>RIGHT("00000000" &amp; HEX2BIN(Table7[[#This Row],[D0]]), 8)</f>
        <v>01111100</v>
      </c>
      <c r="Y22" t="str">
        <f>RIGHT("00000000" &amp; HEX2BIN(Table7[[#This Row],[D1]]), 8)</f>
        <v>01101000</v>
      </c>
      <c r="Z22" t="str">
        <f>RIGHT("00000000" &amp; HEX2BIN(Table7[[#This Row],[D2]]), 8)</f>
        <v>00010000</v>
      </c>
      <c r="AA22" t="str">
        <f>RIGHT("00000000" &amp; HEX2BIN(Table7[[#This Row],[D3]]), 8)</f>
        <v>01111111</v>
      </c>
      <c r="AB22" t="str">
        <f>RIGHT("00000000" &amp; HEX2BIN(Table7[[#This Row],[D4]]), 8)</f>
        <v>11110000</v>
      </c>
      <c r="AC22" t="str">
        <f>RIGHT("00000000" &amp; HEX2BIN(Table7[[#This Row],[D5]]), 8)</f>
        <v>00000000</v>
      </c>
      <c r="AD22" t="str">
        <f>RIGHT("00000000" &amp; HEX2BIN(Table7[[#This Row],[D6]]), 8)</f>
        <v>00000000</v>
      </c>
      <c r="AE22" t="str">
        <f>RIGHT("00000000" &amp; HEX2BIN(Table7[[#This Row],[D7]]), 8)</f>
        <v>00000000</v>
      </c>
      <c r="AF22">
        <f>VLOOKUP(Table7[[#This Row],[MsgId.Pad]],Codes,2,FALSE)</f>
        <v>0</v>
      </c>
      <c r="AG22">
        <f>(256*Table7[[#This Row],[D0.Dec]]+Table7[[#This Row],[D1.Dec]])/4</f>
        <v>7962</v>
      </c>
    </row>
    <row r="23" spans="1:33" x14ac:dyDescent="0.35">
      <c r="A23">
        <v>172</v>
      </c>
      <c r="B23" t="s">
        <v>103</v>
      </c>
      <c r="C23" s="1">
        <v>8</v>
      </c>
      <c r="D23" s="1" t="s">
        <v>30</v>
      </c>
      <c r="E23" s="1" t="s">
        <v>33</v>
      </c>
      <c r="F23" s="1" t="s">
        <v>34</v>
      </c>
      <c r="G23" s="1">
        <v>80</v>
      </c>
      <c r="H23" s="1">
        <v>0</v>
      </c>
      <c r="I23" s="1">
        <v>0</v>
      </c>
      <c r="J23" s="1">
        <v>0</v>
      </c>
      <c r="K23" s="1">
        <v>0</v>
      </c>
      <c r="L23" t="str">
        <f>RIGHT("000000" &amp;Table7[[#This Row],[MsgId]], 8)</f>
        <v>0028A006</v>
      </c>
      <c r="M23" t="str">
        <f>LEFT(Table7[[#This Row],[MsgId.Pad]],4)</f>
        <v>0028</v>
      </c>
      <c r="N23" t="str">
        <f>RIGHT(Table7[[#This Row],[MsgId.Pad]],4)</f>
        <v>A006</v>
      </c>
      <c r="O23">
        <f>HEX2DEC(Table7[[#This Row],[MsgId.Pad]])</f>
        <v>2662406</v>
      </c>
      <c r="P23">
        <f>HEX2DEC(Table7[[#This Row],[D0]])</f>
        <v>124</v>
      </c>
      <c r="Q23">
        <f>HEX2DEC(Table7[[#This Row],[D1]])</f>
        <v>168</v>
      </c>
      <c r="R23">
        <f>HEX2DEC(Table7[[#This Row],[D2]])</f>
        <v>14</v>
      </c>
      <c r="S23">
        <f>HEX2DEC(Table7[[#This Row],[D3]])</f>
        <v>128</v>
      </c>
      <c r="T23">
        <f>HEX2DEC(Table7[[#This Row],[D4]])</f>
        <v>0</v>
      </c>
      <c r="U23">
        <f>HEX2DEC(Table7[[#This Row],[D5]])</f>
        <v>0</v>
      </c>
      <c r="V23">
        <f>HEX2DEC(Table7[[#This Row],[D6]])</f>
        <v>0</v>
      </c>
      <c r="W23">
        <f>HEX2DEC(Table7[[#This Row],[D7]])</f>
        <v>0</v>
      </c>
      <c r="X23" t="str">
        <f>RIGHT("00000000" &amp; HEX2BIN(Table7[[#This Row],[D0]]), 8)</f>
        <v>01111100</v>
      </c>
      <c r="Y23" t="str">
        <f>RIGHT("00000000" &amp; HEX2BIN(Table7[[#This Row],[D1]]), 8)</f>
        <v>10101000</v>
      </c>
      <c r="Z23" t="str">
        <f>RIGHT("00000000" &amp; HEX2BIN(Table7[[#This Row],[D2]]), 8)</f>
        <v>00001110</v>
      </c>
      <c r="AA23" t="str">
        <f>RIGHT("00000000" &amp; HEX2BIN(Table7[[#This Row],[D3]]), 8)</f>
        <v>10000000</v>
      </c>
      <c r="AB23" t="str">
        <f>RIGHT("00000000" &amp; HEX2BIN(Table7[[#This Row],[D4]]), 8)</f>
        <v>00000000</v>
      </c>
      <c r="AC23" t="str">
        <f>RIGHT("00000000" &amp; HEX2BIN(Table7[[#This Row],[D5]]), 8)</f>
        <v>00000000</v>
      </c>
      <c r="AD23" t="str">
        <f>RIGHT("00000000" &amp; HEX2BIN(Table7[[#This Row],[D6]]), 8)</f>
        <v>00000000</v>
      </c>
      <c r="AE23" t="str">
        <f>RIGHT("00000000" &amp; HEX2BIN(Table7[[#This Row],[D7]]), 8)</f>
        <v>00000000</v>
      </c>
      <c r="AF23">
        <f>VLOOKUP(Table7[[#This Row],[MsgId.Pad]],Codes,2,FALSE)</f>
        <v>0</v>
      </c>
      <c r="AG23">
        <f>(256*Table7[[#This Row],[D0.Dec]]+Table7[[#This Row],[D1.Dec]])/4</f>
        <v>7978</v>
      </c>
    </row>
    <row r="24" spans="1:33" x14ac:dyDescent="0.35">
      <c r="A24">
        <v>180</v>
      </c>
      <c r="B24" t="s">
        <v>103</v>
      </c>
      <c r="C24" s="1">
        <v>8</v>
      </c>
      <c r="D24" s="1" t="s">
        <v>30</v>
      </c>
      <c r="E24" s="1" t="s">
        <v>33</v>
      </c>
      <c r="F24" s="1" t="s">
        <v>34</v>
      </c>
      <c r="G24" s="1" t="s">
        <v>40</v>
      </c>
      <c r="H24" s="1" t="s">
        <v>41</v>
      </c>
      <c r="I24" s="1">
        <v>0</v>
      </c>
      <c r="J24" s="1">
        <v>0</v>
      </c>
      <c r="K24" s="1">
        <v>0</v>
      </c>
      <c r="L24" t="str">
        <f>RIGHT("000000" &amp;Table7[[#This Row],[MsgId]], 8)</f>
        <v>0028A006</v>
      </c>
      <c r="M24" t="str">
        <f>LEFT(Table7[[#This Row],[MsgId.Pad]],4)</f>
        <v>0028</v>
      </c>
      <c r="N24" t="str">
        <f>RIGHT(Table7[[#This Row],[MsgId.Pad]],4)</f>
        <v>A006</v>
      </c>
      <c r="O24">
        <f>HEX2DEC(Table7[[#This Row],[MsgId.Pad]])</f>
        <v>2662406</v>
      </c>
      <c r="P24">
        <f>HEX2DEC(Table7[[#This Row],[D0]])</f>
        <v>124</v>
      </c>
      <c r="Q24">
        <f>HEX2DEC(Table7[[#This Row],[D1]])</f>
        <v>168</v>
      </c>
      <c r="R24">
        <f>HEX2DEC(Table7[[#This Row],[D2]])</f>
        <v>14</v>
      </c>
      <c r="S24">
        <f>HEX2DEC(Table7[[#This Row],[D3]])</f>
        <v>127</v>
      </c>
      <c r="T24">
        <f>HEX2DEC(Table7[[#This Row],[D4]])</f>
        <v>240</v>
      </c>
      <c r="U24">
        <f>HEX2DEC(Table7[[#This Row],[D5]])</f>
        <v>0</v>
      </c>
      <c r="V24">
        <f>HEX2DEC(Table7[[#This Row],[D6]])</f>
        <v>0</v>
      </c>
      <c r="W24">
        <f>HEX2DEC(Table7[[#This Row],[D7]])</f>
        <v>0</v>
      </c>
      <c r="X24" t="str">
        <f>RIGHT("00000000" &amp; HEX2BIN(Table7[[#This Row],[D0]]), 8)</f>
        <v>01111100</v>
      </c>
      <c r="Y24" t="str">
        <f>RIGHT("00000000" &amp; HEX2BIN(Table7[[#This Row],[D1]]), 8)</f>
        <v>10101000</v>
      </c>
      <c r="Z24" t="str">
        <f>RIGHT("00000000" &amp; HEX2BIN(Table7[[#This Row],[D2]]), 8)</f>
        <v>00001110</v>
      </c>
      <c r="AA24" t="str">
        <f>RIGHT("00000000" &amp; HEX2BIN(Table7[[#This Row],[D3]]), 8)</f>
        <v>01111111</v>
      </c>
      <c r="AB24" t="str">
        <f>RIGHT("00000000" &amp; HEX2BIN(Table7[[#This Row],[D4]]), 8)</f>
        <v>11110000</v>
      </c>
      <c r="AC24" t="str">
        <f>RIGHT("00000000" &amp; HEX2BIN(Table7[[#This Row],[D5]]), 8)</f>
        <v>00000000</v>
      </c>
      <c r="AD24" t="str">
        <f>RIGHT("00000000" &amp; HEX2BIN(Table7[[#This Row],[D6]]), 8)</f>
        <v>00000000</v>
      </c>
      <c r="AE24" t="str">
        <f>RIGHT("00000000" &amp; HEX2BIN(Table7[[#This Row],[D7]]), 8)</f>
        <v>00000000</v>
      </c>
      <c r="AF24">
        <f>VLOOKUP(Table7[[#This Row],[MsgId.Pad]],Codes,2,FALSE)</f>
        <v>0</v>
      </c>
      <c r="AG24">
        <f>(256*Table7[[#This Row],[D0.Dec]]+Table7[[#This Row],[D1.Dec]])/4</f>
        <v>7978</v>
      </c>
    </row>
    <row r="25" spans="1:33" x14ac:dyDescent="0.35">
      <c r="A25">
        <v>186</v>
      </c>
      <c r="B25" t="s">
        <v>103</v>
      </c>
      <c r="C25" s="1">
        <v>8</v>
      </c>
      <c r="D25" s="1" t="s">
        <v>30</v>
      </c>
      <c r="E25" s="1">
        <v>78</v>
      </c>
      <c r="F25" s="1">
        <v>10</v>
      </c>
      <c r="G25" s="1">
        <v>80</v>
      </c>
      <c r="H25" s="1">
        <v>0</v>
      </c>
      <c r="I25" s="1">
        <v>0</v>
      </c>
      <c r="J25" s="1">
        <v>0</v>
      </c>
      <c r="K25" s="1">
        <v>0</v>
      </c>
      <c r="L25" t="str">
        <f>RIGHT("000000" &amp;Table7[[#This Row],[MsgId]], 8)</f>
        <v>0028A006</v>
      </c>
      <c r="M25" t="str">
        <f>LEFT(Table7[[#This Row],[MsgId.Pad]],4)</f>
        <v>0028</v>
      </c>
      <c r="N25" t="str">
        <f>RIGHT(Table7[[#This Row],[MsgId.Pad]],4)</f>
        <v>A006</v>
      </c>
      <c r="O25">
        <f>HEX2DEC(Table7[[#This Row],[MsgId.Pad]])</f>
        <v>2662406</v>
      </c>
      <c r="P25">
        <f>HEX2DEC(Table7[[#This Row],[D0]])</f>
        <v>124</v>
      </c>
      <c r="Q25">
        <f>HEX2DEC(Table7[[#This Row],[D1]])</f>
        <v>120</v>
      </c>
      <c r="R25">
        <f>HEX2DEC(Table7[[#This Row],[D2]])</f>
        <v>16</v>
      </c>
      <c r="S25">
        <f>HEX2DEC(Table7[[#This Row],[D3]])</f>
        <v>128</v>
      </c>
      <c r="T25">
        <f>HEX2DEC(Table7[[#This Row],[D4]])</f>
        <v>0</v>
      </c>
      <c r="U25">
        <f>HEX2DEC(Table7[[#This Row],[D5]])</f>
        <v>0</v>
      </c>
      <c r="V25">
        <f>HEX2DEC(Table7[[#This Row],[D6]])</f>
        <v>0</v>
      </c>
      <c r="W25">
        <f>HEX2DEC(Table7[[#This Row],[D7]])</f>
        <v>0</v>
      </c>
      <c r="X25" t="str">
        <f>RIGHT("00000000" &amp; HEX2BIN(Table7[[#This Row],[D0]]), 8)</f>
        <v>01111100</v>
      </c>
      <c r="Y25" t="str">
        <f>RIGHT("00000000" &amp; HEX2BIN(Table7[[#This Row],[D1]]), 8)</f>
        <v>01111000</v>
      </c>
      <c r="Z25" t="str">
        <f>RIGHT("00000000" &amp; HEX2BIN(Table7[[#This Row],[D2]]), 8)</f>
        <v>00010000</v>
      </c>
      <c r="AA25" t="str">
        <f>RIGHT("00000000" &amp; HEX2BIN(Table7[[#This Row],[D3]]), 8)</f>
        <v>10000000</v>
      </c>
      <c r="AB25" t="str">
        <f>RIGHT("00000000" &amp; HEX2BIN(Table7[[#This Row],[D4]]), 8)</f>
        <v>00000000</v>
      </c>
      <c r="AC25" t="str">
        <f>RIGHT("00000000" &amp; HEX2BIN(Table7[[#This Row],[D5]]), 8)</f>
        <v>00000000</v>
      </c>
      <c r="AD25" t="str">
        <f>RIGHT("00000000" &amp; HEX2BIN(Table7[[#This Row],[D6]]), 8)</f>
        <v>00000000</v>
      </c>
      <c r="AE25" t="str">
        <f>RIGHT("00000000" &amp; HEX2BIN(Table7[[#This Row],[D7]]), 8)</f>
        <v>00000000</v>
      </c>
      <c r="AF25">
        <f>VLOOKUP(Table7[[#This Row],[MsgId.Pad]],Codes,2,FALSE)</f>
        <v>0</v>
      </c>
      <c r="AG25">
        <f>(256*Table7[[#This Row],[D0.Dec]]+Table7[[#This Row],[D1.Dec]])/4</f>
        <v>7966</v>
      </c>
    </row>
    <row r="26" spans="1:33" x14ac:dyDescent="0.35">
      <c r="A26">
        <v>193</v>
      </c>
      <c r="B26" t="s">
        <v>103</v>
      </c>
      <c r="C26" s="1">
        <v>8</v>
      </c>
      <c r="D26" s="1" t="s">
        <v>30</v>
      </c>
      <c r="E26" s="1">
        <v>88</v>
      </c>
      <c r="F26" s="1">
        <v>10</v>
      </c>
      <c r="G26" s="1">
        <v>80</v>
      </c>
      <c r="H26" s="1">
        <v>0</v>
      </c>
      <c r="I26" s="1">
        <v>0</v>
      </c>
      <c r="J26" s="1">
        <v>0</v>
      </c>
      <c r="K26" s="1">
        <v>0</v>
      </c>
      <c r="L26" t="str">
        <f>RIGHT("000000" &amp;Table7[[#This Row],[MsgId]], 8)</f>
        <v>0028A006</v>
      </c>
      <c r="M26" t="str">
        <f>LEFT(Table7[[#This Row],[MsgId.Pad]],4)</f>
        <v>0028</v>
      </c>
      <c r="N26" t="str">
        <f>RIGHT(Table7[[#This Row],[MsgId.Pad]],4)</f>
        <v>A006</v>
      </c>
      <c r="O26">
        <f>HEX2DEC(Table7[[#This Row],[MsgId.Pad]])</f>
        <v>2662406</v>
      </c>
      <c r="P26">
        <f>HEX2DEC(Table7[[#This Row],[D0]])</f>
        <v>124</v>
      </c>
      <c r="Q26">
        <f>HEX2DEC(Table7[[#This Row],[D1]])</f>
        <v>136</v>
      </c>
      <c r="R26">
        <f>HEX2DEC(Table7[[#This Row],[D2]])</f>
        <v>16</v>
      </c>
      <c r="S26">
        <f>HEX2DEC(Table7[[#This Row],[D3]])</f>
        <v>128</v>
      </c>
      <c r="T26">
        <f>HEX2DEC(Table7[[#This Row],[D4]])</f>
        <v>0</v>
      </c>
      <c r="U26">
        <f>HEX2DEC(Table7[[#This Row],[D5]])</f>
        <v>0</v>
      </c>
      <c r="V26">
        <f>HEX2DEC(Table7[[#This Row],[D6]])</f>
        <v>0</v>
      </c>
      <c r="W26">
        <f>HEX2DEC(Table7[[#This Row],[D7]])</f>
        <v>0</v>
      </c>
      <c r="X26" t="str">
        <f>RIGHT("00000000" &amp; HEX2BIN(Table7[[#This Row],[D0]]), 8)</f>
        <v>01111100</v>
      </c>
      <c r="Y26" t="str">
        <f>RIGHT("00000000" &amp; HEX2BIN(Table7[[#This Row],[D1]]), 8)</f>
        <v>10001000</v>
      </c>
      <c r="Z26" t="str">
        <f>RIGHT("00000000" &amp; HEX2BIN(Table7[[#This Row],[D2]]), 8)</f>
        <v>00010000</v>
      </c>
      <c r="AA26" t="str">
        <f>RIGHT("00000000" &amp; HEX2BIN(Table7[[#This Row],[D3]]), 8)</f>
        <v>10000000</v>
      </c>
      <c r="AB26" t="str">
        <f>RIGHT("00000000" &amp; HEX2BIN(Table7[[#This Row],[D4]]), 8)</f>
        <v>00000000</v>
      </c>
      <c r="AC26" t="str">
        <f>RIGHT("00000000" &amp; HEX2BIN(Table7[[#This Row],[D5]]), 8)</f>
        <v>00000000</v>
      </c>
      <c r="AD26" t="str">
        <f>RIGHT("00000000" &amp; HEX2BIN(Table7[[#This Row],[D6]]), 8)</f>
        <v>00000000</v>
      </c>
      <c r="AE26" t="str">
        <f>RIGHT("00000000" &amp; HEX2BIN(Table7[[#This Row],[D7]]), 8)</f>
        <v>00000000</v>
      </c>
      <c r="AF26">
        <f>VLOOKUP(Table7[[#This Row],[MsgId.Pad]],Codes,2,FALSE)</f>
        <v>0</v>
      </c>
      <c r="AG26">
        <f>(256*Table7[[#This Row],[D0.Dec]]+Table7[[#This Row],[D1.Dec]])/4</f>
        <v>7970</v>
      </c>
    </row>
    <row r="27" spans="1:33" x14ac:dyDescent="0.35">
      <c r="A27">
        <v>201</v>
      </c>
      <c r="B27" t="s">
        <v>103</v>
      </c>
      <c r="C27" s="1">
        <v>8</v>
      </c>
      <c r="D27" s="1" t="s">
        <v>30</v>
      </c>
      <c r="E27" s="1">
        <v>88</v>
      </c>
      <c r="F27" s="1" t="s">
        <v>32</v>
      </c>
      <c r="G27" s="1">
        <v>80</v>
      </c>
      <c r="H27" s="1">
        <v>0</v>
      </c>
      <c r="I27" s="1">
        <v>0</v>
      </c>
      <c r="J27" s="1">
        <v>0</v>
      </c>
      <c r="K27" s="1">
        <v>0</v>
      </c>
      <c r="L27" t="str">
        <f>RIGHT("000000" &amp;Table7[[#This Row],[MsgId]], 8)</f>
        <v>0028A006</v>
      </c>
      <c r="M27" t="str">
        <f>LEFT(Table7[[#This Row],[MsgId.Pad]],4)</f>
        <v>0028</v>
      </c>
      <c r="N27" t="str">
        <f>RIGHT(Table7[[#This Row],[MsgId.Pad]],4)</f>
        <v>A006</v>
      </c>
      <c r="O27">
        <f>HEX2DEC(Table7[[#This Row],[MsgId.Pad]])</f>
        <v>2662406</v>
      </c>
      <c r="P27">
        <f>HEX2DEC(Table7[[#This Row],[D0]])</f>
        <v>124</v>
      </c>
      <c r="Q27">
        <f>HEX2DEC(Table7[[#This Row],[D1]])</f>
        <v>136</v>
      </c>
      <c r="R27">
        <f>HEX2DEC(Table7[[#This Row],[D2]])</f>
        <v>13</v>
      </c>
      <c r="S27">
        <f>HEX2DEC(Table7[[#This Row],[D3]])</f>
        <v>128</v>
      </c>
      <c r="T27">
        <f>HEX2DEC(Table7[[#This Row],[D4]])</f>
        <v>0</v>
      </c>
      <c r="U27">
        <f>HEX2DEC(Table7[[#This Row],[D5]])</f>
        <v>0</v>
      </c>
      <c r="V27">
        <f>HEX2DEC(Table7[[#This Row],[D6]])</f>
        <v>0</v>
      </c>
      <c r="W27">
        <f>HEX2DEC(Table7[[#This Row],[D7]])</f>
        <v>0</v>
      </c>
      <c r="X27" t="str">
        <f>RIGHT("00000000" &amp; HEX2BIN(Table7[[#This Row],[D0]]), 8)</f>
        <v>01111100</v>
      </c>
      <c r="Y27" t="str">
        <f>RIGHT("00000000" &amp; HEX2BIN(Table7[[#This Row],[D1]]), 8)</f>
        <v>10001000</v>
      </c>
      <c r="Z27" t="str">
        <f>RIGHT("00000000" &amp; HEX2BIN(Table7[[#This Row],[D2]]), 8)</f>
        <v>00001101</v>
      </c>
      <c r="AA27" t="str">
        <f>RIGHT("00000000" &amp; HEX2BIN(Table7[[#This Row],[D3]]), 8)</f>
        <v>10000000</v>
      </c>
      <c r="AB27" t="str">
        <f>RIGHT("00000000" &amp; HEX2BIN(Table7[[#This Row],[D4]]), 8)</f>
        <v>00000000</v>
      </c>
      <c r="AC27" t="str">
        <f>RIGHT("00000000" &amp; HEX2BIN(Table7[[#This Row],[D5]]), 8)</f>
        <v>00000000</v>
      </c>
      <c r="AD27" t="str">
        <f>RIGHT("00000000" &amp; HEX2BIN(Table7[[#This Row],[D6]]), 8)</f>
        <v>00000000</v>
      </c>
      <c r="AE27" t="str">
        <f>RIGHT("00000000" &amp; HEX2BIN(Table7[[#This Row],[D7]]), 8)</f>
        <v>00000000</v>
      </c>
      <c r="AF27">
        <f>VLOOKUP(Table7[[#This Row],[MsgId.Pad]],Codes,2,FALSE)</f>
        <v>0</v>
      </c>
      <c r="AG27">
        <f>(256*Table7[[#This Row],[D0.Dec]]+Table7[[#This Row],[D1.Dec]])/4</f>
        <v>7970</v>
      </c>
    </row>
    <row r="28" spans="1:33" x14ac:dyDescent="0.35">
      <c r="A28">
        <v>208</v>
      </c>
      <c r="B28" t="s">
        <v>103</v>
      </c>
      <c r="C28" s="1">
        <v>8</v>
      </c>
      <c r="D28" s="1" t="s">
        <v>30</v>
      </c>
      <c r="E28" s="1">
        <v>78</v>
      </c>
      <c r="F28" s="1" t="s">
        <v>32</v>
      </c>
      <c r="G28" s="1">
        <v>80</v>
      </c>
      <c r="H28" s="1">
        <v>0</v>
      </c>
      <c r="I28" s="1">
        <v>0</v>
      </c>
      <c r="J28" s="1">
        <v>0</v>
      </c>
      <c r="K28" s="1">
        <v>0</v>
      </c>
      <c r="L28" t="str">
        <f>RIGHT("000000" &amp;Table7[[#This Row],[MsgId]], 8)</f>
        <v>0028A006</v>
      </c>
      <c r="M28" t="str">
        <f>LEFT(Table7[[#This Row],[MsgId.Pad]],4)</f>
        <v>0028</v>
      </c>
      <c r="N28" t="str">
        <f>RIGHT(Table7[[#This Row],[MsgId.Pad]],4)</f>
        <v>A006</v>
      </c>
      <c r="O28">
        <f>HEX2DEC(Table7[[#This Row],[MsgId.Pad]])</f>
        <v>2662406</v>
      </c>
      <c r="P28">
        <f>HEX2DEC(Table7[[#This Row],[D0]])</f>
        <v>124</v>
      </c>
      <c r="Q28">
        <f>HEX2DEC(Table7[[#This Row],[D1]])</f>
        <v>120</v>
      </c>
      <c r="R28">
        <f>HEX2DEC(Table7[[#This Row],[D2]])</f>
        <v>13</v>
      </c>
      <c r="S28">
        <f>HEX2DEC(Table7[[#This Row],[D3]])</f>
        <v>128</v>
      </c>
      <c r="T28">
        <f>HEX2DEC(Table7[[#This Row],[D4]])</f>
        <v>0</v>
      </c>
      <c r="U28">
        <f>HEX2DEC(Table7[[#This Row],[D5]])</f>
        <v>0</v>
      </c>
      <c r="V28">
        <f>HEX2DEC(Table7[[#This Row],[D6]])</f>
        <v>0</v>
      </c>
      <c r="W28">
        <f>HEX2DEC(Table7[[#This Row],[D7]])</f>
        <v>0</v>
      </c>
      <c r="X28" t="str">
        <f>RIGHT("00000000" &amp; HEX2BIN(Table7[[#This Row],[D0]]), 8)</f>
        <v>01111100</v>
      </c>
      <c r="Y28" t="str">
        <f>RIGHT("00000000" &amp; HEX2BIN(Table7[[#This Row],[D1]]), 8)</f>
        <v>01111000</v>
      </c>
      <c r="Z28" t="str">
        <f>RIGHT("00000000" &amp; HEX2BIN(Table7[[#This Row],[D2]]), 8)</f>
        <v>00001101</v>
      </c>
      <c r="AA28" t="str">
        <f>RIGHT("00000000" &amp; HEX2BIN(Table7[[#This Row],[D3]]), 8)</f>
        <v>10000000</v>
      </c>
      <c r="AB28" t="str">
        <f>RIGHT("00000000" &amp; HEX2BIN(Table7[[#This Row],[D4]]), 8)</f>
        <v>00000000</v>
      </c>
      <c r="AC28" t="str">
        <f>RIGHT("00000000" &amp; HEX2BIN(Table7[[#This Row],[D5]]), 8)</f>
        <v>00000000</v>
      </c>
      <c r="AD28" t="str">
        <f>RIGHT("00000000" &amp; HEX2BIN(Table7[[#This Row],[D6]]), 8)</f>
        <v>00000000</v>
      </c>
      <c r="AE28" t="str">
        <f>RIGHT("00000000" &amp; HEX2BIN(Table7[[#This Row],[D7]]), 8)</f>
        <v>00000000</v>
      </c>
      <c r="AF28">
        <f>VLOOKUP(Table7[[#This Row],[MsgId.Pad]],Codes,2,FALSE)</f>
        <v>0</v>
      </c>
      <c r="AG28">
        <f>(256*Table7[[#This Row],[D0.Dec]]+Table7[[#This Row],[D1.Dec]])/4</f>
        <v>7966</v>
      </c>
    </row>
    <row r="29" spans="1:33" x14ac:dyDescent="0.35">
      <c r="A29">
        <v>213</v>
      </c>
      <c r="B29" t="s">
        <v>103</v>
      </c>
      <c r="C29" s="1">
        <v>8</v>
      </c>
      <c r="D29" s="1" t="s">
        <v>30</v>
      </c>
      <c r="E29" s="1">
        <v>88</v>
      </c>
      <c r="F29" s="1" t="s">
        <v>6</v>
      </c>
      <c r="G29" s="1">
        <v>80</v>
      </c>
      <c r="H29" s="1">
        <v>0</v>
      </c>
      <c r="I29" s="1">
        <v>0</v>
      </c>
      <c r="J29" s="1">
        <v>0</v>
      </c>
      <c r="K29" s="1">
        <v>0</v>
      </c>
      <c r="L29" t="str">
        <f>RIGHT("000000" &amp;Table7[[#This Row],[MsgId]], 8)</f>
        <v>0028A006</v>
      </c>
      <c r="M29" t="str">
        <f>LEFT(Table7[[#This Row],[MsgId.Pad]],4)</f>
        <v>0028</v>
      </c>
      <c r="N29" t="str">
        <f>RIGHT(Table7[[#This Row],[MsgId.Pad]],4)</f>
        <v>A006</v>
      </c>
      <c r="O29">
        <f>HEX2DEC(Table7[[#This Row],[MsgId.Pad]])</f>
        <v>2662406</v>
      </c>
      <c r="P29">
        <f>HEX2DEC(Table7[[#This Row],[D0]])</f>
        <v>124</v>
      </c>
      <c r="Q29">
        <f>HEX2DEC(Table7[[#This Row],[D1]])</f>
        <v>136</v>
      </c>
      <c r="R29">
        <f>HEX2DEC(Table7[[#This Row],[D2]])</f>
        <v>12</v>
      </c>
      <c r="S29">
        <f>HEX2DEC(Table7[[#This Row],[D3]])</f>
        <v>128</v>
      </c>
      <c r="T29">
        <f>HEX2DEC(Table7[[#This Row],[D4]])</f>
        <v>0</v>
      </c>
      <c r="U29">
        <f>HEX2DEC(Table7[[#This Row],[D5]])</f>
        <v>0</v>
      </c>
      <c r="V29">
        <f>HEX2DEC(Table7[[#This Row],[D6]])</f>
        <v>0</v>
      </c>
      <c r="W29">
        <f>HEX2DEC(Table7[[#This Row],[D7]])</f>
        <v>0</v>
      </c>
      <c r="X29" t="str">
        <f>RIGHT("00000000" &amp; HEX2BIN(Table7[[#This Row],[D0]]), 8)</f>
        <v>01111100</v>
      </c>
      <c r="Y29" t="str">
        <f>RIGHT("00000000" &amp; HEX2BIN(Table7[[#This Row],[D1]]), 8)</f>
        <v>10001000</v>
      </c>
      <c r="Z29" t="str">
        <f>RIGHT("00000000" &amp; HEX2BIN(Table7[[#This Row],[D2]]), 8)</f>
        <v>00001100</v>
      </c>
      <c r="AA29" t="str">
        <f>RIGHT("00000000" &amp; HEX2BIN(Table7[[#This Row],[D3]]), 8)</f>
        <v>10000000</v>
      </c>
      <c r="AB29" t="str">
        <f>RIGHT("00000000" &amp; HEX2BIN(Table7[[#This Row],[D4]]), 8)</f>
        <v>00000000</v>
      </c>
      <c r="AC29" t="str">
        <f>RIGHT("00000000" &amp; HEX2BIN(Table7[[#This Row],[D5]]), 8)</f>
        <v>00000000</v>
      </c>
      <c r="AD29" t="str">
        <f>RIGHT("00000000" &amp; HEX2BIN(Table7[[#This Row],[D6]]), 8)</f>
        <v>00000000</v>
      </c>
      <c r="AE29" t="str">
        <f>RIGHT("00000000" &amp; HEX2BIN(Table7[[#This Row],[D7]]), 8)</f>
        <v>00000000</v>
      </c>
      <c r="AF29">
        <f>VLOOKUP(Table7[[#This Row],[MsgId.Pad]],Codes,2,FALSE)</f>
        <v>0</v>
      </c>
      <c r="AG29">
        <f>(256*Table7[[#This Row],[D0.Dec]]+Table7[[#This Row],[D1.Dec]])/4</f>
        <v>7970</v>
      </c>
    </row>
    <row r="30" spans="1:33" x14ac:dyDescent="0.35">
      <c r="A30">
        <v>221</v>
      </c>
      <c r="B30" t="s">
        <v>103</v>
      </c>
      <c r="C30" s="1">
        <v>8</v>
      </c>
      <c r="D30" s="1" t="s">
        <v>30</v>
      </c>
      <c r="E30" s="1" t="s">
        <v>33</v>
      </c>
      <c r="F30" s="1" t="s">
        <v>32</v>
      </c>
      <c r="G30" s="1" t="s">
        <v>40</v>
      </c>
      <c r="H30" s="1" t="s">
        <v>41</v>
      </c>
      <c r="I30" s="1">
        <v>0</v>
      </c>
      <c r="J30" s="1">
        <v>0</v>
      </c>
      <c r="K30" s="1">
        <v>0</v>
      </c>
      <c r="L30" t="str">
        <f>RIGHT("000000" &amp;Table7[[#This Row],[MsgId]], 8)</f>
        <v>0028A006</v>
      </c>
      <c r="M30" t="str">
        <f>LEFT(Table7[[#This Row],[MsgId.Pad]],4)</f>
        <v>0028</v>
      </c>
      <c r="N30" t="str">
        <f>RIGHT(Table7[[#This Row],[MsgId.Pad]],4)</f>
        <v>A006</v>
      </c>
      <c r="O30">
        <f>HEX2DEC(Table7[[#This Row],[MsgId.Pad]])</f>
        <v>2662406</v>
      </c>
      <c r="P30">
        <f>HEX2DEC(Table7[[#This Row],[D0]])</f>
        <v>124</v>
      </c>
      <c r="Q30">
        <f>HEX2DEC(Table7[[#This Row],[D1]])</f>
        <v>168</v>
      </c>
      <c r="R30">
        <f>HEX2DEC(Table7[[#This Row],[D2]])</f>
        <v>13</v>
      </c>
      <c r="S30">
        <f>HEX2DEC(Table7[[#This Row],[D3]])</f>
        <v>127</v>
      </c>
      <c r="T30">
        <f>HEX2DEC(Table7[[#This Row],[D4]])</f>
        <v>240</v>
      </c>
      <c r="U30">
        <f>HEX2DEC(Table7[[#This Row],[D5]])</f>
        <v>0</v>
      </c>
      <c r="V30">
        <f>HEX2DEC(Table7[[#This Row],[D6]])</f>
        <v>0</v>
      </c>
      <c r="W30">
        <f>HEX2DEC(Table7[[#This Row],[D7]])</f>
        <v>0</v>
      </c>
      <c r="X30" t="str">
        <f>RIGHT("00000000" &amp; HEX2BIN(Table7[[#This Row],[D0]]), 8)</f>
        <v>01111100</v>
      </c>
      <c r="Y30" t="str">
        <f>RIGHT("00000000" &amp; HEX2BIN(Table7[[#This Row],[D1]]), 8)</f>
        <v>10101000</v>
      </c>
      <c r="Z30" t="str">
        <f>RIGHT("00000000" &amp; HEX2BIN(Table7[[#This Row],[D2]]), 8)</f>
        <v>00001101</v>
      </c>
      <c r="AA30" t="str">
        <f>RIGHT("00000000" &amp; HEX2BIN(Table7[[#This Row],[D3]]), 8)</f>
        <v>01111111</v>
      </c>
      <c r="AB30" t="str">
        <f>RIGHT("00000000" &amp; HEX2BIN(Table7[[#This Row],[D4]]), 8)</f>
        <v>11110000</v>
      </c>
      <c r="AC30" t="str">
        <f>RIGHT("00000000" &amp; HEX2BIN(Table7[[#This Row],[D5]]), 8)</f>
        <v>00000000</v>
      </c>
      <c r="AD30" t="str">
        <f>RIGHT("00000000" &amp; HEX2BIN(Table7[[#This Row],[D6]]), 8)</f>
        <v>00000000</v>
      </c>
      <c r="AE30" t="str">
        <f>RIGHT("00000000" &amp; HEX2BIN(Table7[[#This Row],[D7]]), 8)</f>
        <v>00000000</v>
      </c>
      <c r="AF30">
        <f>VLOOKUP(Table7[[#This Row],[MsgId.Pad]],Codes,2,FALSE)</f>
        <v>0</v>
      </c>
      <c r="AG30">
        <f>(256*Table7[[#This Row],[D0.Dec]]+Table7[[#This Row],[D1.Dec]])/4</f>
        <v>7978</v>
      </c>
    </row>
    <row r="31" spans="1:33" x14ac:dyDescent="0.35">
      <c r="A31">
        <v>229</v>
      </c>
      <c r="B31" t="s">
        <v>103</v>
      </c>
      <c r="C31" s="1">
        <v>8</v>
      </c>
      <c r="D31" s="1" t="s">
        <v>30</v>
      </c>
      <c r="E31" s="1">
        <v>68</v>
      </c>
      <c r="F31" s="1" t="s">
        <v>32</v>
      </c>
      <c r="G31" s="1">
        <v>80</v>
      </c>
      <c r="H31" s="1">
        <v>0</v>
      </c>
      <c r="I31" s="1">
        <v>0</v>
      </c>
      <c r="J31" s="1">
        <v>0</v>
      </c>
      <c r="K31" s="1">
        <v>0</v>
      </c>
      <c r="L31" t="str">
        <f>RIGHT("000000" &amp;Table7[[#This Row],[MsgId]], 8)</f>
        <v>0028A006</v>
      </c>
      <c r="M31" t="str">
        <f>LEFT(Table7[[#This Row],[MsgId.Pad]],4)</f>
        <v>0028</v>
      </c>
      <c r="N31" t="str">
        <f>RIGHT(Table7[[#This Row],[MsgId.Pad]],4)</f>
        <v>A006</v>
      </c>
      <c r="O31">
        <f>HEX2DEC(Table7[[#This Row],[MsgId.Pad]])</f>
        <v>2662406</v>
      </c>
      <c r="P31">
        <f>HEX2DEC(Table7[[#This Row],[D0]])</f>
        <v>124</v>
      </c>
      <c r="Q31">
        <f>HEX2DEC(Table7[[#This Row],[D1]])</f>
        <v>104</v>
      </c>
      <c r="R31">
        <f>HEX2DEC(Table7[[#This Row],[D2]])</f>
        <v>13</v>
      </c>
      <c r="S31">
        <f>HEX2DEC(Table7[[#This Row],[D3]])</f>
        <v>128</v>
      </c>
      <c r="T31">
        <f>HEX2DEC(Table7[[#This Row],[D4]])</f>
        <v>0</v>
      </c>
      <c r="U31">
        <f>HEX2DEC(Table7[[#This Row],[D5]])</f>
        <v>0</v>
      </c>
      <c r="V31">
        <f>HEX2DEC(Table7[[#This Row],[D6]])</f>
        <v>0</v>
      </c>
      <c r="W31">
        <f>HEX2DEC(Table7[[#This Row],[D7]])</f>
        <v>0</v>
      </c>
      <c r="X31" t="str">
        <f>RIGHT("00000000" &amp; HEX2BIN(Table7[[#This Row],[D0]]), 8)</f>
        <v>01111100</v>
      </c>
      <c r="Y31" t="str">
        <f>RIGHT("00000000" &amp; HEX2BIN(Table7[[#This Row],[D1]]), 8)</f>
        <v>01101000</v>
      </c>
      <c r="Z31" t="str">
        <f>RIGHT("00000000" &amp; HEX2BIN(Table7[[#This Row],[D2]]), 8)</f>
        <v>00001101</v>
      </c>
      <c r="AA31" t="str">
        <f>RIGHT("00000000" &amp; HEX2BIN(Table7[[#This Row],[D3]]), 8)</f>
        <v>10000000</v>
      </c>
      <c r="AB31" t="str">
        <f>RIGHT("00000000" &amp; HEX2BIN(Table7[[#This Row],[D4]]), 8)</f>
        <v>00000000</v>
      </c>
      <c r="AC31" t="str">
        <f>RIGHT("00000000" &amp; HEX2BIN(Table7[[#This Row],[D5]]), 8)</f>
        <v>00000000</v>
      </c>
      <c r="AD31" t="str">
        <f>RIGHT("00000000" &amp; HEX2BIN(Table7[[#This Row],[D6]]), 8)</f>
        <v>00000000</v>
      </c>
      <c r="AE31" t="str">
        <f>RIGHT("00000000" &amp; HEX2BIN(Table7[[#This Row],[D7]]), 8)</f>
        <v>00000000</v>
      </c>
      <c r="AF31">
        <f>VLOOKUP(Table7[[#This Row],[MsgId.Pad]],Codes,2,FALSE)</f>
        <v>0</v>
      </c>
      <c r="AG31">
        <f>(256*Table7[[#This Row],[D0.Dec]]+Table7[[#This Row],[D1.Dec]])/4</f>
        <v>7962</v>
      </c>
    </row>
    <row r="32" spans="1:33" x14ac:dyDescent="0.35">
      <c r="A32">
        <v>235</v>
      </c>
      <c r="B32" t="s">
        <v>103</v>
      </c>
      <c r="C32" s="1">
        <v>8</v>
      </c>
      <c r="D32" s="1" t="s">
        <v>30</v>
      </c>
      <c r="E32" s="1">
        <v>88</v>
      </c>
      <c r="F32" s="1" t="s">
        <v>32</v>
      </c>
      <c r="G32" s="1" t="s">
        <v>40</v>
      </c>
      <c r="H32" s="1" t="s">
        <v>41</v>
      </c>
      <c r="I32" s="1">
        <v>0</v>
      </c>
      <c r="J32" s="1">
        <v>0</v>
      </c>
      <c r="K32" s="1">
        <v>0</v>
      </c>
      <c r="L32" t="str">
        <f>RIGHT("000000" &amp;Table7[[#This Row],[MsgId]], 8)</f>
        <v>0028A006</v>
      </c>
      <c r="M32" t="str">
        <f>LEFT(Table7[[#This Row],[MsgId.Pad]],4)</f>
        <v>0028</v>
      </c>
      <c r="N32" t="str">
        <f>RIGHT(Table7[[#This Row],[MsgId.Pad]],4)</f>
        <v>A006</v>
      </c>
      <c r="O32">
        <f>HEX2DEC(Table7[[#This Row],[MsgId.Pad]])</f>
        <v>2662406</v>
      </c>
      <c r="P32">
        <f>HEX2DEC(Table7[[#This Row],[D0]])</f>
        <v>124</v>
      </c>
      <c r="Q32">
        <f>HEX2DEC(Table7[[#This Row],[D1]])</f>
        <v>136</v>
      </c>
      <c r="R32">
        <f>HEX2DEC(Table7[[#This Row],[D2]])</f>
        <v>13</v>
      </c>
      <c r="S32">
        <f>HEX2DEC(Table7[[#This Row],[D3]])</f>
        <v>127</v>
      </c>
      <c r="T32">
        <f>HEX2DEC(Table7[[#This Row],[D4]])</f>
        <v>240</v>
      </c>
      <c r="U32">
        <f>HEX2DEC(Table7[[#This Row],[D5]])</f>
        <v>0</v>
      </c>
      <c r="V32">
        <f>HEX2DEC(Table7[[#This Row],[D6]])</f>
        <v>0</v>
      </c>
      <c r="W32">
        <f>HEX2DEC(Table7[[#This Row],[D7]])</f>
        <v>0</v>
      </c>
      <c r="X32" t="str">
        <f>RIGHT("00000000" &amp; HEX2BIN(Table7[[#This Row],[D0]]), 8)</f>
        <v>01111100</v>
      </c>
      <c r="Y32" t="str">
        <f>RIGHT("00000000" &amp; HEX2BIN(Table7[[#This Row],[D1]]), 8)</f>
        <v>10001000</v>
      </c>
      <c r="Z32" t="str">
        <f>RIGHT("00000000" &amp; HEX2BIN(Table7[[#This Row],[D2]]), 8)</f>
        <v>00001101</v>
      </c>
      <c r="AA32" t="str">
        <f>RIGHT("00000000" &amp; HEX2BIN(Table7[[#This Row],[D3]]), 8)</f>
        <v>01111111</v>
      </c>
      <c r="AB32" t="str">
        <f>RIGHT("00000000" &amp; HEX2BIN(Table7[[#This Row],[D4]]), 8)</f>
        <v>11110000</v>
      </c>
      <c r="AC32" t="str">
        <f>RIGHT("00000000" &amp; HEX2BIN(Table7[[#This Row],[D5]]), 8)</f>
        <v>00000000</v>
      </c>
      <c r="AD32" t="str">
        <f>RIGHT("00000000" &amp; HEX2BIN(Table7[[#This Row],[D6]]), 8)</f>
        <v>00000000</v>
      </c>
      <c r="AE32" t="str">
        <f>RIGHT("00000000" &amp; HEX2BIN(Table7[[#This Row],[D7]]), 8)</f>
        <v>00000000</v>
      </c>
      <c r="AF32">
        <f>VLOOKUP(Table7[[#This Row],[MsgId.Pad]],Codes,2,FALSE)</f>
        <v>0</v>
      </c>
      <c r="AG32">
        <f>(256*Table7[[#This Row],[D0.Dec]]+Table7[[#This Row],[D1.Dec]])/4</f>
        <v>7970</v>
      </c>
    </row>
    <row r="33" spans="1:33" x14ac:dyDescent="0.35">
      <c r="A33">
        <v>243</v>
      </c>
      <c r="B33" t="s">
        <v>103</v>
      </c>
      <c r="C33" s="1">
        <v>8</v>
      </c>
      <c r="D33" s="1" t="s">
        <v>30</v>
      </c>
      <c r="E33" s="1">
        <v>88</v>
      </c>
      <c r="F33" s="1" t="s">
        <v>34</v>
      </c>
      <c r="G33" s="1" t="s">
        <v>40</v>
      </c>
      <c r="H33" s="1" t="s">
        <v>41</v>
      </c>
      <c r="I33" s="1">
        <v>0</v>
      </c>
      <c r="J33" s="1">
        <v>0</v>
      </c>
      <c r="K33" s="1">
        <v>0</v>
      </c>
      <c r="L33" t="str">
        <f>RIGHT("000000" &amp;Table7[[#This Row],[MsgId]], 8)</f>
        <v>0028A006</v>
      </c>
      <c r="M33" t="str">
        <f>LEFT(Table7[[#This Row],[MsgId.Pad]],4)</f>
        <v>0028</v>
      </c>
      <c r="N33" t="str">
        <f>RIGHT(Table7[[#This Row],[MsgId.Pad]],4)</f>
        <v>A006</v>
      </c>
      <c r="O33">
        <f>HEX2DEC(Table7[[#This Row],[MsgId.Pad]])</f>
        <v>2662406</v>
      </c>
      <c r="P33">
        <f>HEX2DEC(Table7[[#This Row],[D0]])</f>
        <v>124</v>
      </c>
      <c r="Q33">
        <f>HEX2DEC(Table7[[#This Row],[D1]])</f>
        <v>136</v>
      </c>
      <c r="R33">
        <f>HEX2DEC(Table7[[#This Row],[D2]])</f>
        <v>14</v>
      </c>
      <c r="S33">
        <f>HEX2DEC(Table7[[#This Row],[D3]])</f>
        <v>127</v>
      </c>
      <c r="T33">
        <f>HEX2DEC(Table7[[#This Row],[D4]])</f>
        <v>240</v>
      </c>
      <c r="U33">
        <f>HEX2DEC(Table7[[#This Row],[D5]])</f>
        <v>0</v>
      </c>
      <c r="V33">
        <f>HEX2DEC(Table7[[#This Row],[D6]])</f>
        <v>0</v>
      </c>
      <c r="W33">
        <f>HEX2DEC(Table7[[#This Row],[D7]])</f>
        <v>0</v>
      </c>
      <c r="X33" t="str">
        <f>RIGHT("00000000" &amp; HEX2BIN(Table7[[#This Row],[D0]]), 8)</f>
        <v>01111100</v>
      </c>
      <c r="Y33" t="str">
        <f>RIGHT("00000000" &amp; HEX2BIN(Table7[[#This Row],[D1]]), 8)</f>
        <v>10001000</v>
      </c>
      <c r="Z33" t="str">
        <f>RIGHT("00000000" &amp; HEX2BIN(Table7[[#This Row],[D2]]), 8)</f>
        <v>00001110</v>
      </c>
      <c r="AA33" t="str">
        <f>RIGHT("00000000" &amp; HEX2BIN(Table7[[#This Row],[D3]]), 8)</f>
        <v>01111111</v>
      </c>
      <c r="AB33" t="str">
        <f>RIGHT("00000000" &amp; HEX2BIN(Table7[[#This Row],[D4]]), 8)</f>
        <v>11110000</v>
      </c>
      <c r="AC33" t="str">
        <f>RIGHT("00000000" &amp; HEX2BIN(Table7[[#This Row],[D5]]), 8)</f>
        <v>00000000</v>
      </c>
      <c r="AD33" t="str">
        <f>RIGHT("00000000" &amp; HEX2BIN(Table7[[#This Row],[D6]]), 8)</f>
        <v>00000000</v>
      </c>
      <c r="AE33" t="str">
        <f>RIGHT("00000000" &amp; HEX2BIN(Table7[[#This Row],[D7]]), 8)</f>
        <v>00000000</v>
      </c>
      <c r="AF33">
        <f>VLOOKUP(Table7[[#This Row],[MsgId.Pad]],Codes,2,FALSE)</f>
        <v>0</v>
      </c>
      <c r="AG33">
        <f>(256*Table7[[#This Row],[D0.Dec]]+Table7[[#This Row],[D1.Dec]])/4</f>
        <v>7970</v>
      </c>
    </row>
    <row r="34" spans="1:33" x14ac:dyDescent="0.35">
      <c r="A34">
        <v>251</v>
      </c>
      <c r="B34" t="s">
        <v>103</v>
      </c>
      <c r="C34" s="1">
        <v>8</v>
      </c>
      <c r="D34" s="1" t="s">
        <v>30</v>
      </c>
      <c r="E34" s="1">
        <v>78</v>
      </c>
      <c r="F34" s="1" t="s">
        <v>32</v>
      </c>
      <c r="G34" s="1">
        <v>80</v>
      </c>
      <c r="H34" s="1">
        <v>0</v>
      </c>
      <c r="I34" s="1">
        <v>0</v>
      </c>
      <c r="J34" s="1">
        <v>0</v>
      </c>
      <c r="K34" s="1">
        <v>0</v>
      </c>
      <c r="L34" t="str">
        <f>RIGHT("000000" &amp;Table7[[#This Row],[MsgId]], 8)</f>
        <v>0028A006</v>
      </c>
      <c r="M34" t="str">
        <f>LEFT(Table7[[#This Row],[MsgId.Pad]],4)</f>
        <v>0028</v>
      </c>
      <c r="N34" t="str">
        <f>RIGHT(Table7[[#This Row],[MsgId.Pad]],4)</f>
        <v>A006</v>
      </c>
      <c r="O34">
        <f>HEX2DEC(Table7[[#This Row],[MsgId.Pad]])</f>
        <v>2662406</v>
      </c>
      <c r="P34">
        <f>HEX2DEC(Table7[[#This Row],[D0]])</f>
        <v>124</v>
      </c>
      <c r="Q34">
        <f>HEX2DEC(Table7[[#This Row],[D1]])</f>
        <v>120</v>
      </c>
      <c r="R34">
        <f>HEX2DEC(Table7[[#This Row],[D2]])</f>
        <v>13</v>
      </c>
      <c r="S34">
        <f>HEX2DEC(Table7[[#This Row],[D3]])</f>
        <v>128</v>
      </c>
      <c r="T34">
        <f>HEX2DEC(Table7[[#This Row],[D4]])</f>
        <v>0</v>
      </c>
      <c r="U34">
        <f>HEX2DEC(Table7[[#This Row],[D5]])</f>
        <v>0</v>
      </c>
      <c r="V34">
        <f>HEX2DEC(Table7[[#This Row],[D6]])</f>
        <v>0</v>
      </c>
      <c r="W34">
        <f>HEX2DEC(Table7[[#This Row],[D7]])</f>
        <v>0</v>
      </c>
      <c r="X34" t="str">
        <f>RIGHT("00000000" &amp; HEX2BIN(Table7[[#This Row],[D0]]), 8)</f>
        <v>01111100</v>
      </c>
      <c r="Y34" t="str">
        <f>RIGHT("00000000" &amp; HEX2BIN(Table7[[#This Row],[D1]]), 8)</f>
        <v>01111000</v>
      </c>
      <c r="Z34" t="str">
        <f>RIGHT("00000000" &amp; HEX2BIN(Table7[[#This Row],[D2]]), 8)</f>
        <v>00001101</v>
      </c>
      <c r="AA34" t="str">
        <f>RIGHT("00000000" &amp; HEX2BIN(Table7[[#This Row],[D3]]), 8)</f>
        <v>10000000</v>
      </c>
      <c r="AB34" t="str">
        <f>RIGHT("00000000" &amp; HEX2BIN(Table7[[#This Row],[D4]]), 8)</f>
        <v>00000000</v>
      </c>
      <c r="AC34" t="str">
        <f>RIGHT("00000000" &amp; HEX2BIN(Table7[[#This Row],[D5]]), 8)</f>
        <v>00000000</v>
      </c>
      <c r="AD34" t="str">
        <f>RIGHT("00000000" &amp; HEX2BIN(Table7[[#This Row],[D6]]), 8)</f>
        <v>00000000</v>
      </c>
      <c r="AE34" t="str">
        <f>RIGHT("00000000" &amp; HEX2BIN(Table7[[#This Row],[D7]]), 8)</f>
        <v>00000000</v>
      </c>
      <c r="AF34">
        <f>VLOOKUP(Table7[[#This Row],[MsgId.Pad]],Codes,2,FALSE)</f>
        <v>0</v>
      </c>
      <c r="AG34">
        <f>(256*Table7[[#This Row],[D0.Dec]]+Table7[[#This Row],[D1.Dec]])/4</f>
        <v>7966</v>
      </c>
    </row>
    <row r="35" spans="1:33" x14ac:dyDescent="0.35">
      <c r="A35">
        <v>52</v>
      </c>
      <c r="B35" t="s">
        <v>97</v>
      </c>
      <c r="C35" s="1">
        <v>8</v>
      </c>
      <c r="D35" s="1" t="s">
        <v>6</v>
      </c>
      <c r="E35" s="1" t="s">
        <v>7</v>
      </c>
      <c r="F35" s="1">
        <v>10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t="str">
        <f>RIGHT("000000" &amp;Table7[[#This Row],[MsgId]], 8)</f>
        <v>0028A00F</v>
      </c>
      <c r="M35" t="str">
        <f>LEFT(Table7[[#This Row],[MsgId.Pad]],4)</f>
        <v>0028</v>
      </c>
      <c r="N35" t="str">
        <f>RIGHT(Table7[[#This Row],[MsgId.Pad]],4)</f>
        <v>A00F</v>
      </c>
      <c r="O35">
        <f>HEX2DEC(Table7[[#This Row],[MsgId.Pad]])</f>
        <v>2662415</v>
      </c>
      <c r="P35">
        <f>HEX2DEC(Table7[[#This Row],[D0]])</f>
        <v>12</v>
      </c>
      <c r="Q35">
        <f>HEX2DEC(Table7[[#This Row],[D1]])</f>
        <v>252</v>
      </c>
      <c r="R35">
        <f>HEX2DEC(Table7[[#This Row],[D2]])</f>
        <v>16</v>
      </c>
      <c r="S35">
        <f>HEX2DEC(Table7[[#This Row],[D3]])</f>
        <v>0</v>
      </c>
      <c r="T35">
        <f>HEX2DEC(Table7[[#This Row],[D4]])</f>
        <v>0</v>
      </c>
      <c r="U35">
        <f>HEX2DEC(Table7[[#This Row],[D5]])</f>
        <v>0</v>
      </c>
      <c r="V35">
        <f>HEX2DEC(Table7[[#This Row],[D6]])</f>
        <v>0</v>
      </c>
      <c r="W35">
        <f>HEX2DEC(Table7[[#This Row],[D7]])</f>
        <v>0</v>
      </c>
      <c r="X35" t="str">
        <f>RIGHT("00000000" &amp; HEX2BIN(Table7[[#This Row],[D0]]), 8)</f>
        <v>00001100</v>
      </c>
      <c r="Y35" t="str">
        <f>RIGHT("00000000" &amp; HEX2BIN(Table7[[#This Row],[D1]]), 8)</f>
        <v>11111100</v>
      </c>
      <c r="Z35" t="str">
        <f>RIGHT("00000000" &amp; HEX2BIN(Table7[[#This Row],[D2]]), 8)</f>
        <v>00010000</v>
      </c>
      <c r="AA35" t="str">
        <f>RIGHT("00000000" &amp; HEX2BIN(Table7[[#This Row],[D3]]), 8)</f>
        <v>00000000</v>
      </c>
      <c r="AB35" t="str">
        <f>RIGHT("00000000" &amp; HEX2BIN(Table7[[#This Row],[D4]]), 8)</f>
        <v>00000000</v>
      </c>
      <c r="AC35" t="str">
        <f>RIGHT("00000000" &amp; HEX2BIN(Table7[[#This Row],[D5]]), 8)</f>
        <v>00000000</v>
      </c>
      <c r="AD35" t="str">
        <f>RIGHT("00000000" &amp; HEX2BIN(Table7[[#This Row],[D6]]), 8)</f>
        <v>00000000</v>
      </c>
      <c r="AE35" t="str">
        <f>RIGHT("00000000" &amp; HEX2BIN(Table7[[#This Row],[D7]]), 8)</f>
        <v>00000000</v>
      </c>
      <c r="AF35">
        <f>VLOOKUP(Table7[[#This Row],[MsgId.Pad]],Codes,2,FALSE)</f>
        <v>0</v>
      </c>
      <c r="AG35">
        <f>(256*Table7[[#This Row],[D0.Dec]]+Table7[[#This Row],[D1.Dec]])/4</f>
        <v>831</v>
      </c>
    </row>
    <row r="36" spans="1:33" x14ac:dyDescent="0.35">
      <c r="A36">
        <v>54</v>
      </c>
      <c r="B36" t="s">
        <v>97</v>
      </c>
      <c r="C36" s="1">
        <v>8</v>
      </c>
      <c r="D36" s="1">
        <v>30</v>
      </c>
      <c r="E36" s="1" t="s">
        <v>7</v>
      </c>
      <c r="F36" s="1">
        <v>20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t="str">
        <f>RIGHT("000000" &amp;Table7[[#This Row],[MsgId]], 8)</f>
        <v>0028A00F</v>
      </c>
      <c r="M36" t="str">
        <f>LEFT(Table7[[#This Row],[MsgId.Pad]],4)</f>
        <v>0028</v>
      </c>
      <c r="N36" t="str">
        <f>RIGHT(Table7[[#This Row],[MsgId.Pad]],4)</f>
        <v>A00F</v>
      </c>
      <c r="O36">
        <f>HEX2DEC(Table7[[#This Row],[MsgId.Pad]])</f>
        <v>2662415</v>
      </c>
      <c r="P36">
        <f>HEX2DEC(Table7[[#This Row],[D0]])</f>
        <v>48</v>
      </c>
      <c r="Q36">
        <f>HEX2DEC(Table7[[#This Row],[D1]])</f>
        <v>252</v>
      </c>
      <c r="R36">
        <f>HEX2DEC(Table7[[#This Row],[D2]])</f>
        <v>32</v>
      </c>
      <c r="S36">
        <f>HEX2DEC(Table7[[#This Row],[D3]])</f>
        <v>0</v>
      </c>
      <c r="T36">
        <f>HEX2DEC(Table7[[#This Row],[D4]])</f>
        <v>0</v>
      </c>
      <c r="U36">
        <f>HEX2DEC(Table7[[#This Row],[D5]])</f>
        <v>0</v>
      </c>
      <c r="V36">
        <f>HEX2DEC(Table7[[#This Row],[D6]])</f>
        <v>0</v>
      </c>
      <c r="W36">
        <f>HEX2DEC(Table7[[#This Row],[D7]])</f>
        <v>0</v>
      </c>
      <c r="X36" t="str">
        <f>RIGHT("00000000" &amp; HEX2BIN(Table7[[#This Row],[D0]]), 8)</f>
        <v>00110000</v>
      </c>
      <c r="Y36" t="str">
        <f>RIGHT("00000000" &amp; HEX2BIN(Table7[[#This Row],[D1]]), 8)</f>
        <v>11111100</v>
      </c>
      <c r="Z36" t="str">
        <f>RIGHT("00000000" &amp; HEX2BIN(Table7[[#This Row],[D2]]), 8)</f>
        <v>00100000</v>
      </c>
      <c r="AA36" t="str">
        <f>RIGHT("00000000" &amp; HEX2BIN(Table7[[#This Row],[D3]]), 8)</f>
        <v>00000000</v>
      </c>
      <c r="AB36" t="str">
        <f>RIGHT("00000000" &amp; HEX2BIN(Table7[[#This Row],[D4]]), 8)</f>
        <v>00000000</v>
      </c>
      <c r="AC36" t="str">
        <f>RIGHT("00000000" &amp; HEX2BIN(Table7[[#This Row],[D5]]), 8)</f>
        <v>00000000</v>
      </c>
      <c r="AD36" t="str">
        <f>RIGHT("00000000" &amp; HEX2BIN(Table7[[#This Row],[D6]]), 8)</f>
        <v>00000000</v>
      </c>
      <c r="AE36" t="str">
        <f>RIGHT("00000000" &amp; HEX2BIN(Table7[[#This Row],[D7]]), 8)</f>
        <v>00000000</v>
      </c>
      <c r="AF36">
        <f>VLOOKUP(Table7[[#This Row],[MsgId.Pad]],Codes,2,FALSE)</f>
        <v>0</v>
      </c>
      <c r="AG36">
        <f>(256*Table7[[#This Row],[D0.Dec]]+Table7[[#This Row],[D1.Dec]])/4</f>
        <v>3135</v>
      </c>
    </row>
    <row r="37" spans="1:33" x14ac:dyDescent="0.35">
      <c r="A37">
        <v>57</v>
      </c>
      <c r="B37" t="s">
        <v>97</v>
      </c>
      <c r="C37" s="1">
        <v>8</v>
      </c>
      <c r="D37" s="1">
        <v>24</v>
      </c>
      <c r="E37" s="1" t="s">
        <v>7</v>
      </c>
      <c r="F37" s="1">
        <v>30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t="str">
        <f>RIGHT("000000" &amp;Table7[[#This Row],[MsgId]], 8)</f>
        <v>0028A00F</v>
      </c>
      <c r="M37" t="str">
        <f>LEFT(Table7[[#This Row],[MsgId.Pad]],4)</f>
        <v>0028</v>
      </c>
      <c r="N37" t="str">
        <f>RIGHT(Table7[[#This Row],[MsgId.Pad]],4)</f>
        <v>A00F</v>
      </c>
      <c r="O37">
        <f>HEX2DEC(Table7[[#This Row],[MsgId.Pad]])</f>
        <v>2662415</v>
      </c>
      <c r="P37">
        <f>HEX2DEC(Table7[[#This Row],[D0]])</f>
        <v>36</v>
      </c>
      <c r="Q37">
        <f>HEX2DEC(Table7[[#This Row],[D1]])</f>
        <v>252</v>
      </c>
      <c r="R37">
        <f>HEX2DEC(Table7[[#This Row],[D2]])</f>
        <v>48</v>
      </c>
      <c r="S37">
        <f>HEX2DEC(Table7[[#This Row],[D3]])</f>
        <v>0</v>
      </c>
      <c r="T37">
        <f>HEX2DEC(Table7[[#This Row],[D4]])</f>
        <v>0</v>
      </c>
      <c r="U37">
        <f>HEX2DEC(Table7[[#This Row],[D5]])</f>
        <v>0</v>
      </c>
      <c r="V37">
        <f>HEX2DEC(Table7[[#This Row],[D6]])</f>
        <v>0</v>
      </c>
      <c r="W37">
        <f>HEX2DEC(Table7[[#This Row],[D7]])</f>
        <v>0</v>
      </c>
      <c r="X37" t="str">
        <f>RIGHT("00000000" &amp; HEX2BIN(Table7[[#This Row],[D0]]), 8)</f>
        <v>00100100</v>
      </c>
      <c r="Y37" t="str">
        <f>RIGHT("00000000" &amp; HEX2BIN(Table7[[#This Row],[D1]]), 8)</f>
        <v>11111100</v>
      </c>
      <c r="Z37" t="str">
        <f>RIGHT("00000000" &amp; HEX2BIN(Table7[[#This Row],[D2]]), 8)</f>
        <v>00110000</v>
      </c>
      <c r="AA37" t="str">
        <f>RIGHT("00000000" &amp; HEX2BIN(Table7[[#This Row],[D3]]), 8)</f>
        <v>00000000</v>
      </c>
      <c r="AB37" t="str">
        <f>RIGHT("00000000" &amp; HEX2BIN(Table7[[#This Row],[D4]]), 8)</f>
        <v>00000000</v>
      </c>
      <c r="AC37" t="str">
        <f>RIGHT("00000000" &amp; HEX2BIN(Table7[[#This Row],[D5]]), 8)</f>
        <v>00000000</v>
      </c>
      <c r="AD37" t="str">
        <f>RIGHT("00000000" &amp; HEX2BIN(Table7[[#This Row],[D6]]), 8)</f>
        <v>00000000</v>
      </c>
      <c r="AE37" t="str">
        <f>RIGHT("00000000" &amp; HEX2BIN(Table7[[#This Row],[D7]]), 8)</f>
        <v>00000000</v>
      </c>
      <c r="AF37">
        <f>VLOOKUP(Table7[[#This Row],[MsgId.Pad]],Codes,2,FALSE)</f>
        <v>0</v>
      </c>
      <c r="AG37">
        <f>(256*Table7[[#This Row],[D0.Dec]]+Table7[[#This Row],[D1.Dec]])/4</f>
        <v>2367</v>
      </c>
    </row>
    <row r="38" spans="1:33" x14ac:dyDescent="0.35">
      <c r="A38">
        <v>63</v>
      </c>
      <c r="B38" t="s">
        <v>97</v>
      </c>
      <c r="C38" s="1">
        <v>8</v>
      </c>
      <c r="D38" s="1">
        <v>48</v>
      </c>
      <c r="E38" s="1" t="s">
        <v>7</v>
      </c>
      <c r="F38" s="1">
        <v>40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t="str">
        <f>RIGHT("000000" &amp;Table7[[#This Row],[MsgId]], 8)</f>
        <v>0028A00F</v>
      </c>
      <c r="M38" t="str">
        <f>LEFT(Table7[[#This Row],[MsgId.Pad]],4)</f>
        <v>0028</v>
      </c>
      <c r="N38" t="str">
        <f>RIGHT(Table7[[#This Row],[MsgId.Pad]],4)</f>
        <v>A00F</v>
      </c>
      <c r="O38">
        <f>HEX2DEC(Table7[[#This Row],[MsgId.Pad]])</f>
        <v>2662415</v>
      </c>
      <c r="P38">
        <f>HEX2DEC(Table7[[#This Row],[D0]])</f>
        <v>72</v>
      </c>
      <c r="Q38">
        <f>HEX2DEC(Table7[[#This Row],[D1]])</f>
        <v>252</v>
      </c>
      <c r="R38">
        <f>HEX2DEC(Table7[[#This Row],[D2]])</f>
        <v>64</v>
      </c>
      <c r="S38">
        <f>HEX2DEC(Table7[[#This Row],[D3]])</f>
        <v>0</v>
      </c>
      <c r="T38">
        <f>HEX2DEC(Table7[[#This Row],[D4]])</f>
        <v>0</v>
      </c>
      <c r="U38">
        <f>HEX2DEC(Table7[[#This Row],[D5]])</f>
        <v>0</v>
      </c>
      <c r="V38">
        <f>HEX2DEC(Table7[[#This Row],[D6]])</f>
        <v>0</v>
      </c>
      <c r="W38">
        <f>HEX2DEC(Table7[[#This Row],[D7]])</f>
        <v>0</v>
      </c>
      <c r="X38" t="str">
        <f>RIGHT("00000000" &amp; HEX2BIN(Table7[[#This Row],[D0]]), 8)</f>
        <v>01001000</v>
      </c>
      <c r="Y38" t="str">
        <f>RIGHT("00000000" &amp; HEX2BIN(Table7[[#This Row],[D1]]), 8)</f>
        <v>11111100</v>
      </c>
      <c r="Z38" t="str">
        <f>RIGHT("00000000" &amp; HEX2BIN(Table7[[#This Row],[D2]]), 8)</f>
        <v>01000000</v>
      </c>
      <c r="AA38" t="str">
        <f>RIGHT("00000000" &amp; HEX2BIN(Table7[[#This Row],[D3]]), 8)</f>
        <v>00000000</v>
      </c>
      <c r="AB38" t="str">
        <f>RIGHT("00000000" &amp; HEX2BIN(Table7[[#This Row],[D4]]), 8)</f>
        <v>00000000</v>
      </c>
      <c r="AC38" t="str">
        <f>RIGHT("00000000" &amp; HEX2BIN(Table7[[#This Row],[D5]]), 8)</f>
        <v>00000000</v>
      </c>
      <c r="AD38" t="str">
        <f>RIGHT("00000000" &amp; HEX2BIN(Table7[[#This Row],[D6]]), 8)</f>
        <v>00000000</v>
      </c>
      <c r="AE38" t="str">
        <f>RIGHT("00000000" &amp; HEX2BIN(Table7[[#This Row],[D7]]), 8)</f>
        <v>00000000</v>
      </c>
      <c r="AF38">
        <f>VLOOKUP(Table7[[#This Row],[MsgId.Pad]],Codes,2,FALSE)</f>
        <v>0</v>
      </c>
      <c r="AG38">
        <f>(256*Table7[[#This Row],[D0.Dec]]+Table7[[#This Row],[D1.Dec]])/4</f>
        <v>4671</v>
      </c>
    </row>
    <row r="39" spans="1:33" x14ac:dyDescent="0.35">
      <c r="A39">
        <v>66</v>
      </c>
      <c r="B39" t="s">
        <v>97</v>
      </c>
      <c r="C39" s="1">
        <v>8</v>
      </c>
      <c r="D39" s="1" t="s">
        <v>10</v>
      </c>
      <c r="E39" s="1" t="s">
        <v>7</v>
      </c>
      <c r="F39" s="1">
        <v>50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t="str">
        <f>RIGHT("000000" &amp;Table7[[#This Row],[MsgId]], 8)</f>
        <v>0028A00F</v>
      </c>
      <c r="M39" t="str">
        <f>LEFT(Table7[[#This Row],[MsgId.Pad]],4)</f>
        <v>0028</v>
      </c>
      <c r="N39" t="str">
        <f>RIGHT(Table7[[#This Row],[MsgId.Pad]],4)</f>
        <v>A00F</v>
      </c>
      <c r="O39">
        <f>HEX2DEC(Table7[[#This Row],[MsgId.Pad]])</f>
        <v>2662415</v>
      </c>
      <c r="P39">
        <f>HEX2DEC(Table7[[#This Row],[D0]])</f>
        <v>92</v>
      </c>
      <c r="Q39">
        <f>HEX2DEC(Table7[[#This Row],[D1]])</f>
        <v>252</v>
      </c>
      <c r="R39">
        <f>HEX2DEC(Table7[[#This Row],[D2]])</f>
        <v>80</v>
      </c>
      <c r="S39">
        <f>HEX2DEC(Table7[[#This Row],[D3]])</f>
        <v>0</v>
      </c>
      <c r="T39">
        <f>HEX2DEC(Table7[[#This Row],[D4]])</f>
        <v>0</v>
      </c>
      <c r="U39">
        <f>HEX2DEC(Table7[[#This Row],[D5]])</f>
        <v>0</v>
      </c>
      <c r="V39">
        <f>HEX2DEC(Table7[[#This Row],[D6]])</f>
        <v>0</v>
      </c>
      <c r="W39">
        <f>HEX2DEC(Table7[[#This Row],[D7]])</f>
        <v>0</v>
      </c>
      <c r="X39" t="str">
        <f>RIGHT("00000000" &amp; HEX2BIN(Table7[[#This Row],[D0]]), 8)</f>
        <v>01011100</v>
      </c>
      <c r="Y39" t="str">
        <f>RIGHT("00000000" &amp; HEX2BIN(Table7[[#This Row],[D1]]), 8)</f>
        <v>11111100</v>
      </c>
      <c r="Z39" t="str">
        <f>RIGHT("00000000" &amp; HEX2BIN(Table7[[#This Row],[D2]]), 8)</f>
        <v>01010000</v>
      </c>
      <c r="AA39" t="str">
        <f>RIGHT("00000000" &amp; HEX2BIN(Table7[[#This Row],[D3]]), 8)</f>
        <v>00000000</v>
      </c>
      <c r="AB39" t="str">
        <f>RIGHT("00000000" &amp; HEX2BIN(Table7[[#This Row],[D4]]), 8)</f>
        <v>00000000</v>
      </c>
      <c r="AC39" t="str">
        <f>RIGHT("00000000" &amp; HEX2BIN(Table7[[#This Row],[D5]]), 8)</f>
        <v>00000000</v>
      </c>
      <c r="AD39" t="str">
        <f>RIGHT("00000000" &amp; HEX2BIN(Table7[[#This Row],[D6]]), 8)</f>
        <v>00000000</v>
      </c>
      <c r="AE39" t="str">
        <f>RIGHT("00000000" &amp; HEX2BIN(Table7[[#This Row],[D7]]), 8)</f>
        <v>00000000</v>
      </c>
      <c r="AF39">
        <f>VLOOKUP(Table7[[#This Row],[MsgId.Pad]],Codes,2,FALSE)</f>
        <v>0</v>
      </c>
      <c r="AG39">
        <f>(256*Table7[[#This Row],[D0.Dec]]+Table7[[#This Row],[D1.Dec]])/4</f>
        <v>5951</v>
      </c>
    </row>
    <row r="40" spans="1:33" x14ac:dyDescent="0.35">
      <c r="A40">
        <v>111</v>
      </c>
      <c r="B40" t="s">
        <v>97</v>
      </c>
      <c r="C40" s="1">
        <v>8</v>
      </c>
      <c r="D40" s="1">
        <v>55</v>
      </c>
      <c r="E40" s="1">
        <v>0</v>
      </c>
      <c r="F40" s="1">
        <v>47</v>
      </c>
      <c r="G40" s="1" t="s">
        <v>39</v>
      </c>
      <c r="H40" s="1">
        <v>81</v>
      </c>
      <c r="I40" s="1">
        <v>97</v>
      </c>
      <c r="J40" s="1" t="s">
        <v>13</v>
      </c>
      <c r="K40" s="1">
        <v>0</v>
      </c>
      <c r="L40" t="str">
        <f>RIGHT("000000" &amp;Table7[[#This Row],[MsgId]], 8)</f>
        <v>0028A00F</v>
      </c>
      <c r="M40" t="str">
        <f>LEFT(Table7[[#This Row],[MsgId.Pad]],4)</f>
        <v>0028</v>
      </c>
      <c r="N40" t="str">
        <f>RIGHT(Table7[[#This Row],[MsgId.Pad]],4)</f>
        <v>A00F</v>
      </c>
      <c r="O40">
        <f>HEX2DEC(Table7[[#This Row],[MsgId.Pad]])</f>
        <v>2662415</v>
      </c>
      <c r="P40">
        <f>HEX2DEC(Table7[[#This Row],[D0]])</f>
        <v>85</v>
      </c>
      <c r="Q40">
        <f>HEX2DEC(Table7[[#This Row],[D1]])</f>
        <v>0</v>
      </c>
      <c r="R40">
        <f>HEX2DEC(Table7[[#This Row],[D2]])</f>
        <v>71</v>
      </c>
      <c r="S40">
        <f>HEX2DEC(Table7[[#This Row],[D3]])</f>
        <v>184</v>
      </c>
      <c r="T40">
        <f>HEX2DEC(Table7[[#This Row],[D4]])</f>
        <v>129</v>
      </c>
      <c r="U40">
        <f>HEX2DEC(Table7[[#This Row],[D5]])</f>
        <v>151</v>
      </c>
      <c r="V40">
        <f>HEX2DEC(Table7[[#This Row],[D6]])</f>
        <v>255</v>
      </c>
      <c r="W40">
        <f>HEX2DEC(Table7[[#This Row],[D7]])</f>
        <v>0</v>
      </c>
      <c r="X40" t="str">
        <f>RIGHT("00000000" &amp; HEX2BIN(Table7[[#This Row],[D0]]), 8)</f>
        <v>01010101</v>
      </c>
      <c r="Y40" t="str">
        <f>RIGHT("00000000" &amp; HEX2BIN(Table7[[#This Row],[D1]]), 8)</f>
        <v>00000000</v>
      </c>
      <c r="Z40" t="str">
        <f>RIGHT("00000000" &amp; HEX2BIN(Table7[[#This Row],[D2]]), 8)</f>
        <v>01000111</v>
      </c>
      <c r="AA40" t="str">
        <f>RIGHT("00000000" &amp; HEX2BIN(Table7[[#This Row],[D3]]), 8)</f>
        <v>10111000</v>
      </c>
      <c r="AB40" t="str">
        <f>RIGHT("00000000" &amp; HEX2BIN(Table7[[#This Row],[D4]]), 8)</f>
        <v>10000001</v>
      </c>
      <c r="AC40" t="str">
        <f>RIGHT("00000000" &amp; HEX2BIN(Table7[[#This Row],[D5]]), 8)</f>
        <v>10010111</v>
      </c>
      <c r="AD40" t="str">
        <f>RIGHT("00000000" &amp; HEX2BIN(Table7[[#This Row],[D6]]), 8)</f>
        <v>11111111</v>
      </c>
      <c r="AE40" t="str">
        <f>RIGHT("00000000" &amp; HEX2BIN(Table7[[#This Row],[D7]]), 8)</f>
        <v>00000000</v>
      </c>
      <c r="AF40">
        <f>VLOOKUP(Table7[[#This Row],[MsgId.Pad]],Codes,2,FALSE)</f>
        <v>0</v>
      </c>
      <c r="AG40">
        <f>(256*Table7[[#This Row],[D0.Dec]]+Table7[[#This Row],[D1.Dec]])/4</f>
        <v>5440</v>
      </c>
    </row>
    <row r="41" spans="1:33" x14ac:dyDescent="0.35">
      <c r="A41">
        <v>127</v>
      </c>
      <c r="B41" t="s">
        <v>97</v>
      </c>
      <c r="C41" s="1">
        <v>8</v>
      </c>
      <c r="D41" s="1" t="s">
        <v>66</v>
      </c>
      <c r="E41" s="1">
        <v>0</v>
      </c>
      <c r="F41" s="1" t="s">
        <v>67</v>
      </c>
      <c r="G41" s="1" t="s">
        <v>39</v>
      </c>
      <c r="H41" s="1">
        <v>81</v>
      </c>
      <c r="I41" s="1">
        <v>97</v>
      </c>
      <c r="J41" s="1" t="s">
        <v>13</v>
      </c>
      <c r="K41" s="1">
        <v>0</v>
      </c>
      <c r="L41" t="str">
        <f>RIGHT("000000" &amp;Table7[[#This Row],[MsgId]], 8)</f>
        <v>0028A00F</v>
      </c>
      <c r="M41" t="str">
        <f>LEFT(Table7[[#This Row],[MsgId.Pad]],4)</f>
        <v>0028</v>
      </c>
      <c r="N41" t="str">
        <f>RIGHT(Table7[[#This Row],[MsgId.Pad]],4)</f>
        <v>A00F</v>
      </c>
      <c r="O41">
        <f>HEX2DEC(Table7[[#This Row],[MsgId.Pad]])</f>
        <v>2662415</v>
      </c>
      <c r="P41">
        <f>HEX2DEC(Table7[[#This Row],[D0]])</f>
        <v>221</v>
      </c>
      <c r="Q41">
        <f>HEX2DEC(Table7[[#This Row],[D1]])</f>
        <v>0</v>
      </c>
      <c r="R41">
        <f>HEX2DEC(Table7[[#This Row],[D2]])</f>
        <v>231</v>
      </c>
      <c r="S41">
        <f>HEX2DEC(Table7[[#This Row],[D3]])</f>
        <v>184</v>
      </c>
      <c r="T41">
        <f>HEX2DEC(Table7[[#This Row],[D4]])</f>
        <v>129</v>
      </c>
      <c r="U41">
        <f>HEX2DEC(Table7[[#This Row],[D5]])</f>
        <v>151</v>
      </c>
      <c r="V41">
        <f>HEX2DEC(Table7[[#This Row],[D6]])</f>
        <v>255</v>
      </c>
      <c r="W41">
        <f>HEX2DEC(Table7[[#This Row],[D7]])</f>
        <v>0</v>
      </c>
      <c r="X41" t="str">
        <f>RIGHT("00000000" &amp; HEX2BIN(Table7[[#This Row],[D0]]), 8)</f>
        <v>11011101</v>
      </c>
      <c r="Y41" t="str">
        <f>RIGHT("00000000" &amp; HEX2BIN(Table7[[#This Row],[D1]]), 8)</f>
        <v>00000000</v>
      </c>
      <c r="Z41" t="str">
        <f>RIGHT("00000000" &amp; HEX2BIN(Table7[[#This Row],[D2]]), 8)</f>
        <v>11100111</v>
      </c>
      <c r="AA41" t="str">
        <f>RIGHT("00000000" &amp; HEX2BIN(Table7[[#This Row],[D3]]), 8)</f>
        <v>10111000</v>
      </c>
      <c r="AB41" t="str">
        <f>RIGHT("00000000" &amp; HEX2BIN(Table7[[#This Row],[D4]]), 8)</f>
        <v>10000001</v>
      </c>
      <c r="AC41" t="str">
        <f>RIGHT("00000000" &amp; HEX2BIN(Table7[[#This Row],[D5]]), 8)</f>
        <v>10010111</v>
      </c>
      <c r="AD41" t="str">
        <f>RIGHT("00000000" &amp; HEX2BIN(Table7[[#This Row],[D6]]), 8)</f>
        <v>11111111</v>
      </c>
      <c r="AE41" t="str">
        <f>RIGHT("00000000" &amp; HEX2BIN(Table7[[#This Row],[D7]]), 8)</f>
        <v>00000000</v>
      </c>
      <c r="AF41">
        <f>VLOOKUP(Table7[[#This Row],[MsgId.Pad]],Codes,2,FALSE)</f>
        <v>0</v>
      </c>
      <c r="AG41">
        <f>(256*Table7[[#This Row],[D0.Dec]]+Table7[[#This Row],[D1.Dec]])/4</f>
        <v>14144</v>
      </c>
    </row>
    <row r="42" spans="1:33" x14ac:dyDescent="0.35">
      <c r="A42">
        <v>147</v>
      </c>
      <c r="B42" t="s">
        <v>97</v>
      </c>
      <c r="C42" s="1">
        <v>8</v>
      </c>
      <c r="D42" s="1">
        <v>45</v>
      </c>
      <c r="E42" s="1">
        <v>0</v>
      </c>
      <c r="F42" s="1">
        <v>17</v>
      </c>
      <c r="G42" s="1" t="s">
        <v>73</v>
      </c>
      <c r="H42" s="1">
        <v>81</v>
      </c>
      <c r="I42" s="1" t="s">
        <v>25</v>
      </c>
      <c r="J42" s="1" t="s">
        <v>13</v>
      </c>
      <c r="K42" s="1">
        <v>0</v>
      </c>
      <c r="L42" t="str">
        <f>RIGHT("000000" &amp;Table7[[#This Row],[MsgId]], 8)</f>
        <v>0028A00F</v>
      </c>
      <c r="M42" t="str">
        <f>LEFT(Table7[[#This Row],[MsgId.Pad]],4)</f>
        <v>0028</v>
      </c>
      <c r="N42" t="str">
        <f>RIGHT(Table7[[#This Row],[MsgId.Pad]],4)</f>
        <v>A00F</v>
      </c>
      <c r="O42">
        <f>HEX2DEC(Table7[[#This Row],[MsgId.Pad]])</f>
        <v>2662415</v>
      </c>
      <c r="P42">
        <f>HEX2DEC(Table7[[#This Row],[D0]])</f>
        <v>69</v>
      </c>
      <c r="Q42">
        <f>HEX2DEC(Table7[[#This Row],[D1]])</f>
        <v>0</v>
      </c>
      <c r="R42">
        <f>HEX2DEC(Table7[[#This Row],[D2]])</f>
        <v>23</v>
      </c>
      <c r="S42">
        <f>HEX2DEC(Table7[[#This Row],[D3]])</f>
        <v>183</v>
      </c>
      <c r="T42">
        <f>HEX2DEC(Table7[[#This Row],[D4]])</f>
        <v>129</v>
      </c>
      <c r="U42">
        <f>HEX2DEC(Table7[[#This Row],[D5]])</f>
        <v>167</v>
      </c>
      <c r="V42">
        <f>HEX2DEC(Table7[[#This Row],[D6]])</f>
        <v>255</v>
      </c>
      <c r="W42">
        <f>HEX2DEC(Table7[[#This Row],[D7]])</f>
        <v>0</v>
      </c>
      <c r="X42" t="str">
        <f>RIGHT("00000000" &amp; HEX2BIN(Table7[[#This Row],[D0]]), 8)</f>
        <v>01000101</v>
      </c>
      <c r="Y42" t="str">
        <f>RIGHT("00000000" &amp; HEX2BIN(Table7[[#This Row],[D1]]), 8)</f>
        <v>00000000</v>
      </c>
      <c r="Z42" t="str">
        <f>RIGHT("00000000" &amp; HEX2BIN(Table7[[#This Row],[D2]]), 8)</f>
        <v>00010111</v>
      </c>
      <c r="AA42" t="str">
        <f>RIGHT("00000000" &amp; HEX2BIN(Table7[[#This Row],[D3]]), 8)</f>
        <v>10110111</v>
      </c>
      <c r="AB42" t="str">
        <f>RIGHT("00000000" &amp; HEX2BIN(Table7[[#This Row],[D4]]), 8)</f>
        <v>10000001</v>
      </c>
      <c r="AC42" t="str">
        <f>RIGHT("00000000" &amp; HEX2BIN(Table7[[#This Row],[D5]]), 8)</f>
        <v>10100111</v>
      </c>
      <c r="AD42" t="str">
        <f>RIGHT("00000000" &amp; HEX2BIN(Table7[[#This Row],[D6]]), 8)</f>
        <v>11111111</v>
      </c>
      <c r="AE42" t="str">
        <f>RIGHT("00000000" &amp; HEX2BIN(Table7[[#This Row],[D7]]), 8)</f>
        <v>00000000</v>
      </c>
      <c r="AF42">
        <f>VLOOKUP(Table7[[#This Row],[MsgId.Pad]],Codes,2,FALSE)</f>
        <v>0</v>
      </c>
      <c r="AG42">
        <f>(256*Table7[[#This Row],[D0.Dec]]+Table7[[#This Row],[D1.Dec]])/4</f>
        <v>4416</v>
      </c>
    </row>
    <row r="43" spans="1:33" x14ac:dyDescent="0.35">
      <c r="A43">
        <v>178</v>
      </c>
      <c r="B43" t="s">
        <v>97</v>
      </c>
      <c r="C43" s="1">
        <v>8</v>
      </c>
      <c r="D43" s="1" t="s">
        <v>46</v>
      </c>
      <c r="E43" s="1">
        <v>0</v>
      </c>
      <c r="F43" s="1">
        <v>97</v>
      </c>
      <c r="G43" s="1" t="s">
        <v>73</v>
      </c>
      <c r="H43" s="1">
        <v>81</v>
      </c>
      <c r="I43" s="1">
        <v>87</v>
      </c>
      <c r="J43" s="1" t="s">
        <v>13</v>
      </c>
      <c r="K43" s="1">
        <v>0</v>
      </c>
      <c r="L43" t="str">
        <f>RIGHT("000000" &amp;Table7[[#This Row],[MsgId]], 8)</f>
        <v>0028A00F</v>
      </c>
      <c r="M43" t="str">
        <f>LEFT(Table7[[#This Row],[MsgId.Pad]],4)</f>
        <v>0028</v>
      </c>
      <c r="N43" t="str">
        <f>RIGHT(Table7[[#This Row],[MsgId.Pad]],4)</f>
        <v>A00F</v>
      </c>
      <c r="O43">
        <f>HEX2DEC(Table7[[#This Row],[MsgId.Pad]])</f>
        <v>2662415</v>
      </c>
      <c r="P43">
        <f>HEX2DEC(Table7[[#This Row],[D0]])</f>
        <v>213</v>
      </c>
      <c r="Q43">
        <f>HEX2DEC(Table7[[#This Row],[D1]])</f>
        <v>0</v>
      </c>
      <c r="R43">
        <f>HEX2DEC(Table7[[#This Row],[D2]])</f>
        <v>151</v>
      </c>
      <c r="S43">
        <f>HEX2DEC(Table7[[#This Row],[D3]])</f>
        <v>183</v>
      </c>
      <c r="T43">
        <f>HEX2DEC(Table7[[#This Row],[D4]])</f>
        <v>129</v>
      </c>
      <c r="U43">
        <f>HEX2DEC(Table7[[#This Row],[D5]])</f>
        <v>135</v>
      </c>
      <c r="V43">
        <f>HEX2DEC(Table7[[#This Row],[D6]])</f>
        <v>255</v>
      </c>
      <c r="W43">
        <f>HEX2DEC(Table7[[#This Row],[D7]])</f>
        <v>0</v>
      </c>
      <c r="X43" t="str">
        <f>RIGHT("00000000" &amp; HEX2BIN(Table7[[#This Row],[D0]]), 8)</f>
        <v>11010101</v>
      </c>
      <c r="Y43" t="str">
        <f>RIGHT("00000000" &amp; HEX2BIN(Table7[[#This Row],[D1]]), 8)</f>
        <v>00000000</v>
      </c>
      <c r="Z43" t="str">
        <f>RIGHT("00000000" &amp; HEX2BIN(Table7[[#This Row],[D2]]), 8)</f>
        <v>10010111</v>
      </c>
      <c r="AA43" t="str">
        <f>RIGHT("00000000" &amp; HEX2BIN(Table7[[#This Row],[D3]]), 8)</f>
        <v>10110111</v>
      </c>
      <c r="AB43" t="str">
        <f>RIGHT("00000000" &amp; HEX2BIN(Table7[[#This Row],[D4]]), 8)</f>
        <v>10000001</v>
      </c>
      <c r="AC43" t="str">
        <f>RIGHT("00000000" &amp; HEX2BIN(Table7[[#This Row],[D5]]), 8)</f>
        <v>10000111</v>
      </c>
      <c r="AD43" t="str">
        <f>RIGHT("00000000" &amp; HEX2BIN(Table7[[#This Row],[D6]]), 8)</f>
        <v>11111111</v>
      </c>
      <c r="AE43" t="str">
        <f>RIGHT("00000000" &amp; HEX2BIN(Table7[[#This Row],[D7]]), 8)</f>
        <v>00000000</v>
      </c>
      <c r="AF43">
        <f>VLOOKUP(Table7[[#This Row],[MsgId.Pad]],Codes,2,FALSE)</f>
        <v>0</v>
      </c>
      <c r="AG43">
        <f>(256*Table7[[#This Row],[D0.Dec]]+Table7[[#This Row],[D1.Dec]])/4</f>
        <v>13632</v>
      </c>
    </row>
    <row r="44" spans="1:33" x14ac:dyDescent="0.35">
      <c r="A44">
        <v>185</v>
      </c>
      <c r="B44" t="s">
        <v>97</v>
      </c>
      <c r="C44" s="1">
        <v>8</v>
      </c>
      <c r="D44" s="1">
        <v>14</v>
      </c>
      <c r="E44" s="1">
        <v>0</v>
      </c>
      <c r="F44" s="1" t="s">
        <v>67</v>
      </c>
      <c r="G44" s="1" t="s">
        <v>24</v>
      </c>
      <c r="H44" s="1">
        <v>81</v>
      </c>
      <c r="I44" s="1">
        <v>88</v>
      </c>
      <c r="J44" s="1">
        <v>0</v>
      </c>
      <c r="K44" s="1">
        <v>0</v>
      </c>
      <c r="L44" t="str">
        <f>RIGHT("000000" &amp;Table7[[#This Row],[MsgId]], 8)</f>
        <v>0028A00F</v>
      </c>
      <c r="M44" t="str">
        <f>LEFT(Table7[[#This Row],[MsgId.Pad]],4)</f>
        <v>0028</v>
      </c>
      <c r="N44" t="str">
        <f>RIGHT(Table7[[#This Row],[MsgId.Pad]],4)</f>
        <v>A00F</v>
      </c>
      <c r="O44">
        <f>HEX2DEC(Table7[[#This Row],[MsgId.Pad]])</f>
        <v>2662415</v>
      </c>
      <c r="P44">
        <f>HEX2DEC(Table7[[#This Row],[D0]])</f>
        <v>20</v>
      </c>
      <c r="Q44">
        <f>HEX2DEC(Table7[[#This Row],[D1]])</f>
        <v>0</v>
      </c>
      <c r="R44">
        <f>HEX2DEC(Table7[[#This Row],[D2]])</f>
        <v>231</v>
      </c>
      <c r="S44">
        <f>HEX2DEC(Table7[[#This Row],[D3]])</f>
        <v>182</v>
      </c>
      <c r="T44">
        <f>HEX2DEC(Table7[[#This Row],[D4]])</f>
        <v>129</v>
      </c>
      <c r="U44">
        <f>HEX2DEC(Table7[[#This Row],[D5]])</f>
        <v>136</v>
      </c>
      <c r="V44">
        <f>HEX2DEC(Table7[[#This Row],[D6]])</f>
        <v>0</v>
      </c>
      <c r="W44">
        <f>HEX2DEC(Table7[[#This Row],[D7]])</f>
        <v>0</v>
      </c>
      <c r="X44" t="str">
        <f>RIGHT("00000000" &amp; HEX2BIN(Table7[[#This Row],[D0]]), 8)</f>
        <v>00010100</v>
      </c>
      <c r="Y44" t="str">
        <f>RIGHT("00000000" &amp; HEX2BIN(Table7[[#This Row],[D1]]), 8)</f>
        <v>00000000</v>
      </c>
      <c r="Z44" t="str">
        <f>RIGHT("00000000" &amp; HEX2BIN(Table7[[#This Row],[D2]]), 8)</f>
        <v>11100111</v>
      </c>
      <c r="AA44" t="str">
        <f>RIGHT("00000000" &amp; HEX2BIN(Table7[[#This Row],[D3]]), 8)</f>
        <v>10110110</v>
      </c>
      <c r="AB44" t="str">
        <f>RIGHT("00000000" &amp; HEX2BIN(Table7[[#This Row],[D4]]), 8)</f>
        <v>10000001</v>
      </c>
      <c r="AC44" t="str">
        <f>RIGHT("00000000" &amp; HEX2BIN(Table7[[#This Row],[D5]]), 8)</f>
        <v>10001000</v>
      </c>
      <c r="AD44" t="str">
        <f>RIGHT("00000000" &amp; HEX2BIN(Table7[[#This Row],[D6]]), 8)</f>
        <v>00000000</v>
      </c>
      <c r="AE44" t="str">
        <f>RIGHT("00000000" &amp; HEX2BIN(Table7[[#This Row],[D7]]), 8)</f>
        <v>00000000</v>
      </c>
      <c r="AF44">
        <f>VLOOKUP(Table7[[#This Row],[MsgId.Pad]],Codes,2,FALSE)</f>
        <v>0</v>
      </c>
      <c r="AG44">
        <f>(256*Table7[[#This Row],[D0.Dec]]+Table7[[#This Row],[D1.Dec]])/4</f>
        <v>1280</v>
      </c>
    </row>
    <row r="45" spans="1:33" x14ac:dyDescent="0.35">
      <c r="A45">
        <v>206</v>
      </c>
      <c r="B45" t="s">
        <v>97</v>
      </c>
      <c r="C45" s="1">
        <v>8</v>
      </c>
      <c r="D45" s="1">
        <v>63</v>
      </c>
      <c r="E45" s="1">
        <v>0</v>
      </c>
      <c r="F45" s="1">
        <v>17</v>
      </c>
      <c r="G45" s="1" t="s">
        <v>79</v>
      </c>
      <c r="H45" s="1">
        <v>81</v>
      </c>
      <c r="I45" s="1">
        <v>87</v>
      </c>
      <c r="J45" s="1" t="s">
        <v>13</v>
      </c>
      <c r="K45" s="1">
        <v>0</v>
      </c>
      <c r="L45" t="str">
        <f>RIGHT("000000" &amp;Table7[[#This Row],[MsgId]], 8)</f>
        <v>0028A00F</v>
      </c>
      <c r="M45" t="str">
        <f>LEFT(Table7[[#This Row],[MsgId.Pad]],4)</f>
        <v>0028</v>
      </c>
      <c r="N45" t="str">
        <f>RIGHT(Table7[[#This Row],[MsgId.Pad]],4)</f>
        <v>A00F</v>
      </c>
      <c r="O45">
        <f>HEX2DEC(Table7[[#This Row],[MsgId.Pad]])</f>
        <v>2662415</v>
      </c>
      <c r="P45">
        <f>HEX2DEC(Table7[[#This Row],[D0]])</f>
        <v>99</v>
      </c>
      <c r="Q45">
        <f>HEX2DEC(Table7[[#This Row],[D1]])</f>
        <v>0</v>
      </c>
      <c r="R45">
        <f>HEX2DEC(Table7[[#This Row],[D2]])</f>
        <v>23</v>
      </c>
      <c r="S45">
        <f>HEX2DEC(Table7[[#This Row],[D3]])</f>
        <v>185</v>
      </c>
      <c r="T45">
        <f>HEX2DEC(Table7[[#This Row],[D4]])</f>
        <v>129</v>
      </c>
      <c r="U45">
        <f>HEX2DEC(Table7[[#This Row],[D5]])</f>
        <v>135</v>
      </c>
      <c r="V45">
        <f>HEX2DEC(Table7[[#This Row],[D6]])</f>
        <v>255</v>
      </c>
      <c r="W45">
        <f>HEX2DEC(Table7[[#This Row],[D7]])</f>
        <v>0</v>
      </c>
      <c r="X45" t="str">
        <f>RIGHT("00000000" &amp; HEX2BIN(Table7[[#This Row],[D0]]), 8)</f>
        <v>01100011</v>
      </c>
      <c r="Y45" t="str">
        <f>RIGHT("00000000" &amp; HEX2BIN(Table7[[#This Row],[D1]]), 8)</f>
        <v>00000000</v>
      </c>
      <c r="Z45" t="str">
        <f>RIGHT("00000000" &amp; HEX2BIN(Table7[[#This Row],[D2]]), 8)</f>
        <v>00010111</v>
      </c>
      <c r="AA45" t="str">
        <f>RIGHT("00000000" &amp; HEX2BIN(Table7[[#This Row],[D3]]), 8)</f>
        <v>10111001</v>
      </c>
      <c r="AB45" t="str">
        <f>RIGHT("00000000" &amp; HEX2BIN(Table7[[#This Row],[D4]]), 8)</f>
        <v>10000001</v>
      </c>
      <c r="AC45" t="str">
        <f>RIGHT("00000000" &amp; HEX2BIN(Table7[[#This Row],[D5]]), 8)</f>
        <v>10000111</v>
      </c>
      <c r="AD45" t="str">
        <f>RIGHT("00000000" &amp; HEX2BIN(Table7[[#This Row],[D6]]), 8)</f>
        <v>11111111</v>
      </c>
      <c r="AE45" t="str">
        <f>RIGHT("00000000" &amp; HEX2BIN(Table7[[#This Row],[D7]]), 8)</f>
        <v>00000000</v>
      </c>
      <c r="AF45">
        <f>VLOOKUP(Table7[[#This Row],[MsgId.Pad]],Codes,2,FALSE)</f>
        <v>0</v>
      </c>
      <c r="AG45">
        <f>(256*Table7[[#This Row],[D0.Dec]]+Table7[[#This Row],[D1.Dec]])/4</f>
        <v>6336</v>
      </c>
    </row>
    <row r="46" spans="1:33" x14ac:dyDescent="0.35">
      <c r="A46">
        <v>255</v>
      </c>
      <c r="B46" t="s">
        <v>97</v>
      </c>
      <c r="C46" s="1">
        <v>8</v>
      </c>
      <c r="D46" s="1">
        <v>89</v>
      </c>
      <c r="E46" s="1">
        <v>0</v>
      </c>
      <c r="F46" s="1" t="s">
        <v>36</v>
      </c>
      <c r="G46" s="1" t="s">
        <v>73</v>
      </c>
      <c r="H46" s="1">
        <v>81</v>
      </c>
      <c r="I46" s="1">
        <v>97</v>
      </c>
      <c r="J46" s="1" t="s">
        <v>13</v>
      </c>
      <c r="K46" s="1">
        <v>0</v>
      </c>
      <c r="L46" t="str">
        <f>RIGHT("000000" &amp;Table7[[#This Row],[MsgId]], 8)</f>
        <v>0028A00F</v>
      </c>
      <c r="M46" t="str">
        <f>LEFT(Table7[[#This Row],[MsgId.Pad]],4)</f>
        <v>0028</v>
      </c>
      <c r="N46" t="str">
        <f>RIGHT(Table7[[#This Row],[MsgId.Pad]],4)</f>
        <v>A00F</v>
      </c>
      <c r="O46">
        <f>HEX2DEC(Table7[[#This Row],[MsgId.Pad]])</f>
        <v>2662415</v>
      </c>
      <c r="P46">
        <f>HEX2DEC(Table7[[#This Row],[D0]])</f>
        <v>137</v>
      </c>
      <c r="Q46">
        <f>HEX2DEC(Table7[[#This Row],[D1]])</f>
        <v>0</v>
      </c>
      <c r="R46">
        <f>HEX2DEC(Table7[[#This Row],[D2]])</f>
        <v>199</v>
      </c>
      <c r="S46">
        <f>HEX2DEC(Table7[[#This Row],[D3]])</f>
        <v>183</v>
      </c>
      <c r="T46">
        <f>HEX2DEC(Table7[[#This Row],[D4]])</f>
        <v>129</v>
      </c>
      <c r="U46">
        <f>HEX2DEC(Table7[[#This Row],[D5]])</f>
        <v>151</v>
      </c>
      <c r="V46">
        <f>HEX2DEC(Table7[[#This Row],[D6]])</f>
        <v>255</v>
      </c>
      <c r="W46">
        <f>HEX2DEC(Table7[[#This Row],[D7]])</f>
        <v>0</v>
      </c>
      <c r="X46" t="str">
        <f>RIGHT("00000000" &amp; HEX2BIN(Table7[[#This Row],[D0]]), 8)</f>
        <v>10001001</v>
      </c>
      <c r="Y46" t="str">
        <f>RIGHT("00000000" &amp; HEX2BIN(Table7[[#This Row],[D1]]), 8)</f>
        <v>00000000</v>
      </c>
      <c r="Z46" t="str">
        <f>RIGHT("00000000" &amp; HEX2BIN(Table7[[#This Row],[D2]]), 8)</f>
        <v>11000111</v>
      </c>
      <c r="AA46" t="str">
        <f>RIGHT("00000000" &amp; HEX2BIN(Table7[[#This Row],[D3]]), 8)</f>
        <v>10110111</v>
      </c>
      <c r="AB46" t="str">
        <f>RIGHT("00000000" &amp; HEX2BIN(Table7[[#This Row],[D4]]), 8)</f>
        <v>10000001</v>
      </c>
      <c r="AC46" t="str">
        <f>RIGHT("00000000" &amp; HEX2BIN(Table7[[#This Row],[D5]]), 8)</f>
        <v>10010111</v>
      </c>
      <c r="AD46" t="str">
        <f>RIGHT("00000000" &amp; HEX2BIN(Table7[[#This Row],[D6]]), 8)</f>
        <v>11111111</v>
      </c>
      <c r="AE46" t="str">
        <f>RIGHT("00000000" &amp; HEX2BIN(Table7[[#This Row],[D7]]), 8)</f>
        <v>00000000</v>
      </c>
      <c r="AF46">
        <f>VLOOKUP(Table7[[#This Row],[MsgId.Pad]],Codes,2,FALSE)</f>
        <v>0</v>
      </c>
      <c r="AG46">
        <f>(256*Table7[[#This Row],[D0.Dec]]+Table7[[#This Row],[D1.Dec]])/4</f>
        <v>8768</v>
      </c>
    </row>
    <row r="47" spans="1:33" x14ac:dyDescent="0.35">
      <c r="A47">
        <v>60</v>
      </c>
      <c r="B47" t="s">
        <v>100</v>
      </c>
      <c r="C47" s="1">
        <v>8</v>
      </c>
      <c r="D47" s="1">
        <v>80</v>
      </c>
      <c r="E47" s="1">
        <v>0</v>
      </c>
      <c r="F47" s="1">
        <v>0</v>
      </c>
      <c r="G47" s="1">
        <v>1</v>
      </c>
      <c r="H47" s="1" t="s">
        <v>8</v>
      </c>
      <c r="I47" s="1">
        <v>0</v>
      </c>
      <c r="J47" s="1" t="s">
        <v>9</v>
      </c>
      <c r="K47" s="1">
        <v>80</v>
      </c>
      <c r="L47" t="str">
        <f>RIGHT("000000" &amp;Table7[[#This Row],[MsgId]], 8)</f>
        <v>0030A002</v>
      </c>
      <c r="M47" t="str">
        <f>LEFT(Table7[[#This Row],[MsgId.Pad]],4)</f>
        <v>0030</v>
      </c>
      <c r="N47" t="str">
        <f>RIGHT(Table7[[#This Row],[MsgId.Pad]],4)</f>
        <v>A002</v>
      </c>
      <c r="O47">
        <f>HEX2DEC(Table7[[#This Row],[MsgId.Pad]])</f>
        <v>3186690</v>
      </c>
      <c r="P47">
        <f>HEX2DEC(Table7[[#This Row],[D0]])</f>
        <v>128</v>
      </c>
      <c r="Q47">
        <f>HEX2DEC(Table7[[#This Row],[D1]])</f>
        <v>0</v>
      </c>
      <c r="R47">
        <f>HEX2DEC(Table7[[#This Row],[D2]])</f>
        <v>0</v>
      </c>
      <c r="S47">
        <f>HEX2DEC(Table7[[#This Row],[D3]])</f>
        <v>1</v>
      </c>
      <c r="T47">
        <f>HEX2DEC(Table7[[#This Row],[D4]])</f>
        <v>194</v>
      </c>
      <c r="U47">
        <f>HEX2DEC(Table7[[#This Row],[D5]])</f>
        <v>0</v>
      </c>
      <c r="V47">
        <f>HEX2DEC(Table7[[#This Row],[D6]])</f>
        <v>62</v>
      </c>
      <c r="W47">
        <f>HEX2DEC(Table7[[#This Row],[D7]])</f>
        <v>128</v>
      </c>
      <c r="X47" t="str">
        <f>RIGHT("00000000" &amp; HEX2BIN(Table7[[#This Row],[D0]]), 8)</f>
        <v>10000000</v>
      </c>
      <c r="Y47" t="str">
        <f>RIGHT("00000000" &amp; HEX2BIN(Table7[[#This Row],[D1]]), 8)</f>
        <v>00000000</v>
      </c>
      <c r="Z47" t="str">
        <f>RIGHT("00000000" &amp; HEX2BIN(Table7[[#This Row],[D2]]), 8)</f>
        <v>00000000</v>
      </c>
      <c r="AA47" t="str">
        <f>RIGHT("00000000" &amp; HEX2BIN(Table7[[#This Row],[D3]]), 8)</f>
        <v>00000001</v>
      </c>
      <c r="AB47" t="str">
        <f>RIGHT("00000000" &amp; HEX2BIN(Table7[[#This Row],[D4]]), 8)</f>
        <v>11000010</v>
      </c>
      <c r="AC47" t="str">
        <f>RIGHT("00000000" &amp; HEX2BIN(Table7[[#This Row],[D5]]), 8)</f>
        <v>00000000</v>
      </c>
      <c r="AD47" t="str">
        <f>RIGHT("00000000" &amp; HEX2BIN(Table7[[#This Row],[D6]]), 8)</f>
        <v>00111110</v>
      </c>
      <c r="AE47" t="str">
        <f>RIGHT("00000000" &amp; HEX2BIN(Table7[[#This Row],[D7]]), 8)</f>
        <v>10000000</v>
      </c>
      <c r="AF47">
        <f>VLOOKUP(Table7[[#This Row],[MsgId.Pad]],Codes,2,FALSE)</f>
        <v>0</v>
      </c>
      <c r="AG47">
        <f>(256*Table7[[#This Row],[D0.Dec]]+Table7[[#This Row],[D1.Dec]])/4</f>
        <v>8192</v>
      </c>
    </row>
    <row r="48" spans="1:33" x14ac:dyDescent="0.35">
      <c r="A48">
        <v>62</v>
      </c>
      <c r="B48" t="s">
        <v>100</v>
      </c>
      <c r="C48" s="1">
        <v>8</v>
      </c>
      <c r="D48" s="1">
        <v>80</v>
      </c>
      <c r="E48" s="1">
        <v>0</v>
      </c>
      <c r="F48" s="1">
        <v>0</v>
      </c>
      <c r="G48" s="1">
        <v>1</v>
      </c>
      <c r="H48" s="1" t="s">
        <v>8</v>
      </c>
      <c r="I48" s="1">
        <v>0</v>
      </c>
      <c r="J48" s="1" t="s">
        <v>9</v>
      </c>
      <c r="K48" s="1">
        <v>80</v>
      </c>
      <c r="L48" t="str">
        <f>RIGHT("000000" &amp;Table7[[#This Row],[MsgId]], 8)</f>
        <v>0030A002</v>
      </c>
      <c r="M48" t="str">
        <f>LEFT(Table7[[#This Row],[MsgId.Pad]],4)</f>
        <v>0030</v>
      </c>
      <c r="N48" t="str">
        <f>RIGHT(Table7[[#This Row],[MsgId.Pad]],4)</f>
        <v>A002</v>
      </c>
      <c r="O48">
        <f>HEX2DEC(Table7[[#This Row],[MsgId.Pad]])</f>
        <v>3186690</v>
      </c>
      <c r="P48">
        <f>HEX2DEC(Table7[[#This Row],[D0]])</f>
        <v>128</v>
      </c>
      <c r="Q48">
        <f>HEX2DEC(Table7[[#This Row],[D1]])</f>
        <v>0</v>
      </c>
      <c r="R48">
        <f>HEX2DEC(Table7[[#This Row],[D2]])</f>
        <v>0</v>
      </c>
      <c r="S48">
        <f>HEX2DEC(Table7[[#This Row],[D3]])</f>
        <v>1</v>
      </c>
      <c r="T48">
        <f>HEX2DEC(Table7[[#This Row],[D4]])</f>
        <v>194</v>
      </c>
      <c r="U48">
        <f>HEX2DEC(Table7[[#This Row],[D5]])</f>
        <v>0</v>
      </c>
      <c r="V48">
        <f>HEX2DEC(Table7[[#This Row],[D6]])</f>
        <v>62</v>
      </c>
      <c r="W48">
        <f>HEX2DEC(Table7[[#This Row],[D7]])</f>
        <v>128</v>
      </c>
      <c r="X48" t="str">
        <f>RIGHT("00000000" &amp; HEX2BIN(Table7[[#This Row],[D0]]), 8)</f>
        <v>10000000</v>
      </c>
      <c r="Y48" t="str">
        <f>RIGHT("00000000" &amp; HEX2BIN(Table7[[#This Row],[D1]]), 8)</f>
        <v>00000000</v>
      </c>
      <c r="Z48" t="str">
        <f>RIGHT("00000000" &amp; HEX2BIN(Table7[[#This Row],[D2]]), 8)</f>
        <v>00000000</v>
      </c>
      <c r="AA48" t="str">
        <f>RIGHT("00000000" &amp; HEX2BIN(Table7[[#This Row],[D3]]), 8)</f>
        <v>00000001</v>
      </c>
      <c r="AB48" t="str">
        <f>RIGHT("00000000" &amp; HEX2BIN(Table7[[#This Row],[D4]]), 8)</f>
        <v>11000010</v>
      </c>
      <c r="AC48" t="str">
        <f>RIGHT("00000000" &amp; HEX2BIN(Table7[[#This Row],[D5]]), 8)</f>
        <v>00000000</v>
      </c>
      <c r="AD48" t="str">
        <f>RIGHT("00000000" &amp; HEX2BIN(Table7[[#This Row],[D6]]), 8)</f>
        <v>00111110</v>
      </c>
      <c r="AE48" t="str">
        <f>RIGHT("00000000" &amp; HEX2BIN(Table7[[#This Row],[D7]]), 8)</f>
        <v>10000000</v>
      </c>
      <c r="AF48">
        <f>VLOOKUP(Table7[[#This Row],[MsgId.Pad]],Codes,2,FALSE)</f>
        <v>0</v>
      </c>
      <c r="AG48">
        <f>(256*Table7[[#This Row],[D0.Dec]]+Table7[[#This Row],[D1.Dec]])/4</f>
        <v>8192</v>
      </c>
    </row>
    <row r="49" spans="1:33" x14ac:dyDescent="0.35">
      <c r="A49">
        <v>65</v>
      </c>
      <c r="B49" t="s">
        <v>100</v>
      </c>
      <c r="C49" s="1">
        <v>8</v>
      </c>
      <c r="D49" s="1">
        <v>80</v>
      </c>
      <c r="E49" s="1">
        <v>0</v>
      </c>
      <c r="F49" s="1">
        <v>0</v>
      </c>
      <c r="G49" s="1">
        <v>1</v>
      </c>
      <c r="H49" s="1" t="s">
        <v>8</v>
      </c>
      <c r="I49" s="1">
        <v>0</v>
      </c>
      <c r="J49" s="1" t="s">
        <v>9</v>
      </c>
      <c r="K49" s="1">
        <v>81</v>
      </c>
      <c r="L49" t="str">
        <f>RIGHT("000000" &amp;Table7[[#This Row],[MsgId]], 8)</f>
        <v>0030A002</v>
      </c>
      <c r="M49" t="str">
        <f>LEFT(Table7[[#This Row],[MsgId.Pad]],4)</f>
        <v>0030</v>
      </c>
      <c r="N49" t="str">
        <f>RIGHT(Table7[[#This Row],[MsgId.Pad]],4)</f>
        <v>A002</v>
      </c>
      <c r="O49">
        <f>HEX2DEC(Table7[[#This Row],[MsgId.Pad]])</f>
        <v>3186690</v>
      </c>
      <c r="P49">
        <f>HEX2DEC(Table7[[#This Row],[D0]])</f>
        <v>128</v>
      </c>
      <c r="Q49">
        <f>HEX2DEC(Table7[[#This Row],[D1]])</f>
        <v>0</v>
      </c>
      <c r="R49">
        <f>HEX2DEC(Table7[[#This Row],[D2]])</f>
        <v>0</v>
      </c>
      <c r="S49">
        <f>HEX2DEC(Table7[[#This Row],[D3]])</f>
        <v>1</v>
      </c>
      <c r="T49">
        <f>HEX2DEC(Table7[[#This Row],[D4]])</f>
        <v>194</v>
      </c>
      <c r="U49">
        <f>HEX2DEC(Table7[[#This Row],[D5]])</f>
        <v>0</v>
      </c>
      <c r="V49">
        <f>HEX2DEC(Table7[[#This Row],[D6]])</f>
        <v>62</v>
      </c>
      <c r="W49">
        <f>HEX2DEC(Table7[[#This Row],[D7]])</f>
        <v>129</v>
      </c>
      <c r="X49" t="str">
        <f>RIGHT("00000000" &amp; HEX2BIN(Table7[[#This Row],[D0]]), 8)</f>
        <v>10000000</v>
      </c>
      <c r="Y49" t="str">
        <f>RIGHT("00000000" &amp; HEX2BIN(Table7[[#This Row],[D1]]), 8)</f>
        <v>00000000</v>
      </c>
      <c r="Z49" t="str">
        <f>RIGHT("00000000" &amp; HEX2BIN(Table7[[#This Row],[D2]]), 8)</f>
        <v>00000000</v>
      </c>
      <c r="AA49" t="str">
        <f>RIGHT("00000000" &amp; HEX2BIN(Table7[[#This Row],[D3]]), 8)</f>
        <v>00000001</v>
      </c>
      <c r="AB49" t="str">
        <f>RIGHT("00000000" &amp; HEX2BIN(Table7[[#This Row],[D4]]), 8)</f>
        <v>11000010</v>
      </c>
      <c r="AC49" t="str">
        <f>RIGHT("00000000" &amp; HEX2BIN(Table7[[#This Row],[D5]]), 8)</f>
        <v>00000000</v>
      </c>
      <c r="AD49" t="str">
        <f>RIGHT("00000000" &amp; HEX2BIN(Table7[[#This Row],[D6]]), 8)</f>
        <v>00111110</v>
      </c>
      <c r="AE49" t="str">
        <f>RIGHT("00000000" &amp; HEX2BIN(Table7[[#This Row],[D7]]), 8)</f>
        <v>10000001</v>
      </c>
      <c r="AF49">
        <f>VLOOKUP(Table7[[#This Row],[MsgId.Pad]],Codes,2,FALSE)</f>
        <v>0</v>
      </c>
      <c r="AG49">
        <f>(256*Table7[[#This Row],[D0.Dec]]+Table7[[#This Row],[D1.Dec]])/4</f>
        <v>8192</v>
      </c>
    </row>
    <row r="50" spans="1:33" x14ac:dyDescent="0.35">
      <c r="A50">
        <v>68</v>
      </c>
      <c r="B50" t="s">
        <v>100</v>
      </c>
      <c r="C50" s="1">
        <v>8</v>
      </c>
      <c r="D50" s="1">
        <v>80</v>
      </c>
      <c r="E50" s="1">
        <v>0</v>
      </c>
      <c r="F50" s="1">
        <v>0</v>
      </c>
      <c r="G50" s="1">
        <v>1</v>
      </c>
      <c r="H50" s="1" t="s">
        <v>8</v>
      </c>
      <c r="I50" s="1">
        <v>0</v>
      </c>
      <c r="J50" s="1" t="s">
        <v>9</v>
      </c>
      <c r="K50" s="1">
        <v>82</v>
      </c>
      <c r="L50" t="str">
        <f>RIGHT("000000" &amp;Table7[[#This Row],[MsgId]], 8)</f>
        <v>0030A002</v>
      </c>
      <c r="M50" t="str">
        <f>LEFT(Table7[[#This Row],[MsgId.Pad]],4)</f>
        <v>0030</v>
      </c>
      <c r="N50" t="str">
        <f>RIGHT(Table7[[#This Row],[MsgId.Pad]],4)</f>
        <v>A002</v>
      </c>
      <c r="O50">
        <f>HEX2DEC(Table7[[#This Row],[MsgId.Pad]])</f>
        <v>3186690</v>
      </c>
      <c r="P50">
        <f>HEX2DEC(Table7[[#This Row],[D0]])</f>
        <v>128</v>
      </c>
      <c r="Q50">
        <f>HEX2DEC(Table7[[#This Row],[D1]])</f>
        <v>0</v>
      </c>
      <c r="R50">
        <f>HEX2DEC(Table7[[#This Row],[D2]])</f>
        <v>0</v>
      </c>
      <c r="S50">
        <f>HEX2DEC(Table7[[#This Row],[D3]])</f>
        <v>1</v>
      </c>
      <c r="T50">
        <f>HEX2DEC(Table7[[#This Row],[D4]])</f>
        <v>194</v>
      </c>
      <c r="U50">
        <f>HEX2DEC(Table7[[#This Row],[D5]])</f>
        <v>0</v>
      </c>
      <c r="V50">
        <f>HEX2DEC(Table7[[#This Row],[D6]])</f>
        <v>62</v>
      </c>
      <c r="W50">
        <f>HEX2DEC(Table7[[#This Row],[D7]])</f>
        <v>130</v>
      </c>
      <c r="X50" t="str">
        <f>RIGHT("00000000" &amp; HEX2BIN(Table7[[#This Row],[D0]]), 8)</f>
        <v>10000000</v>
      </c>
      <c r="Y50" t="str">
        <f>RIGHT("00000000" &amp; HEX2BIN(Table7[[#This Row],[D1]]), 8)</f>
        <v>00000000</v>
      </c>
      <c r="Z50" t="str">
        <f>RIGHT("00000000" &amp; HEX2BIN(Table7[[#This Row],[D2]]), 8)</f>
        <v>00000000</v>
      </c>
      <c r="AA50" t="str">
        <f>RIGHT("00000000" &amp; HEX2BIN(Table7[[#This Row],[D3]]), 8)</f>
        <v>00000001</v>
      </c>
      <c r="AB50" t="str">
        <f>RIGHT("00000000" &amp; HEX2BIN(Table7[[#This Row],[D4]]), 8)</f>
        <v>11000010</v>
      </c>
      <c r="AC50" t="str">
        <f>RIGHT("00000000" &amp; HEX2BIN(Table7[[#This Row],[D5]]), 8)</f>
        <v>00000000</v>
      </c>
      <c r="AD50" t="str">
        <f>RIGHT("00000000" &amp; HEX2BIN(Table7[[#This Row],[D6]]), 8)</f>
        <v>00111110</v>
      </c>
      <c r="AE50" t="str">
        <f>RIGHT("00000000" &amp; HEX2BIN(Table7[[#This Row],[D7]]), 8)</f>
        <v>10000010</v>
      </c>
      <c r="AF50">
        <f>VLOOKUP(Table7[[#This Row],[MsgId.Pad]],Codes,2,FALSE)</f>
        <v>0</v>
      </c>
      <c r="AG50">
        <f>(256*Table7[[#This Row],[D0.Dec]]+Table7[[#This Row],[D1.Dec]])/4</f>
        <v>8192</v>
      </c>
    </row>
    <row r="51" spans="1:33" x14ac:dyDescent="0.35">
      <c r="A51">
        <v>88</v>
      </c>
      <c r="B51" t="s">
        <v>100</v>
      </c>
      <c r="C51" s="1">
        <v>8</v>
      </c>
      <c r="D51" s="1" t="s">
        <v>18</v>
      </c>
      <c r="E51" s="1" t="s">
        <v>19</v>
      </c>
      <c r="F51" s="1" t="s">
        <v>20</v>
      </c>
      <c r="G51" s="1" t="s">
        <v>21</v>
      </c>
      <c r="H51" s="1" t="s">
        <v>5</v>
      </c>
      <c r="I51" s="1">
        <v>21</v>
      </c>
      <c r="J51" s="1" t="s">
        <v>9</v>
      </c>
      <c r="K51" s="1" t="s">
        <v>22</v>
      </c>
      <c r="L51" t="str">
        <f>RIGHT("000000" &amp;Table7[[#This Row],[MsgId]], 8)</f>
        <v>0030A002</v>
      </c>
      <c r="M51" t="str">
        <f>LEFT(Table7[[#This Row],[MsgId.Pad]],4)</f>
        <v>0030</v>
      </c>
      <c r="N51" t="str">
        <f>RIGHT(Table7[[#This Row],[MsgId.Pad]],4)</f>
        <v>A002</v>
      </c>
      <c r="O51">
        <f>HEX2DEC(Table7[[#This Row],[MsgId.Pad]])</f>
        <v>3186690</v>
      </c>
      <c r="P51">
        <f>HEX2DEC(Table7[[#This Row],[D0]])</f>
        <v>191</v>
      </c>
      <c r="Q51">
        <f>HEX2DEC(Table7[[#This Row],[D1]])</f>
        <v>223</v>
      </c>
      <c r="R51">
        <f>HEX2DEC(Table7[[#This Row],[D2]])</f>
        <v>233</v>
      </c>
      <c r="S51">
        <f>HEX2DEC(Table7[[#This Row],[D3]])</f>
        <v>209</v>
      </c>
      <c r="T51">
        <f>HEX2DEC(Table7[[#This Row],[D4]])</f>
        <v>177</v>
      </c>
      <c r="U51">
        <f>HEX2DEC(Table7[[#This Row],[D5]])</f>
        <v>33</v>
      </c>
      <c r="V51">
        <f>HEX2DEC(Table7[[#This Row],[D6]])</f>
        <v>62</v>
      </c>
      <c r="W51">
        <f>HEX2DEC(Table7[[#This Row],[D7]])</f>
        <v>141</v>
      </c>
      <c r="X51" t="str">
        <f>RIGHT("00000000" &amp; HEX2BIN(Table7[[#This Row],[D0]]), 8)</f>
        <v>10111111</v>
      </c>
      <c r="Y51" t="str">
        <f>RIGHT("00000000" &amp; HEX2BIN(Table7[[#This Row],[D1]]), 8)</f>
        <v>11011111</v>
      </c>
      <c r="Z51" t="str">
        <f>RIGHT("00000000" &amp; HEX2BIN(Table7[[#This Row],[D2]]), 8)</f>
        <v>11101001</v>
      </c>
      <c r="AA51" t="str">
        <f>RIGHT("00000000" &amp; HEX2BIN(Table7[[#This Row],[D3]]), 8)</f>
        <v>11010001</v>
      </c>
      <c r="AB51" t="str">
        <f>RIGHT("00000000" &amp; HEX2BIN(Table7[[#This Row],[D4]]), 8)</f>
        <v>10110001</v>
      </c>
      <c r="AC51" t="str">
        <f>RIGHT("00000000" &amp; HEX2BIN(Table7[[#This Row],[D5]]), 8)</f>
        <v>00100001</v>
      </c>
      <c r="AD51" t="str">
        <f>RIGHT("00000000" &amp; HEX2BIN(Table7[[#This Row],[D6]]), 8)</f>
        <v>00111110</v>
      </c>
      <c r="AE51" t="str">
        <f>RIGHT("00000000" &amp; HEX2BIN(Table7[[#This Row],[D7]]), 8)</f>
        <v>10001101</v>
      </c>
      <c r="AF51">
        <f>VLOOKUP(Table7[[#This Row],[MsgId.Pad]],Codes,2,FALSE)</f>
        <v>0</v>
      </c>
      <c r="AG51">
        <f>(256*Table7[[#This Row],[D0.Dec]]+Table7[[#This Row],[D1.Dec]])/4</f>
        <v>12279.75</v>
      </c>
    </row>
    <row r="52" spans="1:33" x14ac:dyDescent="0.35">
      <c r="A52">
        <v>95</v>
      </c>
      <c r="B52" t="s">
        <v>100</v>
      </c>
      <c r="C52" s="1">
        <v>8</v>
      </c>
      <c r="D52" s="1" t="s">
        <v>18</v>
      </c>
      <c r="E52" s="1" t="s">
        <v>19</v>
      </c>
      <c r="F52" s="1" t="s">
        <v>20</v>
      </c>
      <c r="G52" s="1" t="s">
        <v>21</v>
      </c>
      <c r="H52" s="1" t="s">
        <v>5</v>
      </c>
      <c r="I52" s="1">
        <v>21</v>
      </c>
      <c r="J52" s="1" t="s">
        <v>9</v>
      </c>
      <c r="K52" s="1">
        <v>86</v>
      </c>
      <c r="L52" t="str">
        <f>RIGHT("000000" &amp;Table7[[#This Row],[MsgId]], 8)</f>
        <v>0030A002</v>
      </c>
      <c r="M52" t="str">
        <f>LEFT(Table7[[#This Row],[MsgId.Pad]],4)</f>
        <v>0030</v>
      </c>
      <c r="N52" t="str">
        <f>RIGHT(Table7[[#This Row],[MsgId.Pad]],4)</f>
        <v>A002</v>
      </c>
      <c r="O52">
        <f>HEX2DEC(Table7[[#This Row],[MsgId.Pad]])</f>
        <v>3186690</v>
      </c>
      <c r="P52">
        <f>HEX2DEC(Table7[[#This Row],[D0]])</f>
        <v>191</v>
      </c>
      <c r="Q52">
        <f>HEX2DEC(Table7[[#This Row],[D1]])</f>
        <v>223</v>
      </c>
      <c r="R52">
        <f>HEX2DEC(Table7[[#This Row],[D2]])</f>
        <v>233</v>
      </c>
      <c r="S52">
        <f>HEX2DEC(Table7[[#This Row],[D3]])</f>
        <v>209</v>
      </c>
      <c r="T52">
        <f>HEX2DEC(Table7[[#This Row],[D4]])</f>
        <v>177</v>
      </c>
      <c r="U52">
        <f>HEX2DEC(Table7[[#This Row],[D5]])</f>
        <v>33</v>
      </c>
      <c r="V52">
        <f>HEX2DEC(Table7[[#This Row],[D6]])</f>
        <v>62</v>
      </c>
      <c r="W52">
        <f>HEX2DEC(Table7[[#This Row],[D7]])</f>
        <v>134</v>
      </c>
      <c r="X52" t="str">
        <f>RIGHT("00000000" &amp; HEX2BIN(Table7[[#This Row],[D0]]), 8)</f>
        <v>10111111</v>
      </c>
      <c r="Y52" t="str">
        <f>RIGHT("00000000" &amp; HEX2BIN(Table7[[#This Row],[D1]]), 8)</f>
        <v>11011111</v>
      </c>
      <c r="Z52" t="str">
        <f>RIGHT("00000000" &amp; HEX2BIN(Table7[[#This Row],[D2]]), 8)</f>
        <v>11101001</v>
      </c>
      <c r="AA52" t="str">
        <f>RIGHT("00000000" &amp; HEX2BIN(Table7[[#This Row],[D3]]), 8)</f>
        <v>11010001</v>
      </c>
      <c r="AB52" t="str">
        <f>RIGHT("00000000" &amp; HEX2BIN(Table7[[#This Row],[D4]]), 8)</f>
        <v>10110001</v>
      </c>
      <c r="AC52" t="str">
        <f>RIGHT("00000000" &amp; HEX2BIN(Table7[[#This Row],[D5]]), 8)</f>
        <v>00100001</v>
      </c>
      <c r="AD52" t="str">
        <f>RIGHT("00000000" &amp; HEX2BIN(Table7[[#This Row],[D6]]), 8)</f>
        <v>00111110</v>
      </c>
      <c r="AE52" t="str">
        <f>RIGHT("00000000" &amp; HEX2BIN(Table7[[#This Row],[D7]]), 8)</f>
        <v>10000110</v>
      </c>
      <c r="AF52">
        <f>VLOOKUP(Table7[[#This Row],[MsgId.Pad]],Codes,2,FALSE)</f>
        <v>0</v>
      </c>
      <c r="AG52">
        <f>(256*Table7[[#This Row],[D0.Dec]]+Table7[[#This Row],[D1.Dec]])/4</f>
        <v>12279.75</v>
      </c>
    </row>
    <row r="53" spans="1:33" x14ac:dyDescent="0.35">
      <c r="A53">
        <v>96</v>
      </c>
      <c r="B53" t="s">
        <v>100</v>
      </c>
      <c r="C53" s="1">
        <v>8</v>
      </c>
      <c r="D53" s="1" t="s">
        <v>18</v>
      </c>
      <c r="E53" s="1" t="s">
        <v>19</v>
      </c>
      <c r="F53" s="1" t="s">
        <v>20</v>
      </c>
      <c r="G53" s="1" t="s">
        <v>21</v>
      </c>
      <c r="H53" s="1" t="s">
        <v>5</v>
      </c>
      <c r="I53" s="1">
        <v>21</v>
      </c>
      <c r="J53" s="1" t="s">
        <v>9</v>
      </c>
      <c r="K53" s="1">
        <v>82</v>
      </c>
      <c r="L53" t="str">
        <f>RIGHT("000000" &amp;Table7[[#This Row],[MsgId]], 8)</f>
        <v>0030A002</v>
      </c>
      <c r="M53" t="str">
        <f>LEFT(Table7[[#This Row],[MsgId.Pad]],4)</f>
        <v>0030</v>
      </c>
      <c r="N53" t="str">
        <f>RIGHT(Table7[[#This Row],[MsgId.Pad]],4)</f>
        <v>A002</v>
      </c>
      <c r="O53">
        <f>HEX2DEC(Table7[[#This Row],[MsgId.Pad]])</f>
        <v>3186690</v>
      </c>
      <c r="P53">
        <f>HEX2DEC(Table7[[#This Row],[D0]])</f>
        <v>191</v>
      </c>
      <c r="Q53">
        <f>HEX2DEC(Table7[[#This Row],[D1]])</f>
        <v>223</v>
      </c>
      <c r="R53">
        <f>HEX2DEC(Table7[[#This Row],[D2]])</f>
        <v>233</v>
      </c>
      <c r="S53">
        <f>HEX2DEC(Table7[[#This Row],[D3]])</f>
        <v>209</v>
      </c>
      <c r="T53">
        <f>HEX2DEC(Table7[[#This Row],[D4]])</f>
        <v>177</v>
      </c>
      <c r="U53">
        <f>HEX2DEC(Table7[[#This Row],[D5]])</f>
        <v>33</v>
      </c>
      <c r="V53">
        <f>HEX2DEC(Table7[[#This Row],[D6]])</f>
        <v>62</v>
      </c>
      <c r="W53">
        <f>HEX2DEC(Table7[[#This Row],[D7]])</f>
        <v>130</v>
      </c>
      <c r="X53" t="str">
        <f>RIGHT("00000000" &amp; HEX2BIN(Table7[[#This Row],[D0]]), 8)</f>
        <v>10111111</v>
      </c>
      <c r="Y53" t="str">
        <f>RIGHT("00000000" &amp; HEX2BIN(Table7[[#This Row],[D1]]), 8)</f>
        <v>11011111</v>
      </c>
      <c r="Z53" t="str">
        <f>RIGHT("00000000" &amp; HEX2BIN(Table7[[#This Row],[D2]]), 8)</f>
        <v>11101001</v>
      </c>
      <c r="AA53" t="str">
        <f>RIGHT("00000000" &amp; HEX2BIN(Table7[[#This Row],[D3]]), 8)</f>
        <v>11010001</v>
      </c>
      <c r="AB53" t="str">
        <f>RIGHT("00000000" &amp; HEX2BIN(Table7[[#This Row],[D4]]), 8)</f>
        <v>10110001</v>
      </c>
      <c r="AC53" t="str">
        <f>RIGHT("00000000" &amp; HEX2BIN(Table7[[#This Row],[D5]]), 8)</f>
        <v>00100001</v>
      </c>
      <c r="AD53" t="str">
        <f>RIGHT("00000000" &amp; HEX2BIN(Table7[[#This Row],[D6]]), 8)</f>
        <v>00111110</v>
      </c>
      <c r="AE53" t="str">
        <f>RIGHT("00000000" &amp; HEX2BIN(Table7[[#This Row],[D7]]), 8)</f>
        <v>10000010</v>
      </c>
      <c r="AF53">
        <f>VLOOKUP(Table7[[#This Row],[MsgId.Pad]],Codes,2,FALSE)</f>
        <v>0</v>
      </c>
      <c r="AG53">
        <f>(256*Table7[[#This Row],[D0.Dec]]+Table7[[#This Row],[D1.Dec]])/4</f>
        <v>12279.75</v>
      </c>
    </row>
    <row r="54" spans="1:33" x14ac:dyDescent="0.35">
      <c r="A54">
        <v>102</v>
      </c>
      <c r="B54" t="s">
        <v>100</v>
      </c>
      <c r="C54" s="1">
        <v>8</v>
      </c>
      <c r="D54" s="1" t="s">
        <v>18</v>
      </c>
      <c r="E54" s="1" t="s">
        <v>19</v>
      </c>
      <c r="F54" s="1" t="s">
        <v>20</v>
      </c>
      <c r="G54" s="1" t="s">
        <v>21</v>
      </c>
      <c r="H54" s="1" t="s">
        <v>5</v>
      </c>
      <c r="I54" s="1">
        <v>21</v>
      </c>
      <c r="J54" s="1" t="s">
        <v>9</v>
      </c>
      <c r="K54" s="1" t="s">
        <v>26</v>
      </c>
      <c r="L54" t="str">
        <f>RIGHT("000000" &amp;Table7[[#This Row],[MsgId]], 8)</f>
        <v>0030A002</v>
      </c>
      <c r="M54" t="str">
        <f>LEFT(Table7[[#This Row],[MsgId.Pad]],4)</f>
        <v>0030</v>
      </c>
      <c r="N54" t="str">
        <f>RIGHT(Table7[[#This Row],[MsgId.Pad]],4)</f>
        <v>A002</v>
      </c>
      <c r="O54">
        <f>HEX2DEC(Table7[[#This Row],[MsgId.Pad]])</f>
        <v>3186690</v>
      </c>
      <c r="P54">
        <f>HEX2DEC(Table7[[#This Row],[D0]])</f>
        <v>191</v>
      </c>
      <c r="Q54">
        <f>HEX2DEC(Table7[[#This Row],[D1]])</f>
        <v>223</v>
      </c>
      <c r="R54">
        <f>HEX2DEC(Table7[[#This Row],[D2]])</f>
        <v>233</v>
      </c>
      <c r="S54">
        <f>HEX2DEC(Table7[[#This Row],[D3]])</f>
        <v>209</v>
      </c>
      <c r="T54">
        <f>HEX2DEC(Table7[[#This Row],[D4]])</f>
        <v>177</v>
      </c>
      <c r="U54">
        <f>HEX2DEC(Table7[[#This Row],[D5]])</f>
        <v>33</v>
      </c>
      <c r="V54">
        <f>HEX2DEC(Table7[[#This Row],[D6]])</f>
        <v>62</v>
      </c>
      <c r="W54">
        <f>HEX2DEC(Table7[[#This Row],[D7]])</f>
        <v>139</v>
      </c>
      <c r="X54" t="str">
        <f>RIGHT("00000000" &amp; HEX2BIN(Table7[[#This Row],[D0]]), 8)</f>
        <v>10111111</v>
      </c>
      <c r="Y54" t="str">
        <f>RIGHT("00000000" &amp; HEX2BIN(Table7[[#This Row],[D1]]), 8)</f>
        <v>11011111</v>
      </c>
      <c r="Z54" t="str">
        <f>RIGHT("00000000" &amp; HEX2BIN(Table7[[#This Row],[D2]]), 8)</f>
        <v>11101001</v>
      </c>
      <c r="AA54" t="str">
        <f>RIGHT("00000000" &amp; HEX2BIN(Table7[[#This Row],[D3]]), 8)</f>
        <v>11010001</v>
      </c>
      <c r="AB54" t="str">
        <f>RIGHT("00000000" &amp; HEX2BIN(Table7[[#This Row],[D4]]), 8)</f>
        <v>10110001</v>
      </c>
      <c r="AC54" t="str">
        <f>RIGHT("00000000" &amp; HEX2BIN(Table7[[#This Row],[D5]]), 8)</f>
        <v>00100001</v>
      </c>
      <c r="AD54" t="str">
        <f>RIGHT("00000000" &amp; HEX2BIN(Table7[[#This Row],[D6]]), 8)</f>
        <v>00111110</v>
      </c>
      <c r="AE54" t="str">
        <f>RIGHT("00000000" &amp; HEX2BIN(Table7[[#This Row],[D7]]), 8)</f>
        <v>10001011</v>
      </c>
      <c r="AF54">
        <f>VLOOKUP(Table7[[#This Row],[MsgId.Pad]],Codes,2,FALSE)</f>
        <v>0</v>
      </c>
      <c r="AG54">
        <f>(256*Table7[[#This Row],[D0.Dec]]+Table7[[#This Row],[D1.Dec]])/4</f>
        <v>12279.75</v>
      </c>
    </row>
    <row r="55" spans="1:33" x14ac:dyDescent="0.35">
      <c r="A55">
        <v>110</v>
      </c>
      <c r="B55" t="s">
        <v>100</v>
      </c>
      <c r="C55" s="1">
        <v>8</v>
      </c>
      <c r="D55" s="1" t="s">
        <v>18</v>
      </c>
      <c r="E55" s="1" t="s">
        <v>19</v>
      </c>
      <c r="F55" s="1" t="s">
        <v>20</v>
      </c>
      <c r="G55" s="1" t="s">
        <v>21</v>
      </c>
      <c r="H55" s="1" t="s">
        <v>5</v>
      </c>
      <c r="I55" s="1">
        <v>21</v>
      </c>
      <c r="J55" s="1" t="s">
        <v>9</v>
      </c>
      <c r="K55" s="1">
        <v>80</v>
      </c>
      <c r="L55" t="str">
        <f>RIGHT("000000" &amp;Table7[[#This Row],[MsgId]], 8)</f>
        <v>0030A002</v>
      </c>
      <c r="M55" t="str">
        <f>LEFT(Table7[[#This Row],[MsgId.Pad]],4)</f>
        <v>0030</v>
      </c>
      <c r="N55" t="str">
        <f>RIGHT(Table7[[#This Row],[MsgId.Pad]],4)</f>
        <v>A002</v>
      </c>
      <c r="O55">
        <f>HEX2DEC(Table7[[#This Row],[MsgId.Pad]])</f>
        <v>3186690</v>
      </c>
      <c r="P55">
        <f>HEX2DEC(Table7[[#This Row],[D0]])</f>
        <v>191</v>
      </c>
      <c r="Q55">
        <f>HEX2DEC(Table7[[#This Row],[D1]])</f>
        <v>223</v>
      </c>
      <c r="R55">
        <f>HEX2DEC(Table7[[#This Row],[D2]])</f>
        <v>233</v>
      </c>
      <c r="S55">
        <f>HEX2DEC(Table7[[#This Row],[D3]])</f>
        <v>209</v>
      </c>
      <c r="T55">
        <f>HEX2DEC(Table7[[#This Row],[D4]])</f>
        <v>177</v>
      </c>
      <c r="U55">
        <f>HEX2DEC(Table7[[#This Row],[D5]])</f>
        <v>33</v>
      </c>
      <c r="V55">
        <f>HEX2DEC(Table7[[#This Row],[D6]])</f>
        <v>62</v>
      </c>
      <c r="W55">
        <f>HEX2DEC(Table7[[#This Row],[D7]])</f>
        <v>128</v>
      </c>
      <c r="X55" t="str">
        <f>RIGHT("00000000" &amp; HEX2BIN(Table7[[#This Row],[D0]]), 8)</f>
        <v>10111111</v>
      </c>
      <c r="Y55" t="str">
        <f>RIGHT("00000000" &amp; HEX2BIN(Table7[[#This Row],[D1]]), 8)</f>
        <v>11011111</v>
      </c>
      <c r="Z55" t="str">
        <f>RIGHT("00000000" &amp; HEX2BIN(Table7[[#This Row],[D2]]), 8)</f>
        <v>11101001</v>
      </c>
      <c r="AA55" t="str">
        <f>RIGHT("00000000" &amp; HEX2BIN(Table7[[#This Row],[D3]]), 8)</f>
        <v>11010001</v>
      </c>
      <c r="AB55" t="str">
        <f>RIGHT("00000000" &amp; HEX2BIN(Table7[[#This Row],[D4]]), 8)</f>
        <v>10110001</v>
      </c>
      <c r="AC55" t="str">
        <f>RIGHT("00000000" &amp; HEX2BIN(Table7[[#This Row],[D5]]), 8)</f>
        <v>00100001</v>
      </c>
      <c r="AD55" t="str">
        <f>RIGHT("00000000" &amp; HEX2BIN(Table7[[#This Row],[D6]]), 8)</f>
        <v>00111110</v>
      </c>
      <c r="AE55" t="str">
        <f>RIGHT("00000000" &amp; HEX2BIN(Table7[[#This Row],[D7]]), 8)</f>
        <v>10000000</v>
      </c>
      <c r="AF55">
        <f>VLOOKUP(Table7[[#This Row],[MsgId.Pad]],Codes,2,FALSE)</f>
        <v>0</v>
      </c>
      <c r="AG55">
        <f>(256*Table7[[#This Row],[D0.Dec]]+Table7[[#This Row],[D1.Dec]])/4</f>
        <v>12279.75</v>
      </c>
    </row>
    <row r="56" spans="1:33" x14ac:dyDescent="0.35">
      <c r="A56">
        <v>119</v>
      </c>
      <c r="B56" t="s">
        <v>100</v>
      </c>
      <c r="C56" s="1">
        <v>8</v>
      </c>
      <c r="D56" s="1" t="s">
        <v>18</v>
      </c>
      <c r="E56" s="1" t="s">
        <v>19</v>
      </c>
      <c r="F56" s="1" t="s">
        <v>20</v>
      </c>
      <c r="G56" s="1" t="s">
        <v>21</v>
      </c>
      <c r="H56" s="1" t="s">
        <v>64</v>
      </c>
      <c r="I56" s="1" t="s">
        <v>21</v>
      </c>
      <c r="J56" s="1" t="s">
        <v>9</v>
      </c>
      <c r="K56" s="1">
        <v>85</v>
      </c>
      <c r="L56" t="str">
        <f>RIGHT("000000" &amp;Table7[[#This Row],[MsgId]], 8)</f>
        <v>0030A002</v>
      </c>
      <c r="M56" t="str">
        <f>LEFT(Table7[[#This Row],[MsgId.Pad]],4)</f>
        <v>0030</v>
      </c>
      <c r="N56" t="str">
        <f>RIGHT(Table7[[#This Row],[MsgId.Pad]],4)</f>
        <v>A002</v>
      </c>
      <c r="O56">
        <f>HEX2DEC(Table7[[#This Row],[MsgId.Pad]])</f>
        <v>3186690</v>
      </c>
      <c r="P56">
        <f>HEX2DEC(Table7[[#This Row],[D0]])</f>
        <v>191</v>
      </c>
      <c r="Q56">
        <f>HEX2DEC(Table7[[#This Row],[D1]])</f>
        <v>223</v>
      </c>
      <c r="R56">
        <f>HEX2DEC(Table7[[#This Row],[D2]])</f>
        <v>233</v>
      </c>
      <c r="S56">
        <f>HEX2DEC(Table7[[#This Row],[D3]])</f>
        <v>209</v>
      </c>
      <c r="T56">
        <f>HEX2DEC(Table7[[#This Row],[D4]])</f>
        <v>176</v>
      </c>
      <c r="U56">
        <f>HEX2DEC(Table7[[#This Row],[D5]])</f>
        <v>209</v>
      </c>
      <c r="V56">
        <f>HEX2DEC(Table7[[#This Row],[D6]])</f>
        <v>62</v>
      </c>
      <c r="W56">
        <f>HEX2DEC(Table7[[#This Row],[D7]])</f>
        <v>133</v>
      </c>
      <c r="X56" t="str">
        <f>RIGHT("00000000" &amp; HEX2BIN(Table7[[#This Row],[D0]]), 8)</f>
        <v>10111111</v>
      </c>
      <c r="Y56" t="str">
        <f>RIGHT("00000000" &amp; HEX2BIN(Table7[[#This Row],[D1]]), 8)</f>
        <v>11011111</v>
      </c>
      <c r="Z56" t="str">
        <f>RIGHT("00000000" &amp; HEX2BIN(Table7[[#This Row],[D2]]), 8)</f>
        <v>11101001</v>
      </c>
      <c r="AA56" t="str">
        <f>RIGHT("00000000" &amp; HEX2BIN(Table7[[#This Row],[D3]]), 8)</f>
        <v>11010001</v>
      </c>
      <c r="AB56" t="str">
        <f>RIGHT("00000000" &amp; HEX2BIN(Table7[[#This Row],[D4]]), 8)</f>
        <v>10110000</v>
      </c>
      <c r="AC56" t="str">
        <f>RIGHT("00000000" &amp; HEX2BIN(Table7[[#This Row],[D5]]), 8)</f>
        <v>11010001</v>
      </c>
      <c r="AD56" t="str">
        <f>RIGHT("00000000" &amp; HEX2BIN(Table7[[#This Row],[D6]]), 8)</f>
        <v>00111110</v>
      </c>
      <c r="AE56" t="str">
        <f>RIGHT("00000000" &amp; HEX2BIN(Table7[[#This Row],[D7]]), 8)</f>
        <v>10000101</v>
      </c>
      <c r="AF56">
        <f>VLOOKUP(Table7[[#This Row],[MsgId.Pad]],Codes,2,FALSE)</f>
        <v>0</v>
      </c>
      <c r="AG56">
        <f>(256*Table7[[#This Row],[D0.Dec]]+Table7[[#This Row],[D1.Dec]])/4</f>
        <v>12279.75</v>
      </c>
    </row>
    <row r="57" spans="1:33" x14ac:dyDescent="0.35">
      <c r="A57">
        <v>126</v>
      </c>
      <c r="B57" t="s">
        <v>100</v>
      </c>
      <c r="C57" s="1">
        <v>8</v>
      </c>
      <c r="D57" s="1" t="s">
        <v>18</v>
      </c>
      <c r="E57" s="1" t="s">
        <v>19</v>
      </c>
      <c r="F57" s="1" t="s">
        <v>20</v>
      </c>
      <c r="G57" s="1" t="s">
        <v>21</v>
      </c>
      <c r="H57" s="1" t="s">
        <v>5</v>
      </c>
      <c r="I57" s="1">
        <v>21</v>
      </c>
      <c r="J57" s="1" t="s">
        <v>9</v>
      </c>
      <c r="K57" s="1" t="s">
        <v>65</v>
      </c>
      <c r="L57" t="str">
        <f>RIGHT("000000" &amp;Table7[[#This Row],[MsgId]], 8)</f>
        <v>0030A002</v>
      </c>
      <c r="M57" t="str">
        <f>LEFT(Table7[[#This Row],[MsgId.Pad]],4)</f>
        <v>0030</v>
      </c>
      <c r="N57" t="str">
        <f>RIGHT(Table7[[#This Row],[MsgId.Pad]],4)</f>
        <v>A002</v>
      </c>
      <c r="O57">
        <f>HEX2DEC(Table7[[#This Row],[MsgId.Pad]])</f>
        <v>3186690</v>
      </c>
      <c r="P57">
        <f>HEX2DEC(Table7[[#This Row],[D0]])</f>
        <v>191</v>
      </c>
      <c r="Q57">
        <f>HEX2DEC(Table7[[#This Row],[D1]])</f>
        <v>223</v>
      </c>
      <c r="R57">
        <f>HEX2DEC(Table7[[#This Row],[D2]])</f>
        <v>233</v>
      </c>
      <c r="S57">
        <f>HEX2DEC(Table7[[#This Row],[D3]])</f>
        <v>209</v>
      </c>
      <c r="T57">
        <f>HEX2DEC(Table7[[#This Row],[D4]])</f>
        <v>177</v>
      </c>
      <c r="U57">
        <f>HEX2DEC(Table7[[#This Row],[D5]])</f>
        <v>33</v>
      </c>
      <c r="V57">
        <f>HEX2DEC(Table7[[#This Row],[D6]])</f>
        <v>62</v>
      </c>
      <c r="W57">
        <f>HEX2DEC(Table7[[#This Row],[D7]])</f>
        <v>138</v>
      </c>
      <c r="X57" t="str">
        <f>RIGHT("00000000" &amp; HEX2BIN(Table7[[#This Row],[D0]]), 8)</f>
        <v>10111111</v>
      </c>
      <c r="Y57" t="str">
        <f>RIGHT("00000000" &amp; HEX2BIN(Table7[[#This Row],[D1]]), 8)</f>
        <v>11011111</v>
      </c>
      <c r="Z57" t="str">
        <f>RIGHT("00000000" &amp; HEX2BIN(Table7[[#This Row],[D2]]), 8)</f>
        <v>11101001</v>
      </c>
      <c r="AA57" t="str">
        <f>RIGHT("00000000" &amp; HEX2BIN(Table7[[#This Row],[D3]]), 8)</f>
        <v>11010001</v>
      </c>
      <c r="AB57" t="str">
        <f>RIGHT("00000000" &amp; HEX2BIN(Table7[[#This Row],[D4]]), 8)</f>
        <v>10110001</v>
      </c>
      <c r="AC57" t="str">
        <f>RIGHT("00000000" &amp; HEX2BIN(Table7[[#This Row],[D5]]), 8)</f>
        <v>00100001</v>
      </c>
      <c r="AD57" t="str">
        <f>RIGHT("00000000" &amp; HEX2BIN(Table7[[#This Row],[D6]]), 8)</f>
        <v>00111110</v>
      </c>
      <c r="AE57" t="str">
        <f>RIGHT("00000000" &amp; HEX2BIN(Table7[[#This Row],[D7]]), 8)</f>
        <v>10001010</v>
      </c>
      <c r="AF57">
        <f>VLOOKUP(Table7[[#This Row],[MsgId.Pad]],Codes,2,FALSE)</f>
        <v>0</v>
      </c>
      <c r="AG57">
        <f>(256*Table7[[#This Row],[D0.Dec]]+Table7[[#This Row],[D1.Dec]])/4</f>
        <v>12279.75</v>
      </c>
    </row>
    <row r="58" spans="1:33" x14ac:dyDescent="0.35">
      <c r="A58">
        <v>133</v>
      </c>
      <c r="B58" t="s">
        <v>100</v>
      </c>
      <c r="C58" s="1">
        <v>8</v>
      </c>
      <c r="D58" s="1" t="s">
        <v>18</v>
      </c>
      <c r="E58" s="1" t="s">
        <v>19</v>
      </c>
      <c r="F58" s="1" t="s">
        <v>20</v>
      </c>
      <c r="G58" s="1" t="s">
        <v>21</v>
      </c>
      <c r="H58" s="1" t="s">
        <v>5</v>
      </c>
      <c r="I58" s="1">
        <v>21</v>
      </c>
      <c r="J58" s="1" t="s">
        <v>9</v>
      </c>
      <c r="K58" s="1">
        <v>83</v>
      </c>
      <c r="L58" t="str">
        <f>RIGHT("000000" &amp;Table7[[#This Row],[MsgId]], 8)</f>
        <v>0030A002</v>
      </c>
      <c r="M58" t="str">
        <f>LEFT(Table7[[#This Row],[MsgId.Pad]],4)</f>
        <v>0030</v>
      </c>
      <c r="N58" t="str">
        <f>RIGHT(Table7[[#This Row],[MsgId.Pad]],4)</f>
        <v>A002</v>
      </c>
      <c r="O58">
        <f>HEX2DEC(Table7[[#This Row],[MsgId.Pad]])</f>
        <v>3186690</v>
      </c>
      <c r="P58">
        <f>HEX2DEC(Table7[[#This Row],[D0]])</f>
        <v>191</v>
      </c>
      <c r="Q58">
        <f>HEX2DEC(Table7[[#This Row],[D1]])</f>
        <v>223</v>
      </c>
      <c r="R58">
        <f>HEX2DEC(Table7[[#This Row],[D2]])</f>
        <v>233</v>
      </c>
      <c r="S58">
        <f>HEX2DEC(Table7[[#This Row],[D3]])</f>
        <v>209</v>
      </c>
      <c r="T58">
        <f>HEX2DEC(Table7[[#This Row],[D4]])</f>
        <v>177</v>
      </c>
      <c r="U58">
        <f>HEX2DEC(Table7[[#This Row],[D5]])</f>
        <v>33</v>
      </c>
      <c r="V58">
        <f>HEX2DEC(Table7[[#This Row],[D6]])</f>
        <v>62</v>
      </c>
      <c r="W58">
        <f>HEX2DEC(Table7[[#This Row],[D7]])</f>
        <v>131</v>
      </c>
      <c r="X58" t="str">
        <f>RIGHT("00000000" &amp; HEX2BIN(Table7[[#This Row],[D0]]), 8)</f>
        <v>10111111</v>
      </c>
      <c r="Y58" t="str">
        <f>RIGHT("00000000" &amp; HEX2BIN(Table7[[#This Row],[D1]]), 8)</f>
        <v>11011111</v>
      </c>
      <c r="Z58" t="str">
        <f>RIGHT("00000000" &amp; HEX2BIN(Table7[[#This Row],[D2]]), 8)</f>
        <v>11101001</v>
      </c>
      <c r="AA58" t="str">
        <f>RIGHT("00000000" &amp; HEX2BIN(Table7[[#This Row],[D3]]), 8)</f>
        <v>11010001</v>
      </c>
      <c r="AB58" t="str">
        <f>RIGHT("00000000" &amp; HEX2BIN(Table7[[#This Row],[D4]]), 8)</f>
        <v>10110001</v>
      </c>
      <c r="AC58" t="str">
        <f>RIGHT("00000000" &amp; HEX2BIN(Table7[[#This Row],[D5]]), 8)</f>
        <v>00100001</v>
      </c>
      <c r="AD58" t="str">
        <f>RIGHT("00000000" &amp; HEX2BIN(Table7[[#This Row],[D6]]), 8)</f>
        <v>00111110</v>
      </c>
      <c r="AE58" t="str">
        <f>RIGHT("00000000" &amp; HEX2BIN(Table7[[#This Row],[D7]]), 8)</f>
        <v>10000011</v>
      </c>
      <c r="AF58">
        <f>VLOOKUP(Table7[[#This Row],[MsgId.Pad]],Codes,2,FALSE)</f>
        <v>0</v>
      </c>
      <c r="AG58">
        <f>(256*Table7[[#This Row],[D0.Dec]]+Table7[[#This Row],[D1.Dec]])/4</f>
        <v>12279.75</v>
      </c>
    </row>
    <row r="59" spans="1:33" x14ac:dyDescent="0.35">
      <c r="A59">
        <v>162</v>
      </c>
      <c r="B59" t="s">
        <v>100</v>
      </c>
      <c r="C59" s="1">
        <v>8</v>
      </c>
      <c r="D59" s="1" t="s">
        <v>18</v>
      </c>
      <c r="E59" s="1" t="s">
        <v>19</v>
      </c>
      <c r="F59" s="1" t="s">
        <v>20</v>
      </c>
      <c r="G59" s="1" t="s">
        <v>21</v>
      </c>
      <c r="H59" s="1" t="s">
        <v>5</v>
      </c>
      <c r="I59" s="1">
        <v>21</v>
      </c>
      <c r="J59" s="1" t="s">
        <v>9</v>
      </c>
      <c r="K59" s="1" t="s">
        <v>26</v>
      </c>
      <c r="L59" t="str">
        <f>RIGHT("000000" &amp;Table7[[#This Row],[MsgId]], 8)</f>
        <v>0030A002</v>
      </c>
      <c r="M59" t="str">
        <f>LEFT(Table7[[#This Row],[MsgId.Pad]],4)</f>
        <v>0030</v>
      </c>
      <c r="N59" t="str">
        <f>RIGHT(Table7[[#This Row],[MsgId.Pad]],4)</f>
        <v>A002</v>
      </c>
      <c r="O59">
        <f>HEX2DEC(Table7[[#This Row],[MsgId.Pad]])</f>
        <v>3186690</v>
      </c>
      <c r="P59">
        <f>HEX2DEC(Table7[[#This Row],[D0]])</f>
        <v>191</v>
      </c>
      <c r="Q59">
        <f>HEX2DEC(Table7[[#This Row],[D1]])</f>
        <v>223</v>
      </c>
      <c r="R59">
        <f>HEX2DEC(Table7[[#This Row],[D2]])</f>
        <v>233</v>
      </c>
      <c r="S59">
        <f>HEX2DEC(Table7[[#This Row],[D3]])</f>
        <v>209</v>
      </c>
      <c r="T59">
        <f>HEX2DEC(Table7[[#This Row],[D4]])</f>
        <v>177</v>
      </c>
      <c r="U59">
        <f>HEX2DEC(Table7[[#This Row],[D5]])</f>
        <v>33</v>
      </c>
      <c r="V59">
        <f>HEX2DEC(Table7[[#This Row],[D6]])</f>
        <v>62</v>
      </c>
      <c r="W59">
        <f>HEX2DEC(Table7[[#This Row],[D7]])</f>
        <v>139</v>
      </c>
      <c r="X59" t="str">
        <f>RIGHT("00000000" &amp; HEX2BIN(Table7[[#This Row],[D0]]), 8)</f>
        <v>10111111</v>
      </c>
      <c r="Y59" t="str">
        <f>RIGHT("00000000" &amp; HEX2BIN(Table7[[#This Row],[D1]]), 8)</f>
        <v>11011111</v>
      </c>
      <c r="Z59" t="str">
        <f>RIGHT("00000000" &amp; HEX2BIN(Table7[[#This Row],[D2]]), 8)</f>
        <v>11101001</v>
      </c>
      <c r="AA59" t="str">
        <f>RIGHT("00000000" &amp; HEX2BIN(Table7[[#This Row],[D3]]), 8)</f>
        <v>11010001</v>
      </c>
      <c r="AB59" t="str">
        <f>RIGHT("00000000" &amp; HEX2BIN(Table7[[#This Row],[D4]]), 8)</f>
        <v>10110001</v>
      </c>
      <c r="AC59" t="str">
        <f>RIGHT("00000000" &amp; HEX2BIN(Table7[[#This Row],[D5]]), 8)</f>
        <v>00100001</v>
      </c>
      <c r="AD59" t="str">
        <f>RIGHT("00000000" &amp; HEX2BIN(Table7[[#This Row],[D6]]), 8)</f>
        <v>00111110</v>
      </c>
      <c r="AE59" t="str">
        <f>RIGHT("00000000" &amp; HEX2BIN(Table7[[#This Row],[D7]]), 8)</f>
        <v>10001011</v>
      </c>
      <c r="AF59">
        <f>VLOOKUP(Table7[[#This Row],[MsgId.Pad]],Codes,2,FALSE)</f>
        <v>0</v>
      </c>
      <c r="AG59">
        <f>(256*Table7[[#This Row],[D0.Dec]]+Table7[[#This Row],[D1.Dec]])/4</f>
        <v>12279.75</v>
      </c>
    </row>
    <row r="60" spans="1:33" x14ac:dyDescent="0.35">
      <c r="A60">
        <v>170</v>
      </c>
      <c r="B60" t="s">
        <v>100</v>
      </c>
      <c r="C60" s="1">
        <v>8</v>
      </c>
      <c r="D60" s="1" t="s">
        <v>18</v>
      </c>
      <c r="E60" s="1" t="s">
        <v>19</v>
      </c>
      <c r="F60" s="1" t="s">
        <v>20</v>
      </c>
      <c r="G60" s="1" t="s">
        <v>21</v>
      </c>
      <c r="H60" s="1" t="s">
        <v>5</v>
      </c>
      <c r="I60" s="1">
        <v>21</v>
      </c>
      <c r="J60" s="1" t="s">
        <v>9</v>
      </c>
      <c r="K60" s="1">
        <v>80</v>
      </c>
      <c r="L60" t="str">
        <f>RIGHT("000000" &amp;Table7[[#This Row],[MsgId]], 8)</f>
        <v>0030A002</v>
      </c>
      <c r="M60" t="str">
        <f>LEFT(Table7[[#This Row],[MsgId.Pad]],4)</f>
        <v>0030</v>
      </c>
      <c r="N60" t="str">
        <f>RIGHT(Table7[[#This Row],[MsgId.Pad]],4)</f>
        <v>A002</v>
      </c>
      <c r="O60">
        <f>HEX2DEC(Table7[[#This Row],[MsgId.Pad]])</f>
        <v>3186690</v>
      </c>
      <c r="P60">
        <f>HEX2DEC(Table7[[#This Row],[D0]])</f>
        <v>191</v>
      </c>
      <c r="Q60">
        <f>HEX2DEC(Table7[[#This Row],[D1]])</f>
        <v>223</v>
      </c>
      <c r="R60">
        <f>HEX2DEC(Table7[[#This Row],[D2]])</f>
        <v>233</v>
      </c>
      <c r="S60">
        <f>HEX2DEC(Table7[[#This Row],[D3]])</f>
        <v>209</v>
      </c>
      <c r="T60">
        <f>HEX2DEC(Table7[[#This Row],[D4]])</f>
        <v>177</v>
      </c>
      <c r="U60">
        <f>HEX2DEC(Table7[[#This Row],[D5]])</f>
        <v>33</v>
      </c>
      <c r="V60">
        <f>HEX2DEC(Table7[[#This Row],[D6]])</f>
        <v>62</v>
      </c>
      <c r="W60">
        <f>HEX2DEC(Table7[[#This Row],[D7]])</f>
        <v>128</v>
      </c>
      <c r="X60" t="str">
        <f>RIGHT("00000000" &amp; HEX2BIN(Table7[[#This Row],[D0]]), 8)</f>
        <v>10111111</v>
      </c>
      <c r="Y60" t="str">
        <f>RIGHT("00000000" &amp; HEX2BIN(Table7[[#This Row],[D1]]), 8)</f>
        <v>11011111</v>
      </c>
      <c r="Z60" t="str">
        <f>RIGHT("00000000" &amp; HEX2BIN(Table7[[#This Row],[D2]]), 8)</f>
        <v>11101001</v>
      </c>
      <c r="AA60" t="str">
        <f>RIGHT("00000000" &amp; HEX2BIN(Table7[[#This Row],[D3]]), 8)</f>
        <v>11010001</v>
      </c>
      <c r="AB60" t="str">
        <f>RIGHT("00000000" &amp; HEX2BIN(Table7[[#This Row],[D4]]), 8)</f>
        <v>10110001</v>
      </c>
      <c r="AC60" t="str">
        <f>RIGHT("00000000" &amp; HEX2BIN(Table7[[#This Row],[D5]]), 8)</f>
        <v>00100001</v>
      </c>
      <c r="AD60" t="str">
        <f>RIGHT("00000000" &amp; HEX2BIN(Table7[[#This Row],[D6]]), 8)</f>
        <v>00111110</v>
      </c>
      <c r="AE60" t="str">
        <f>RIGHT("00000000" &amp; HEX2BIN(Table7[[#This Row],[D7]]), 8)</f>
        <v>10000000</v>
      </c>
      <c r="AF60">
        <f>VLOOKUP(Table7[[#This Row],[MsgId.Pad]],Codes,2,FALSE)</f>
        <v>0</v>
      </c>
      <c r="AG60">
        <f>(256*Table7[[#This Row],[D0.Dec]]+Table7[[#This Row],[D1.Dec]])/4</f>
        <v>12279.75</v>
      </c>
    </row>
    <row r="61" spans="1:33" x14ac:dyDescent="0.35">
      <c r="A61">
        <v>177</v>
      </c>
      <c r="B61" t="s">
        <v>100</v>
      </c>
      <c r="C61" s="1">
        <v>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5</v>
      </c>
      <c r="I61" s="1">
        <v>21</v>
      </c>
      <c r="J61" s="1" t="s">
        <v>9</v>
      </c>
      <c r="K61" s="1">
        <v>85</v>
      </c>
      <c r="L61" t="str">
        <f>RIGHT("000000" &amp;Table7[[#This Row],[MsgId]], 8)</f>
        <v>0030A002</v>
      </c>
      <c r="M61" t="str">
        <f>LEFT(Table7[[#This Row],[MsgId.Pad]],4)</f>
        <v>0030</v>
      </c>
      <c r="N61" t="str">
        <f>RIGHT(Table7[[#This Row],[MsgId.Pad]],4)</f>
        <v>A002</v>
      </c>
      <c r="O61">
        <f>HEX2DEC(Table7[[#This Row],[MsgId.Pad]])</f>
        <v>3186690</v>
      </c>
      <c r="P61">
        <f>HEX2DEC(Table7[[#This Row],[D0]])</f>
        <v>191</v>
      </c>
      <c r="Q61">
        <f>HEX2DEC(Table7[[#This Row],[D1]])</f>
        <v>223</v>
      </c>
      <c r="R61">
        <f>HEX2DEC(Table7[[#This Row],[D2]])</f>
        <v>233</v>
      </c>
      <c r="S61">
        <f>HEX2DEC(Table7[[#This Row],[D3]])</f>
        <v>209</v>
      </c>
      <c r="T61">
        <f>HEX2DEC(Table7[[#This Row],[D4]])</f>
        <v>177</v>
      </c>
      <c r="U61">
        <f>HEX2DEC(Table7[[#This Row],[D5]])</f>
        <v>33</v>
      </c>
      <c r="V61">
        <f>HEX2DEC(Table7[[#This Row],[D6]])</f>
        <v>62</v>
      </c>
      <c r="W61">
        <f>HEX2DEC(Table7[[#This Row],[D7]])</f>
        <v>133</v>
      </c>
      <c r="X61" t="str">
        <f>RIGHT("00000000" &amp; HEX2BIN(Table7[[#This Row],[D0]]), 8)</f>
        <v>10111111</v>
      </c>
      <c r="Y61" t="str">
        <f>RIGHT("00000000" &amp; HEX2BIN(Table7[[#This Row],[D1]]), 8)</f>
        <v>11011111</v>
      </c>
      <c r="Z61" t="str">
        <f>RIGHT("00000000" &amp; HEX2BIN(Table7[[#This Row],[D2]]), 8)</f>
        <v>11101001</v>
      </c>
      <c r="AA61" t="str">
        <f>RIGHT("00000000" &amp; HEX2BIN(Table7[[#This Row],[D3]]), 8)</f>
        <v>11010001</v>
      </c>
      <c r="AB61" t="str">
        <f>RIGHT("00000000" &amp; HEX2BIN(Table7[[#This Row],[D4]]), 8)</f>
        <v>10110001</v>
      </c>
      <c r="AC61" t="str">
        <f>RIGHT("00000000" &amp; HEX2BIN(Table7[[#This Row],[D5]]), 8)</f>
        <v>00100001</v>
      </c>
      <c r="AD61" t="str">
        <f>RIGHT("00000000" &amp; HEX2BIN(Table7[[#This Row],[D6]]), 8)</f>
        <v>00111110</v>
      </c>
      <c r="AE61" t="str">
        <f>RIGHT("00000000" &amp; HEX2BIN(Table7[[#This Row],[D7]]), 8)</f>
        <v>10000101</v>
      </c>
      <c r="AF61">
        <f>VLOOKUP(Table7[[#This Row],[MsgId.Pad]],Codes,2,FALSE)</f>
        <v>0</v>
      </c>
      <c r="AG61">
        <f>(256*Table7[[#This Row],[D0.Dec]]+Table7[[#This Row],[D1.Dec]])/4</f>
        <v>12279.75</v>
      </c>
    </row>
    <row r="62" spans="1:33" x14ac:dyDescent="0.35">
      <c r="A62">
        <v>184</v>
      </c>
      <c r="B62" t="s">
        <v>100</v>
      </c>
      <c r="C62" s="1">
        <v>8</v>
      </c>
      <c r="D62" s="1" t="s">
        <v>18</v>
      </c>
      <c r="E62" s="1" t="s">
        <v>19</v>
      </c>
      <c r="F62" s="1" t="s">
        <v>20</v>
      </c>
      <c r="G62" s="1" t="s">
        <v>21</v>
      </c>
      <c r="H62" s="1" t="s">
        <v>5</v>
      </c>
      <c r="I62" s="1">
        <v>21</v>
      </c>
      <c r="J62" s="1" t="s">
        <v>9</v>
      </c>
      <c r="K62" s="1" t="s">
        <v>65</v>
      </c>
      <c r="L62" t="str">
        <f>RIGHT("000000" &amp;Table7[[#This Row],[MsgId]], 8)</f>
        <v>0030A002</v>
      </c>
      <c r="M62" t="str">
        <f>LEFT(Table7[[#This Row],[MsgId.Pad]],4)</f>
        <v>0030</v>
      </c>
      <c r="N62" t="str">
        <f>RIGHT(Table7[[#This Row],[MsgId.Pad]],4)</f>
        <v>A002</v>
      </c>
      <c r="O62">
        <f>HEX2DEC(Table7[[#This Row],[MsgId.Pad]])</f>
        <v>3186690</v>
      </c>
      <c r="P62">
        <f>HEX2DEC(Table7[[#This Row],[D0]])</f>
        <v>191</v>
      </c>
      <c r="Q62">
        <f>HEX2DEC(Table7[[#This Row],[D1]])</f>
        <v>223</v>
      </c>
      <c r="R62">
        <f>HEX2DEC(Table7[[#This Row],[D2]])</f>
        <v>233</v>
      </c>
      <c r="S62">
        <f>HEX2DEC(Table7[[#This Row],[D3]])</f>
        <v>209</v>
      </c>
      <c r="T62">
        <f>HEX2DEC(Table7[[#This Row],[D4]])</f>
        <v>177</v>
      </c>
      <c r="U62">
        <f>HEX2DEC(Table7[[#This Row],[D5]])</f>
        <v>33</v>
      </c>
      <c r="V62">
        <f>HEX2DEC(Table7[[#This Row],[D6]])</f>
        <v>62</v>
      </c>
      <c r="W62">
        <f>HEX2DEC(Table7[[#This Row],[D7]])</f>
        <v>138</v>
      </c>
      <c r="X62" t="str">
        <f>RIGHT("00000000" &amp; HEX2BIN(Table7[[#This Row],[D0]]), 8)</f>
        <v>10111111</v>
      </c>
      <c r="Y62" t="str">
        <f>RIGHT("00000000" &amp; HEX2BIN(Table7[[#This Row],[D1]]), 8)</f>
        <v>11011111</v>
      </c>
      <c r="Z62" t="str">
        <f>RIGHT("00000000" &amp; HEX2BIN(Table7[[#This Row],[D2]]), 8)</f>
        <v>11101001</v>
      </c>
      <c r="AA62" t="str">
        <f>RIGHT("00000000" &amp; HEX2BIN(Table7[[#This Row],[D3]]), 8)</f>
        <v>11010001</v>
      </c>
      <c r="AB62" t="str">
        <f>RIGHT("00000000" &amp; HEX2BIN(Table7[[#This Row],[D4]]), 8)</f>
        <v>10110001</v>
      </c>
      <c r="AC62" t="str">
        <f>RIGHT("00000000" &amp; HEX2BIN(Table7[[#This Row],[D5]]), 8)</f>
        <v>00100001</v>
      </c>
      <c r="AD62" t="str">
        <f>RIGHT("00000000" &amp; HEX2BIN(Table7[[#This Row],[D6]]), 8)</f>
        <v>00111110</v>
      </c>
      <c r="AE62" t="str">
        <f>RIGHT("00000000" &amp; HEX2BIN(Table7[[#This Row],[D7]]), 8)</f>
        <v>10001010</v>
      </c>
      <c r="AF62">
        <f>VLOOKUP(Table7[[#This Row],[MsgId.Pad]],Codes,2,FALSE)</f>
        <v>0</v>
      </c>
      <c r="AG62">
        <f>(256*Table7[[#This Row],[D0.Dec]]+Table7[[#This Row],[D1.Dec]])/4</f>
        <v>12279.75</v>
      </c>
    </row>
    <row r="63" spans="1:33" x14ac:dyDescent="0.35">
      <c r="A63">
        <v>205</v>
      </c>
      <c r="B63" t="s">
        <v>100</v>
      </c>
      <c r="C63" s="1">
        <v>8</v>
      </c>
      <c r="D63" s="1" t="s">
        <v>18</v>
      </c>
      <c r="E63" s="1" t="s">
        <v>19</v>
      </c>
      <c r="F63" s="1" t="s">
        <v>20</v>
      </c>
      <c r="G63" s="1" t="s">
        <v>21</v>
      </c>
      <c r="H63" s="1" t="s">
        <v>5</v>
      </c>
      <c r="I63" s="1">
        <v>21</v>
      </c>
      <c r="J63" s="1" t="s">
        <v>9</v>
      </c>
      <c r="K63" s="1" t="s">
        <v>22</v>
      </c>
      <c r="L63" t="str">
        <f>RIGHT("000000" &amp;Table7[[#This Row],[MsgId]], 8)</f>
        <v>0030A002</v>
      </c>
      <c r="M63" t="str">
        <f>LEFT(Table7[[#This Row],[MsgId.Pad]],4)</f>
        <v>0030</v>
      </c>
      <c r="N63" t="str">
        <f>RIGHT(Table7[[#This Row],[MsgId.Pad]],4)</f>
        <v>A002</v>
      </c>
      <c r="O63">
        <f>HEX2DEC(Table7[[#This Row],[MsgId.Pad]])</f>
        <v>3186690</v>
      </c>
      <c r="P63">
        <f>HEX2DEC(Table7[[#This Row],[D0]])</f>
        <v>191</v>
      </c>
      <c r="Q63">
        <f>HEX2DEC(Table7[[#This Row],[D1]])</f>
        <v>223</v>
      </c>
      <c r="R63">
        <f>HEX2DEC(Table7[[#This Row],[D2]])</f>
        <v>233</v>
      </c>
      <c r="S63">
        <f>HEX2DEC(Table7[[#This Row],[D3]])</f>
        <v>209</v>
      </c>
      <c r="T63">
        <f>HEX2DEC(Table7[[#This Row],[D4]])</f>
        <v>177</v>
      </c>
      <c r="U63">
        <f>HEX2DEC(Table7[[#This Row],[D5]])</f>
        <v>33</v>
      </c>
      <c r="V63">
        <f>HEX2DEC(Table7[[#This Row],[D6]])</f>
        <v>62</v>
      </c>
      <c r="W63">
        <f>HEX2DEC(Table7[[#This Row],[D7]])</f>
        <v>141</v>
      </c>
      <c r="X63" t="str">
        <f>RIGHT("00000000" &amp; HEX2BIN(Table7[[#This Row],[D0]]), 8)</f>
        <v>10111111</v>
      </c>
      <c r="Y63" t="str">
        <f>RIGHT("00000000" &amp; HEX2BIN(Table7[[#This Row],[D1]]), 8)</f>
        <v>11011111</v>
      </c>
      <c r="Z63" t="str">
        <f>RIGHT("00000000" &amp; HEX2BIN(Table7[[#This Row],[D2]]), 8)</f>
        <v>11101001</v>
      </c>
      <c r="AA63" t="str">
        <f>RIGHT("00000000" &amp; HEX2BIN(Table7[[#This Row],[D3]]), 8)</f>
        <v>11010001</v>
      </c>
      <c r="AB63" t="str">
        <f>RIGHT("00000000" &amp; HEX2BIN(Table7[[#This Row],[D4]]), 8)</f>
        <v>10110001</v>
      </c>
      <c r="AC63" t="str">
        <f>RIGHT("00000000" &amp; HEX2BIN(Table7[[#This Row],[D5]]), 8)</f>
        <v>00100001</v>
      </c>
      <c r="AD63" t="str">
        <f>RIGHT("00000000" &amp; HEX2BIN(Table7[[#This Row],[D6]]), 8)</f>
        <v>00111110</v>
      </c>
      <c r="AE63" t="str">
        <f>RIGHT("00000000" &amp; HEX2BIN(Table7[[#This Row],[D7]]), 8)</f>
        <v>10001101</v>
      </c>
      <c r="AF63">
        <f>VLOOKUP(Table7[[#This Row],[MsgId.Pad]],Codes,2,FALSE)</f>
        <v>0</v>
      </c>
      <c r="AG63">
        <f>(256*Table7[[#This Row],[D0.Dec]]+Table7[[#This Row],[D1.Dec]])/4</f>
        <v>12279.75</v>
      </c>
    </row>
    <row r="64" spans="1:33" x14ac:dyDescent="0.35">
      <c r="A64">
        <v>227</v>
      </c>
      <c r="B64" t="s">
        <v>100</v>
      </c>
      <c r="C64" s="1">
        <v>8</v>
      </c>
      <c r="D64" s="1" t="s">
        <v>18</v>
      </c>
      <c r="E64" s="1" t="s">
        <v>19</v>
      </c>
      <c r="F64" s="1" t="s">
        <v>20</v>
      </c>
      <c r="G64" s="1" t="s">
        <v>21</v>
      </c>
      <c r="H64" s="1" t="s">
        <v>5</v>
      </c>
      <c r="I64" s="1">
        <v>21</v>
      </c>
      <c r="J64" s="1" t="s">
        <v>9</v>
      </c>
      <c r="K64" s="1">
        <v>80</v>
      </c>
      <c r="L64" t="str">
        <f>RIGHT("000000" &amp;Table7[[#This Row],[MsgId]], 8)</f>
        <v>0030A002</v>
      </c>
      <c r="M64" t="str">
        <f>LEFT(Table7[[#This Row],[MsgId.Pad]],4)</f>
        <v>0030</v>
      </c>
      <c r="N64" t="str">
        <f>RIGHT(Table7[[#This Row],[MsgId.Pad]],4)</f>
        <v>A002</v>
      </c>
      <c r="O64">
        <f>HEX2DEC(Table7[[#This Row],[MsgId.Pad]])</f>
        <v>3186690</v>
      </c>
      <c r="P64">
        <f>HEX2DEC(Table7[[#This Row],[D0]])</f>
        <v>191</v>
      </c>
      <c r="Q64">
        <f>HEX2DEC(Table7[[#This Row],[D1]])</f>
        <v>223</v>
      </c>
      <c r="R64">
        <f>HEX2DEC(Table7[[#This Row],[D2]])</f>
        <v>233</v>
      </c>
      <c r="S64">
        <f>HEX2DEC(Table7[[#This Row],[D3]])</f>
        <v>209</v>
      </c>
      <c r="T64">
        <f>HEX2DEC(Table7[[#This Row],[D4]])</f>
        <v>177</v>
      </c>
      <c r="U64">
        <f>HEX2DEC(Table7[[#This Row],[D5]])</f>
        <v>33</v>
      </c>
      <c r="V64">
        <f>HEX2DEC(Table7[[#This Row],[D6]])</f>
        <v>62</v>
      </c>
      <c r="W64">
        <f>HEX2DEC(Table7[[#This Row],[D7]])</f>
        <v>128</v>
      </c>
      <c r="X64" t="str">
        <f>RIGHT("00000000" &amp; HEX2BIN(Table7[[#This Row],[D0]]), 8)</f>
        <v>10111111</v>
      </c>
      <c r="Y64" t="str">
        <f>RIGHT("00000000" &amp; HEX2BIN(Table7[[#This Row],[D1]]), 8)</f>
        <v>11011111</v>
      </c>
      <c r="Z64" t="str">
        <f>RIGHT("00000000" &amp; HEX2BIN(Table7[[#This Row],[D2]]), 8)</f>
        <v>11101001</v>
      </c>
      <c r="AA64" t="str">
        <f>RIGHT("00000000" &amp; HEX2BIN(Table7[[#This Row],[D3]]), 8)</f>
        <v>11010001</v>
      </c>
      <c r="AB64" t="str">
        <f>RIGHT("00000000" &amp; HEX2BIN(Table7[[#This Row],[D4]]), 8)</f>
        <v>10110001</v>
      </c>
      <c r="AC64" t="str">
        <f>RIGHT("00000000" &amp; HEX2BIN(Table7[[#This Row],[D5]]), 8)</f>
        <v>00100001</v>
      </c>
      <c r="AD64" t="str">
        <f>RIGHT("00000000" &amp; HEX2BIN(Table7[[#This Row],[D6]]), 8)</f>
        <v>00111110</v>
      </c>
      <c r="AE64" t="str">
        <f>RIGHT("00000000" &amp; HEX2BIN(Table7[[#This Row],[D7]]), 8)</f>
        <v>10000000</v>
      </c>
      <c r="AF64">
        <f>VLOOKUP(Table7[[#This Row],[MsgId.Pad]],Codes,2,FALSE)</f>
        <v>0</v>
      </c>
      <c r="AG64">
        <f>(256*Table7[[#This Row],[D0.Dec]]+Table7[[#This Row],[D1.Dec]])/4</f>
        <v>12279.75</v>
      </c>
    </row>
    <row r="65" spans="1:33" x14ac:dyDescent="0.35">
      <c r="A65">
        <v>277</v>
      </c>
      <c r="B65" t="s">
        <v>100</v>
      </c>
      <c r="C65" s="1">
        <v>8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5</v>
      </c>
      <c r="I65" s="1">
        <v>21</v>
      </c>
      <c r="J65" s="1" t="s">
        <v>9</v>
      </c>
      <c r="K65" s="1" t="s">
        <v>26</v>
      </c>
      <c r="L65" t="str">
        <f>RIGHT("000000" &amp;Table7[[#This Row],[MsgId]], 8)</f>
        <v>0030A002</v>
      </c>
      <c r="M65" t="str">
        <f>LEFT(Table7[[#This Row],[MsgId.Pad]],4)</f>
        <v>0030</v>
      </c>
      <c r="N65" t="str">
        <f>RIGHT(Table7[[#This Row],[MsgId.Pad]],4)</f>
        <v>A002</v>
      </c>
      <c r="O65">
        <f>HEX2DEC(Table7[[#This Row],[MsgId.Pad]])</f>
        <v>3186690</v>
      </c>
      <c r="P65">
        <f>HEX2DEC(Table7[[#This Row],[D0]])</f>
        <v>191</v>
      </c>
      <c r="Q65">
        <f>HEX2DEC(Table7[[#This Row],[D1]])</f>
        <v>223</v>
      </c>
      <c r="R65">
        <f>HEX2DEC(Table7[[#This Row],[D2]])</f>
        <v>233</v>
      </c>
      <c r="S65">
        <f>HEX2DEC(Table7[[#This Row],[D3]])</f>
        <v>209</v>
      </c>
      <c r="T65">
        <f>HEX2DEC(Table7[[#This Row],[D4]])</f>
        <v>177</v>
      </c>
      <c r="U65">
        <f>HEX2DEC(Table7[[#This Row],[D5]])</f>
        <v>33</v>
      </c>
      <c r="V65">
        <f>HEX2DEC(Table7[[#This Row],[D6]])</f>
        <v>62</v>
      </c>
      <c r="W65">
        <f>HEX2DEC(Table7[[#This Row],[D7]])</f>
        <v>139</v>
      </c>
      <c r="X65" t="str">
        <f>RIGHT("00000000" &amp; HEX2BIN(Table7[[#This Row],[D0]]), 8)</f>
        <v>10111111</v>
      </c>
      <c r="Y65" t="str">
        <f>RIGHT("00000000" &amp; HEX2BIN(Table7[[#This Row],[D1]]), 8)</f>
        <v>11011111</v>
      </c>
      <c r="Z65" t="str">
        <f>RIGHT("00000000" &amp; HEX2BIN(Table7[[#This Row],[D2]]), 8)</f>
        <v>11101001</v>
      </c>
      <c r="AA65" t="str">
        <f>RIGHT("00000000" &amp; HEX2BIN(Table7[[#This Row],[D3]]), 8)</f>
        <v>11010001</v>
      </c>
      <c r="AB65" t="str">
        <f>RIGHT("00000000" &amp; HEX2BIN(Table7[[#This Row],[D4]]), 8)</f>
        <v>10110001</v>
      </c>
      <c r="AC65" t="str">
        <f>RIGHT("00000000" &amp; HEX2BIN(Table7[[#This Row],[D5]]), 8)</f>
        <v>00100001</v>
      </c>
      <c r="AD65" t="str">
        <f>RIGHT("00000000" &amp; HEX2BIN(Table7[[#This Row],[D6]]), 8)</f>
        <v>00111110</v>
      </c>
      <c r="AE65" t="str">
        <f>RIGHT("00000000" &amp; HEX2BIN(Table7[[#This Row],[D7]]), 8)</f>
        <v>10001011</v>
      </c>
      <c r="AF65">
        <f>VLOOKUP(Table7[[#This Row],[MsgId.Pad]],Codes,2,FALSE)</f>
        <v>0</v>
      </c>
      <c r="AG65">
        <f>(256*Table7[[#This Row],[D0.Dec]]+Table7[[#This Row],[D1.Dec]])/4</f>
        <v>12279.75</v>
      </c>
    </row>
    <row r="66" spans="1:33" x14ac:dyDescent="0.35">
      <c r="A66">
        <v>284</v>
      </c>
      <c r="B66" t="s">
        <v>100</v>
      </c>
      <c r="C66" s="1">
        <v>8</v>
      </c>
      <c r="D66" s="1" t="s">
        <v>18</v>
      </c>
      <c r="E66" s="1" t="s">
        <v>19</v>
      </c>
      <c r="F66" s="1" t="s">
        <v>20</v>
      </c>
      <c r="G66" s="1" t="s">
        <v>21</v>
      </c>
      <c r="H66" s="1" t="s">
        <v>5</v>
      </c>
      <c r="I66" s="1">
        <v>21</v>
      </c>
      <c r="J66" s="1" t="s">
        <v>9</v>
      </c>
      <c r="K66" s="1" t="s">
        <v>38</v>
      </c>
      <c r="L66" t="str">
        <f>RIGHT("000000" &amp;Table7[[#This Row],[MsgId]], 8)</f>
        <v>0030A002</v>
      </c>
      <c r="M66" t="str">
        <f>LEFT(Table7[[#This Row],[MsgId.Pad]],4)</f>
        <v>0030</v>
      </c>
      <c r="N66" t="str">
        <f>RIGHT(Table7[[#This Row],[MsgId.Pad]],4)</f>
        <v>A002</v>
      </c>
      <c r="O66">
        <f>HEX2DEC(Table7[[#This Row],[MsgId.Pad]])</f>
        <v>3186690</v>
      </c>
      <c r="P66">
        <f>HEX2DEC(Table7[[#This Row],[D0]])</f>
        <v>191</v>
      </c>
      <c r="Q66">
        <f>HEX2DEC(Table7[[#This Row],[D1]])</f>
        <v>223</v>
      </c>
      <c r="R66">
        <f>HEX2DEC(Table7[[#This Row],[D2]])</f>
        <v>233</v>
      </c>
      <c r="S66">
        <f>HEX2DEC(Table7[[#This Row],[D3]])</f>
        <v>209</v>
      </c>
      <c r="T66">
        <f>HEX2DEC(Table7[[#This Row],[D4]])</f>
        <v>177</v>
      </c>
      <c r="U66">
        <f>HEX2DEC(Table7[[#This Row],[D5]])</f>
        <v>33</v>
      </c>
      <c r="V66">
        <f>HEX2DEC(Table7[[#This Row],[D6]])</f>
        <v>62</v>
      </c>
      <c r="W66">
        <f>HEX2DEC(Table7[[#This Row],[D7]])</f>
        <v>143</v>
      </c>
      <c r="X66" t="str">
        <f>RIGHT("00000000" &amp; HEX2BIN(Table7[[#This Row],[D0]]), 8)</f>
        <v>10111111</v>
      </c>
      <c r="Y66" t="str">
        <f>RIGHT("00000000" &amp; HEX2BIN(Table7[[#This Row],[D1]]), 8)</f>
        <v>11011111</v>
      </c>
      <c r="Z66" t="str">
        <f>RIGHT("00000000" &amp; HEX2BIN(Table7[[#This Row],[D2]]), 8)</f>
        <v>11101001</v>
      </c>
      <c r="AA66" t="str">
        <f>RIGHT("00000000" &amp; HEX2BIN(Table7[[#This Row],[D3]]), 8)</f>
        <v>11010001</v>
      </c>
      <c r="AB66" t="str">
        <f>RIGHT("00000000" &amp; HEX2BIN(Table7[[#This Row],[D4]]), 8)</f>
        <v>10110001</v>
      </c>
      <c r="AC66" t="str">
        <f>RIGHT("00000000" &amp; HEX2BIN(Table7[[#This Row],[D5]]), 8)</f>
        <v>00100001</v>
      </c>
      <c r="AD66" t="str">
        <f>RIGHT("00000000" &amp; HEX2BIN(Table7[[#This Row],[D6]]), 8)</f>
        <v>00111110</v>
      </c>
      <c r="AE66" t="str">
        <f>RIGHT("00000000" &amp; HEX2BIN(Table7[[#This Row],[D7]]), 8)</f>
        <v>10001111</v>
      </c>
      <c r="AF66">
        <f>VLOOKUP(Table7[[#This Row],[MsgId.Pad]],Codes,2,FALSE)</f>
        <v>0</v>
      </c>
      <c r="AG66">
        <f>(256*Table7[[#This Row],[D0.Dec]]+Table7[[#This Row],[D1.Dec]])/4</f>
        <v>12279.75</v>
      </c>
    </row>
    <row r="67" spans="1:33" x14ac:dyDescent="0.35">
      <c r="A67">
        <v>287</v>
      </c>
      <c r="B67" t="s">
        <v>100</v>
      </c>
      <c r="C67" s="1">
        <v>8</v>
      </c>
      <c r="D67" s="1" t="s">
        <v>18</v>
      </c>
      <c r="E67" s="1" t="s">
        <v>19</v>
      </c>
      <c r="F67" s="1" t="s">
        <v>20</v>
      </c>
      <c r="G67" s="1" t="s">
        <v>21</v>
      </c>
      <c r="H67" s="1" t="s">
        <v>5</v>
      </c>
      <c r="I67" s="1">
        <v>21</v>
      </c>
      <c r="J67" s="1" t="s">
        <v>9</v>
      </c>
      <c r="K67" s="1" t="s">
        <v>90</v>
      </c>
      <c r="L67" t="str">
        <f>RIGHT("000000" &amp;Table7[[#This Row],[MsgId]], 8)</f>
        <v>0030A002</v>
      </c>
      <c r="M67" t="str">
        <f>LEFT(Table7[[#This Row],[MsgId.Pad]],4)</f>
        <v>0030</v>
      </c>
      <c r="N67" t="str">
        <f>RIGHT(Table7[[#This Row],[MsgId.Pad]],4)</f>
        <v>A002</v>
      </c>
      <c r="O67">
        <f>HEX2DEC(Table7[[#This Row],[MsgId.Pad]])</f>
        <v>3186690</v>
      </c>
      <c r="P67">
        <f>HEX2DEC(Table7[[#This Row],[D0]])</f>
        <v>191</v>
      </c>
      <c r="Q67">
        <f>HEX2DEC(Table7[[#This Row],[D1]])</f>
        <v>223</v>
      </c>
      <c r="R67">
        <f>HEX2DEC(Table7[[#This Row],[D2]])</f>
        <v>233</v>
      </c>
      <c r="S67">
        <f>HEX2DEC(Table7[[#This Row],[D3]])</f>
        <v>209</v>
      </c>
      <c r="T67">
        <f>HEX2DEC(Table7[[#This Row],[D4]])</f>
        <v>177</v>
      </c>
      <c r="U67">
        <f>HEX2DEC(Table7[[#This Row],[D5]])</f>
        <v>33</v>
      </c>
      <c r="V67">
        <f>HEX2DEC(Table7[[#This Row],[D6]])</f>
        <v>62</v>
      </c>
      <c r="W67">
        <f>HEX2DEC(Table7[[#This Row],[D7]])</f>
        <v>140</v>
      </c>
      <c r="X67" t="str">
        <f>RIGHT("00000000" &amp; HEX2BIN(Table7[[#This Row],[D0]]), 8)</f>
        <v>10111111</v>
      </c>
      <c r="Y67" t="str">
        <f>RIGHT("00000000" &amp; HEX2BIN(Table7[[#This Row],[D1]]), 8)</f>
        <v>11011111</v>
      </c>
      <c r="Z67" t="str">
        <f>RIGHT("00000000" &amp; HEX2BIN(Table7[[#This Row],[D2]]), 8)</f>
        <v>11101001</v>
      </c>
      <c r="AA67" t="str">
        <f>RIGHT("00000000" &amp; HEX2BIN(Table7[[#This Row],[D3]]), 8)</f>
        <v>11010001</v>
      </c>
      <c r="AB67" t="str">
        <f>RIGHT("00000000" &amp; HEX2BIN(Table7[[#This Row],[D4]]), 8)</f>
        <v>10110001</v>
      </c>
      <c r="AC67" t="str">
        <f>RIGHT("00000000" &amp; HEX2BIN(Table7[[#This Row],[D5]]), 8)</f>
        <v>00100001</v>
      </c>
      <c r="AD67" t="str">
        <f>RIGHT("00000000" &amp; HEX2BIN(Table7[[#This Row],[D6]]), 8)</f>
        <v>00111110</v>
      </c>
      <c r="AE67" t="str">
        <f>RIGHT("00000000" &amp; HEX2BIN(Table7[[#This Row],[D7]]), 8)</f>
        <v>10001100</v>
      </c>
      <c r="AF67">
        <f>VLOOKUP(Table7[[#This Row],[MsgId.Pad]],Codes,2,FALSE)</f>
        <v>0</v>
      </c>
      <c r="AG67">
        <f>(256*Table7[[#This Row],[D0.Dec]]+Table7[[#This Row],[D1.Dec]])/4</f>
        <v>12279.75</v>
      </c>
    </row>
    <row r="68" spans="1:33" x14ac:dyDescent="0.35">
      <c r="A68">
        <v>291</v>
      </c>
      <c r="B68" t="s">
        <v>100</v>
      </c>
      <c r="C68" s="1">
        <v>8</v>
      </c>
      <c r="D68" s="1" t="s">
        <v>18</v>
      </c>
      <c r="E68" s="1" t="s">
        <v>19</v>
      </c>
      <c r="F68" s="1" t="s">
        <v>20</v>
      </c>
      <c r="G68" s="1" t="s">
        <v>21</v>
      </c>
      <c r="H68" s="1" t="s">
        <v>5</v>
      </c>
      <c r="I68" s="1">
        <v>21</v>
      </c>
      <c r="J68" s="1" t="s">
        <v>9</v>
      </c>
      <c r="K68" s="1">
        <v>88</v>
      </c>
      <c r="L68" t="str">
        <f>RIGHT("000000" &amp;Table7[[#This Row],[MsgId]], 8)</f>
        <v>0030A002</v>
      </c>
      <c r="M68" t="str">
        <f>LEFT(Table7[[#This Row],[MsgId.Pad]],4)</f>
        <v>0030</v>
      </c>
      <c r="N68" t="str">
        <f>RIGHT(Table7[[#This Row],[MsgId.Pad]],4)</f>
        <v>A002</v>
      </c>
      <c r="O68">
        <f>HEX2DEC(Table7[[#This Row],[MsgId.Pad]])</f>
        <v>3186690</v>
      </c>
      <c r="P68">
        <f>HEX2DEC(Table7[[#This Row],[D0]])</f>
        <v>191</v>
      </c>
      <c r="Q68">
        <f>HEX2DEC(Table7[[#This Row],[D1]])</f>
        <v>223</v>
      </c>
      <c r="R68">
        <f>HEX2DEC(Table7[[#This Row],[D2]])</f>
        <v>233</v>
      </c>
      <c r="S68">
        <f>HEX2DEC(Table7[[#This Row],[D3]])</f>
        <v>209</v>
      </c>
      <c r="T68">
        <f>HEX2DEC(Table7[[#This Row],[D4]])</f>
        <v>177</v>
      </c>
      <c r="U68">
        <f>HEX2DEC(Table7[[#This Row],[D5]])</f>
        <v>33</v>
      </c>
      <c r="V68">
        <f>HEX2DEC(Table7[[#This Row],[D6]])</f>
        <v>62</v>
      </c>
      <c r="W68">
        <f>HEX2DEC(Table7[[#This Row],[D7]])</f>
        <v>136</v>
      </c>
      <c r="X68" t="str">
        <f>RIGHT("00000000" &amp; HEX2BIN(Table7[[#This Row],[D0]]), 8)</f>
        <v>10111111</v>
      </c>
      <c r="Y68" t="str">
        <f>RIGHT("00000000" &amp; HEX2BIN(Table7[[#This Row],[D1]]), 8)</f>
        <v>11011111</v>
      </c>
      <c r="Z68" t="str">
        <f>RIGHT("00000000" &amp; HEX2BIN(Table7[[#This Row],[D2]]), 8)</f>
        <v>11101001</v>
      </c>
      <c r="AA68" t="str">
        <f>RIGHT("00000000" &amp; HEX2BIN(Table7[[#This Row],[D3]]), 8)</f>
        <v>11010001</v>
      </c>
      <c r="AB68" t="str">
        <f>RIGHT("00000000" &amp; HEX2BIN(Table7[[#This Row],[D4]]), 8)</f>
        <v>10110001</v>
      </c>
      <c r="AC68" t="str">
        <f>RIGHT("00000000" &amp; HEX2BIN(Table7[[#This Row],[D5]]), 8)</f>
        <v>00100001</v>
      </c>
      <c r="AD68" t="str">
        <f>RIGHT("00000000" &amp; HEX2BIN(Table7[[#This Row],[D6]]), 8)</f>
        <v>00111110</v>
      </c>
      <c r="AE68" t="str">
        <f>RIGHT("00000000" &amp; HEX2BIN(Table7[[#This Row],[D7]]), 8)</f>
        <v>10001000</v>
      </c>
      <c r="AF68">
        <f>VLOOKUP(Table7[[#This Row],[MsgId.Pad]],Codes,2,FALSE)</f>
        <v>0</v>
      </c>
      <c r="AG68">
        <f>(256*Table7[[#This Row],[D0.Dec]]+Table7[[#This Row],[D1.Dec]])/4</f>
        <v>12279.75</v>
      </c>
    </row>
    <row r="69" spans="1:33" x14ac:dyDescent="0.35">
      <c r="A69">
        <v>293</v>
      </c>
      <c r="B69" t="s">
        <v>100</v>
      </c>
      <c r="C69" s="1">
        <v>8</v>
      </c>
      <c r="D69" s="1" t="s">
        <v>18</v>
      </c>
      <c r="E69" s="1" t="s">
        <v>19</v>
      </c>
      <c r="F69" s="1" t="s">
        <v>20</v>
      </c>
      <c r="G69" s="1" t="s">
        <v>21</v>
      </c>
      <c r="H69" s="1" t="s">
        <v>5</v>
      </c>
      <c r="I69" s="1">
        <v>21</v>
      </c>
      <c r="J69" s="1" t="s">
        <v>9</v>
      </c>
      <c r="K69" s="1">
        <v>85</v>
      </c>
      <c r="L69" t="str">
        <f>RIGHT("000000" &amp;Table7[[#This Row],[MsgId]], 8)</f>
        <v>0030A002</v>
      </c>
      <c r="M69" t="str">
        <f>LEFT(Table7[[#This Row],[MsgId.Pad]],4)</f>
        <v>0030</v>
      </c>
      <c r="N69" t="str">
        <f>RIGHT(Table7[[#This Row],[MsgId.Pad]],4)</f>
        <v>A002</v>
      </c>
      <c r="O69">
        <f>HEX2DEC(Table7[[#This Row],[MsgId.Pad]])</f>
        <v>3186690</v>
      </c>
      <c r="P69">
        <f>HEX2DEC(Table7[[#This Row],[D0]])</f>
        <v>191</v>
      </c>
      <c r="Q69">
        <f>HEX2DEC(Table7[[#This Row],[D1]])</f>
        <v>223</v>
      </c>
      <c r="R69">
        <f>HEX2DEC(Table7[[#This Row],[D2]])</f>
        <v>233</v>
      </c>
      <c r="S69">
        <f>HEX2DEC(Table7[[#This Row],[D3]])</f>
        <v>209</v>
      </c>
      <c r="T69">
        <f>HEX2DEC(Table7[[#This Row],[D4]])</f>
        <v>177</v>
      </c>
      <c r="U69">
        <f>HEX2DEC(Table7[[#This Row],[D5]])</f>
        <v>33</v>
      </c>
      <c r="V69">
        <f>HEX2DEC(Table7[[#This Row],[D6]])</f>
        <v>62</v>
      </c>
      <c r="W69">
        <f>HEX2DEC(Table7[[#This Row],[D7]])</f>
        <v>133</v>
      </c>
      <c r="X69" t="str">
        <f>RIGHT("00000000" &amp; HEX2BIN(Table7[[#This Row],[D0]]), 8)</f>
        <v>10111111</v>
      </c>
      <c r="Y69" t="str">
        <f>RIGHT("00000000" &amp; HEX2BIN(Table7[[#This Row],[D1]]), 8)</f>
        <v>11011111</v>
      </c>
      <c r="Z69" t="str">
        <f>RIGHT("00000000" &amp; HEX2BIN(Table7[[#This Row],[D2]]), 8)</f>
        <v>11101001</v>
      </c>
      <c r="AA69" t="str">
        <f>RIGHT("00000000" &amp; HEX2BIN(Table7[[#This Row],[D3]]), 8)</f>
        <v>11010001</v>
      </c>
      <c r="AB69" t="str">
        <f>RIGHT("00000000" &amp; HEX2BIN(Table7[[#This Row],[D4]]), 8)</f>
        <v>10110001</v>
      </c>
      <c r="AC69" t="str">
        <f>RIGHT("00000000" &amp; HEX2BIN(Table7[[#This Row],[D5]]), 8)</f>
        <v>00100001</v>
      </c>
      <c r="AD69" t="str">
        <f>RIGHT("00000000" &amp; HEX2BIN(Table7[[#This Row],[D6]]), 8)</f>
        <v>00111110</v>
      </c>
      <c r="AE69" t="str">
        <f>RIGHT("00000000" &amp; HEX2BIN(Table7[[#This Row],[D7]]), 8)</f>
        <v>10000101</v>
      </c>
      <c r="AF69">
        <f>VLOOKUP(Table7[[#This Row],[MsgId.Pad]],Codes,2,FALSE)</f>
        <v>0</v>
      </c>
      <c r="AG69">
        <f>(256*Table7[[#This Row],[D0.Dec]]+Table7[[#This Row],[D1.Dec]])/4</f>
        <v>12279.75</v>
      </c>
    </row>
    <row r="70" spans="1:33" x14ac:dyDescent="0.35">
      <c r="A70">
        <v>296</v>
      </c>
      <c r="B70" t="s">
        <v>100</v>
      </c>
      <c r="C70" s="1">
        <v>8</v>
      </c>
      <c r="D70" s="1" t="s">
        <v>18</v>
      </c>
      <c r="E70" s="1" t="s">
        <v>19</v>
      </c>
      <c r="F70" s="1" t="s">
        <v>20</v>
      </c>
      <c r="G70" s="1" t="s">
        <v>21</v>
      </c>
      <c r="H70" s="1" t="s">
        <v>5</v>
      </c>
      <c r="I70" s="1">
        <v>21</v>
      </c>
      <c r="J70" s="1" t="s">
        <v>9</v>
      </c>
      <c r="K70" s="1">
        <v>81</v>
      </c>
      <c r="L70" t="str">
        <f>RIGHT("000000" &amp;Table7[[#This Row],[MsgId]], 8)</f>
        <v>0030A002</v>
      </c>
      <c r="M70" t="str">
        <f>LEFT(Table7[[#This Row],[MsgId.Pad]],4)</f>
        <v>0030</v>
      </c>
      <c r="N70" t="str">
        <f>RIGHT(Table7[[#This Row],[MsgId.Pad]],4)</f>
        <v>A002</v>
      </c>
      <c r="O70">
        <f>HEX2DEC(Table7[[#This Row],[MsgId.Pad]])</f>
        <v>3186690</v>
      </c>
      <c r="P70">
        <f>HEX2DEC(Table7[[#This Row],[D0]])</f>
        <v>191</v>
      </c>
      <c r="Q70">
        <f>HEX2DEC(Table7[[#This Row],[D1]])</f>
        <v>223</v>
      </c>
      <c r="R70">
        <f>HEX2DEC(Table7[[#This Row],[D2]])</f>
        <v>233</v>
      </c>
      <c r="S70">
        <f>HEX2DEC(Table7[[#This Row],[D3]])</f>
        <v>209</v>
      </c>
      <c r="T70">
        <f>HEX2DEC(Table7[[#This Row],[D4]])</f>
        <v>177</v>
      </c>
      <c r="U70">
        <f>HEX2DEC(Table7[[#This Row],[D5]])</f>
        <v>33</v>
      </c>
      <c r="V70">
        <f>HEX2DEC(Table7[[#This Row],[D6]])</f>
        <v>62</v>
      </c>
      <c r="W70">
        <f>HEX2DEC(Table7[[#This Row],[D7]])</f>
        <v>129</v>
      </c>
      <c r="X70" t="str">
        <f>RIGHT("00000000" &amp; HEX2BIN(Table7[[#This Row],[D0]]), 8)</f>
        <v>10111111</v>
      </c>
      <c r="Y70" t="str">
        <f>RIGHT("00000000" &amp; HEX2BIN(Table7[[#This Row],[D1]]), 8)</f>
        <v>11011111</v>
      </c>
      <c r="Z70" t="str">
        <f>RIGHT("00000000" &amp; HEX2BIN(Table7[[#This Row],[D2]]), 8)</f>
        <v>11101001</v>
      </c>
      <c r="AA70" t="str">
        <f>RIGHT("00000000" &amp; HEX2BIN(Table7[[#This Row],[D3]]), 8)</f>
        <v>11010001</v>
      </c>
      <c r="AB70" t="str">
        <f>RIGHT("00000000" &amp; HEX2BIN(Table7[[#This Row],[D4]]), 8)</f>
        <v>10110001</v>
      </c>
      <c r="AC70" t="str">
        <f>RIGHT("00000000" &amp; HEX2BIN(Table7[[#This Row],[D5]]), 8)</f>
        <v>00100001</v>
      </c>
      <c r="AD70" t="str">
        <f>RIGHT("00000000" &amp; HEX2BIN(Table7[[#This Row],[D6]]), 8)</f>
        <v>00111110</v>
      </c>
      <c r="AE70" t="str">
        <f>RIGHT("00000000" &amp; HEX2BIN(Table7[[#This Row],[D7]]), 8)</f>
        <v>10000001</v>
      </c>
      <c r="AF70">
        <f>VLOOKUP(Table7[[#This Row],[MsgId.Pad]],Codes,2,FALSE)</f>
        <v>0</v>
      </c>
      <c r="AG70">
        <f>(256*Table7[[#This Row],[D0.Dec]]+Table7[[#This Row],[D1.Dec]])/4</f>
        <v>12279.75</v>
      </c>
    </row>
    <row r="71" spans="1:33" x14ac:dyDescent="0.35">
      <c r="A71">
        <v>298</v>
      </c>
      <c r="B71" t="s">
        <v>100</v>
      </c>
      <c r="C71" s="1">
        <v>8</v>
      </c>
      <c r="D71" s="1" t="s">
        <v>18</v>
      </c>
      <c r="E71" s="1" t="s">
        <v>19</v>
      </c>
      <c r="F71" s="1" t="s">
        <v>20</v>
      </c>
      <c r="G71" s="1" t="s">
        <v>21</v>
      </c>
      <c r="H71" s="1" t="s">
        <v>5</v>
      </c>
      <c r="I71" s="1">
        <v>21</v>
      </c>
      <c r="J71" s="1" t="s">
        <v>9</v>
      </c>
      <c r="K71" s="1" t="s">
        <v>22</v>
      </c>
      <c r="L71" t="str">
        <f>RIGHT("000000" &amp;Table7[[#This Row],[MsgId]], 8)</f>
        <v>0030A002</v>
      </c>
      <c r="M71" t="str">
        <f>LEFT(Table7[[#This Row],[MsgId.Pad]],4)</f>
        <v>0030</v>
      </c>
      <c r="N71" t="str">
        <f>RIGHT(Table7[[#This Row],[MsgId.Pad]],4)</f>
        <v>A002</v>
      </c>
      <c r="O71">
        <f>HEX2DEC(Table7[[#This Row],[MsgId.Pad]])</f>
        <v>3186690</v>
      </c>
      <c r="P71">
        <f>HEX2DEC(Table7[[#This Row],[D0]])</f>
        <v>191</v>
      </c>
      <c r="Q71">
        <f>HEX2DEC(Table7[[#This Row],[D1]])</f>
        <v>223</v>
      </c>
      <c r="R71">
        <f>HEX2DEC(Table7[[#This Row],[D2]])</f>
        <v>233</v>
      </c>
      <c r="S71">
        <f>HEX2DEC(Table7[[#This Row],[D3]])</f>
        <v>209</v>
      </c>
      <c r="T71">
        <f>HEX2DEC(Table7[[#This Row],[D4]])</f>
        <v>177</v>
      </c>
      <c r="U71">
        <f>HEX2DEC(Table7[[#This Row],[D5]])</f>
        <v>33</v>
      </c>
      <c r="V71">
        <f>HEX2DEC(Table7[[#This Row],[D6]])</f>
        <v>62</v>
      </c>
      <c r="W71">
        <f>HEX2DEC(Table7[[#This Row],[D7]])</f>
        <v>141</v>
      </c>
      <c r="X71" t="str">
        <f>RIGHT("00000000" &amp; HEX2BIN(Table7[[#This Row],[D0]]), 8)</f>
        <v>10111111</v>
      </c>
      <c r="Y71" t="str">
        <f>RIGHT("00000000" &amp; HEX2BIN(Table7[[#This Row],[D1]]), 8)</f>
        <v>11011111</v>
      </c>
      <c r="Z71" t="str">
        <f>RIGHT("00000000" &amp; HEX2BIN(Table7[[#This Row],[D2]]), 8)</f>
        <v>11101001</v>
      </c>
      <c r="AA71" t="str">
        <f>RIGHT("00000000" &amp; HEX2BIN(Table7[[#This Row],[D3]]), 8)</f>
        <v>11010001</v>
      </c>
      <c r="AB71" t="str">
        <f>RIGHT("00000000" &amp; HEX2BIN(Table7[[#This Row],[D4]]), 8)</f>
        <v>10110001</v>
      </c>
      <c r="AC71" t="str">
        <f>RIGHT("00000000" &amp; HEX2BIN(Table7[[#This Row],[D5]]), 8)</f>
        <v>00100001</v>
      </c>
      <c r="AD71" t="str">
        <f>RIGHT("00000000" &amp; HEX2BIN(Table7[[#This Row],[D6]]), 8)</f>
        <v>00111110</v>
      </c>
      <c r="AE71" t="str">
        <f>RIGHT("00000000" &amp; HEX2BIN(Table7[[#This Row],[D7]]), 8)</f>
        <v>10001101</v>
      </c>
      <c r="AF71">
        <f>VLOOKUP(Table7[[#This Row],[MsgId.Pad]],Codes,2,FALSE)</f>
        <v>0</v>
      </c>
      <c r="AG71">
        <f>(256*Table7[[#This Row],[D0.Dec]]+Table7[[#This Row],[D1.Dec]])/4</f>
        <v>12279.75</v>
      </c>
    </row>
    <row r="72" spans="1:33" x14ac:dyDescent="0.35">
      <c r="A72">
        <v>301</v>
      </c>
      <c r="B72" t="s">
        <v>100</v>
      </c>
      <c r="C72" s="1">
        <v>8</v>
      </c>
      <c r="D72" s="1" t="s">
        <v>18</v>
      </c>
      <c r="E72" s="1" t="s">
        <v>19</v>
      </c>
      <c r="F72" s="1" t="s">
        <v>20</v>
      </c>
      <c r="G72" s="1" t="s">
        <v>21</v>
      </c>
      <c r="H72" s="1" t="s">
        <v>5</v>
      </c>
      <c r="I72" s="1">
        <v>21</v>
      </c>
      <c r="J72" s="1" t="s">
        <v>9</v>
      </c>
      <c r="K72" s="1" t="s">
        <v>65</v>
      </c>
      <c r="L72" t="str">
        <f>RIGHT("000000" &amp;Table7[[#This Row],[MsgId]], 8)</f>
        <v>0030A002</v>
      </c>
      <c r="M72" t="str">
        <f>LEFT(Table7[[#This Row],[MsgId.Pad]],4)</f>
        <v>0030</v>
      </c>
      <c r="N72" t="str">
        <f>RIGHT(Table7[[#This Row],[MsgId.Pad]],4)</f>
        <v>A002</v>
      </c>
      <c r="O72">
        <f>HEX2DEC(Table7[[#This Row],[MsgId.Pad]])</f>
        <v>3186690</v>
      </c>
      <c r="P72">
        <f>HEX2DEC(Table7[[#This Row],[D0]])</f>
        <v>191</v>
      </c>
      <c r="Q72">
        <f>HEX2DEC(Table7[[#This Row],[D1]])</f>
        <v>223</v>
      </c>
      <c r="R72">
        <f>HEX2DEC(Table7[[#This Row],[D2]])</f>
        <v>233</v>
      </c>
      <c r="S72">
        <f>HEX2DEC(Table7[[#This Row],[D3]])</f>
        <v>209</v>
      </c>
      <c r="T72">
        <f>HEX2DEC(Table7[[#This Row],[D4]])</f>
        <v>177</v>
      </c>
      <c r="U72">
        <f>HEX2DEC(Table7[[#This Row],[D5]])</f>
        <v>33</v>
      </c>
      <c r="V72">
        <f>HEX2DEC(Table7[[#This Row],[D6]])</f>
        <v>62</v>
      </c>
      <c r="W72">
        <f>HEX2DEC(Table7[[#This Row],[D7]])</f>
        <v>138</v>
      </c>
      <c r="X72" t="str">
        <f>RIGHT("00000000" &amp; HEX2BIN(Table7[[#This Row],[D0]]), 8)</f>
        <v>10111111</v>
      </c>
      <c r="Y72" t="str">
        <f>RIGHT("00000000" &amp; HEX2BIN(Table7[[#This Row],[D1]]), 8)</f>
        <v>11011111</v>
      </c>
      <c r="Z72" t="str">
        <f>RIGHT("00000000" &amp; HEX2BIN(Table7[[#This Row],[D2]]), 8)</f>
        <v>11101001</v>
      </c>
      <c r="AA72" t="str">
        <f>RIGHT("00000000" &amp; HEX2BIN(Table7[[#This Row],[D3]]), 8)</f>
        <v>11010001</v>
      </c>
      <c r="AB72" t="str">
        <f>RIGHT("00000000" &amp; HEX2BIN(Table7[[#This Row],[D4]]), 8)</f>
        <v>10110001</v>
      </c>
      <c r="AC72" t="str">
        <f>RIGHT("00000000" &amp; HEX2BIN(Table7[[#This Row],[D5]]), 8)</f>
        <v>00100001</v>
      </c>
      <c r="AD72" t="str">
        <f>RIGHT("00000000" &amp; HEX2BIN(Table7[[#This Row],[D6]]), 8)</f>
        <v>00111110</v>
      </c>
      <c r="AE72" t="str">
        <f>RIGHT("00000000" &amp; HEX2BIN(Table7[[#This Row],[D7]]), 8)</f>
        <v>10001010</v>
      </c>
      <c r="AF72">
        <f>VLOOKUP(Table7[[#This Row],[MsgId.Pad]],Codes,2,FALSE)</f>
        <v>0</v>
      </c>
      <c r="AG72">
        <f>(256*Table7[[#This Row],[D0.Dec]]+Table7[[#This Row],[D1.Dec]])/4</f>
        <v>12279.75</v>
      </c>
    </row>
    <row r="73" spans="1:33" x14ac:dyDescent="0.35">
      <c r="A73">
        <v>304</v>
      </c>
      <c r="B73" t="s">
        <v>100</v>
      </c>
      <c r="C73" s="1">
        <v>8</v>
      </c>
      <c r="D73" s="1" t="s">
        <v>18</v>
      </c>
      <c r="E73" s="1" t="s">
        <v>19</v>
      </c>
      <c r="F73" s="1" t="s">
        <v>20</v>
      </c>
      <c r="G73" s="1" t="s">
        <v>21</v>
      </c>
      <c r="H73" s="1" t="s">
        <v>5</v>
      </c>
      <c r="I73" s="1">
        <v>21</v>
      </c>
      <c r="J73" s="1" t="s">
        <v>9</v>
      </c>
      <c r="K73" s="1">
        <v>86</v>
      </c>
      <c r="L73" t="str">
        <f>RIGHT("000000" &amp;Table7[[#This Row],[MsgId]], 8)</f>
        <v>0030A002</v>
      </c>
      <c r="M73" t="str">
        <f>LEFT(Table7[[#This Row],[MsgId.Pad]],4)</f>
        <v>0030</v>
      </c>
      <c r="N73" t="str">
        <f>RIGHT(Table7[[#This Row],[MsgId.Pad]],4)</f>
        <v>A002</v>
      </c>
      <c r="O73">
        <f>HEX2DEC(Table7[[#This Row],[MsgId.Pad]])</f>
        <v>3186690</v>
      </c>
      <c r="P73">
        <f>HEX2DEC(Table7[[#This Row],[D0]])</f>
        <v>191</v>
      </c>
      <c r="Q73">
        <f>HEX2DEC(Table7[[#This Row],[D1]])</f>
        <v>223</v>
      </c>
      <c r="R73">
        <f>HEX2DEC(Table7[[#This Row],[D2]])</f>
        <v>233</v>
      </c>
      <c r="S73">
        <f>HEX2DEC(Table7[[#This Row],[D3]])</f>
        <v>209</v>
      </c>
      <c r="T73">
        <f>HEX2DEC(Table7[[#This Row],[D4]])</f>
        <v>177</v>
      </c>
      <c r="U73">
        <f>HEX2DEC(Table7[[#This Row],[D5]])</f>
        <v>33</v>
      </c>
      <c r="V73">
        <f>HEX2DEC(Table7[[#This Row],[D6]])</f>
        <v>62</v>
      </c>
      <c r="W73">
        <f>HEX2DEC(Table7[[#This Row],[D7]])</f>
        <v>134</v>
      </c>
      <c r="X73" t="str">
        <f>RIGHT("00000000" &amp; HEX2BIN(Table7[[#This Row],[D0]]), 8)</f>
        <v>10111111</v>
      </c>
      <c r="Y73" t="str">
        <f>RIGHT("00000000" &amp; HEX2BIN(Table7[[#This Row],[D1]]), 8)</f>
        <v>11011111</v>
      </c>
      <c r="Z73" t="str">
        <f>RIGHT("00000000" &amp; HEX2BIN(Table7[[#This Row],[D2]]), 8)</f>
        <v>11101001</v>
      </c>
      <c r="AA73" t="str">
        <f>RIGHT("00000000" &amp; HEX2BIN(Table7[[#This Row],[D3]]), 8)</f>
        <v>11010001</v>
      </c>
      <c r="AB73" t="str">
        <f>RIGHT("00000000" &amp; HEX2BIN(Table7[[#This Row],[D4]]), 8)</f>
        <v>10110001</v>
      </c>
      <c r="AC73" t="str">
        <f>RIGHT("00000000" &amp; HEX2BIN(Table7[[#This Row],[D5]]), 8)</f>
        <v>00100001</v>
      </c>
      <c r="AD73" t="str">
        <f>RIGHT("00000000" &amp; HEX2BIN(Table7[[#This Row],[D6]]), 8)</f>
        <v>00111110</v>
      </c>
      <c r="AE73" t="str">
        <f>RIGHT("00000000" &amp; HEX2BIN(Table7[[#This Row],[D7]]), 8)</f>
        <v>10000110</v>
      </c>
      <c r="AF73">
        <f>VLOOKUP(Table7[[#This Row],[MsgId.Pad]],Codes,2,FALSE)</f>
        <v>0</v>
      </c>
      <c r="AG73">
        <f>(256*Table7[[#This Row],[D0.Dec]]+Table7[[#This Row],[D1.Dec]])/4</f>
        <v>12279.75</v>
      </c>
    </row>
    <row r="74" spans="1:33" x14ac:dyDescent="0.35">
      <c r="A74">
        <v>305</v>
      </c>
      <c r="B74" t="s">
        <v>100</v>
      </c>
      <c r="C74" s="1">
        <v>8</v>
      </c>
      <c r="D74" s="1" t="s">
        <v>18</v>
      </c>
      <c r="E74" s="1" t="s">
        <v>19</v>
      </c>
      <c r="F74" s="1" t="s">
        <v>20</v>
      </c>
      <c r="G74" s="1" t="s">
        <v>21</v>
      </c>
      <c r="H74" s="1" t="s">
        <v>5</v>
      </c>
      <c r="I74" s="1">
        <v>21</v>
      </c>
      <c r="J74" s="1" t="s">
        <v>9</v>
      </c>
      <c r="K74" s="1">
        <v>82</v>
      </c>
      <c r="L74" t="str">
        <f>RIGHT("000000" &amp;Table7[[#This Row],[MsgId]], 8)</f>
        <v>0030A002</v>
      </c>
      <c r="M74" t="str">
        <f>LEFT(Table7[[#This Row],[MsgId.Pad]],4)</f>
        <v>0030</v>
      </c>
      <c r="N74" t="str">
        <f>RIGHT(Table7[[#This Row],[MsgId.Pad]],4)</f>
        <v>A002</v>
      </c>
      <c r="O74">
        <f>HEX2DEC(Table7[[#This Row],[MsgId.Pad]])</f>
        <v>3186690</v>
      </c>
      <c r="P74">
        <f>HEX2DEC(Table7[[#This Row],[D0]])</f>
        <v>191</v>
      </c>
      <c r="Q74">
        <f>HEX2DEC(Table7[[#This Row],[D1]])</f>
        <v>223</v>
      </c>
      <c r="R74">
        <f>HEX2DEC(Table7[[#This Row],[D2]])</f>
        <v>233</v>
      </c>
      <c r="S74">
        <f>HEX2DEC(Table7[[#This Row],[D3]])</f>
        <v>209</v>
      </c>
      <c r="T74">
        <f>HEX2DEC(Table7[[#This Row],[D4]])</f>
        <v>177</v>
      </c>
      <c r="U74">
        <f>HEX2DEC(Table7[[#This Row],[D5]])</f>
        <v>33</v>
      </c>
      <c r="V74">
        <f>HEX2DEC(Table7[[#This Row],[D6]])</f>
        <v>62</v>
      </c>
      <c r="W74">
        <f>HEX2DEC(Table7[[#This Row],[D7]])</f>
        <v>130</v>
      </c>
      <c r="X74" t="str">
        <f>RIGHT("00000000" &amp; HEX2BIN(Table7[[#This Row],[D0]]), 8)</f>
        <v>10111111</v>
      </c>
      <c r="Y74" t="str">
        <f>RIGHT("00000000" &amp; HEX2BIN(Table7[[#This Row],[D1]]), 8)</f>
        <v>11011111</v>
      </c>
      <c r="Z74" t="str">
        <f>RIGHT("00000000" &amp; HEX2BIN(Table7[[#This Row],[D2]]), 8)</f>
        <v>11101001</v>
      </c>
      <c r="AA74" t="str">
        <f>RIGHT("00000000" &amp; HEX2BIN(Table7[[#This Row],[D3]]), 8)</f>
        <v>11010001</v>
      </c>
      <c r="AB74" t="str">
        <f>RIGHT("00000000" &amp; HEX2BIN(Table7[[#This Row],[D4]]), 8)</f>
        <v>10110001</v>
      </c>
      <c r="AC74" t="str">
        <f>RIGHT("00000000" &amp; HEX2BIN(Table7[[#This Row],[D5]]), 8)</f>
        <v>00100001</v>
      </c>
      <c r="AD74" t="str">
        <f>RIGHT("00000000" &amp; HEX2BIN(Table7[[#This Row],[D6]]), 8)</f>
        <v>00111110</v>
      </c>
      <c r="AE74" t="str">
        <f>RIGHT("00000000" &amp; HEX2BIN(Table7[[#This Row],[D7]]), 8)</f>
        <v>10000010</v>
      </c>
      <c r="AF74">
        <f>VLOOKUP(Table7[[#This Row],[MsgId.Pad]],Codes,2,FALSE)</f>
        <v>0</v>
      </c>
      <c r="AG74">
        <f>(256*Table7[[#This Row],[D0.Dec]]+Table7[[#This Row],[D1.Dec]])/4</f>
        <v>12279.75</v>
      </c>
    </row>
    <row r="75" spans="1:33" x14ac:dyDescent="0.35">
      <c r="A75">
        <v>308</v>
      </c>
      <c r="B75" t="s">
        <v>100</v>
      </c>
      <c r="C75" s="1">
        <v>8</v>
      </c>
      <c r="D75" s="1" t="s">
        <v>18</v>
      </c>
      <c r="E75" s="1" t="s">
        <v>19</v>
      </c>
      <c r="F75" s="1" t="s">
        <v>20</v>
      </c>
      <c r="G75" s="1" t="s">
        <v>21</v>
      </c>
      <c r="H75" s="1" t="s">
        <v>5</v>
      </c>
      <c r="I75" s="1">
        <v>21</v>
      </c>
      <c r="J75" s="1" t="s">
        <v>9</v>
      </c>
      <c r="K75" s="1" t="s">
        <v>38</v>
      </c>
      <c r="L75" t="str">
        <f>RIGHT("000000" &amp;Table7[[#This Row],[MsgId]], 8)</f>
        <v>0030A002</v>
      </c>
      <c r="M75" t="str">
        <f>LEFT(Table7[[#This Row],[MsgId.Pad]],4)</f>
        <v>0030</v>
      </c>
      <c r="N75" t="str">
        <f>RIGHT(Table7[[#This Row],[MsgId.Pad]],4)</f>
        <v>A002</v>
      </c>
      <c r="O75">
        <f>HEX2DEC(Table7[[#This Row],[MsgId.Pad]])</f>
        <v>3186690</v>
      </c>
      <c r="P75">
        <f>HEX2DEC(Table7[[#This Row],[D0]])</f>
        <v>191</v>
      </c>
      <c r="Q75">
        <f>HEX2DEC(Table7[[#This Row],[D1]])</f>
        <v>223</v>
      </c>
      <c r="R75">
        <f>HEX2DEC(Table7[[#This Row],[D2]])</f>
        <v>233</v>
      </c>
      <c r="S75">
        <f>HEX2DEC(Table7[[#This Row],[D3]])</f>
        <v>209</v>
      </c>
      <c r="T75">
        <f>HEX2DEC(Table7[[#This Row],[D4]])</f>
        <v>177</v>
      </c>
      <c r="U75">
        <f>HEX2DEC(Table7[[#This Row],[D5]])</f>
        <v>33</v>
      </c>
      <c r="V75">
        <f>HEX2DEC(Table7[[#This Row],[D6]])</f>
        <v>62</v>
      </c>
      <c r="W75">
        <f>HEX2DEC(Table7[[#This Row],[D7]])</f>
        <v>143</v>
      </c>
      <c r="X75" t="str">
        <f>RIGHT("00000000" &amp; HEX2BIN(Table7[[#This Row],[D0]]), 8)</f>
        <v>10111111</v>
      </c>
      <c r="Y75" t="str">
        <f>RIGHT("00000000" &amp; HEX2BIN(Table7[[#This Row],[D1]]), 8)</f>
        <v>11011111</v>
      </c>
      <c r="Z75" t="str">
        <f>RIGHT("00000000" &amp; HEX2BIN(Table7[[#This Row],[D2]]), 8)</f>
        <v>11101001</v>
      </c>
      <c r="AA75" t="str">
        <f>RIGHT("00000000" &amp; HEX2BIN(Table7[[#This Row],[D3]]), 8)</f>
        <v>11010001</v>
      </c>
      <c r="AB75" t="str">
        <f>RIGHT("00000000" &amp; HEX2BIN(Table7[[#This Row],[D4]]), 8)</f>
        <v>10110001</v>
      </c>
      <c r="AC75" t="str">
        <f>RIGHT("00000000" &amp; HEX2BIN(Table7[[#This Row],[D5]]), 8)</f>
        <v>00100001</v>
      </c>
      <c r="AD75" t="str">
        <f>RIGHT("00000000" &amp; HEX2BIN(Table7[[#This Row],[D6]]), 8)</f>
        <v>00111110</v>
      </c>
      <c r="AE75" t="str">
        <f>RIGHT("00000000" &amp; HEX2BIN(Table7[[#This Row],[D7]]), 8)</f>
        <v>10001111</v>
      </c>
      <c r="AF75">
        <f>VLOOKUP(Table7[[#This Row],[MsgId.Pad]],Codes,2,FALSE)</f>
        <v>0</v>
      </c>
      <c r="AG75">
        <f>(256*Table7[[#This Row],[D0.Dec]]+Table7[[#This Row],[D1.Dec]])/4</f>
        <v>12279.75</v>
      </c>
    </row>
    <row r="76" spans="1:33" x14ac:dyDescent="0.35">
      <c r="A76">
        <v>311</v>
      </c>
      <c r="B76" t="s">
        <v>100</v>
      </c>
      <c r="C76" s="1">
        <v>8</v>
      </c>
      <c r="D76" s="1" t="s">
        <v>18</v>
      </c>
      <c r="E76" s="1" t="s">
        <v>19</v>
      </c>
      <c r="F76" s="1" t="s">
        <v>20</v>
      </c>
      <c r="G76" s="1" t="s">
        <v>21</v>
      </c>
      <c r="H76" s="1" t="s">
        <v>5</v>
      </c>
      <c r="I76" s="1">
        <v>21</v>
      </c>
      <c r="J76" s="1" t="s">
        <v>9</v>
      </c>
      <c r="K76" s="1" t="s">
        <v>26</v>
      </c>
      <c r="L76" t="str">
        <f>RIGHT("000000" &amp;Table7[[#This Row],[MsgId]], 8)</f>
        <v>0030A002</v>
      </c>
      <c r="M76" t="str">
        <f>LEFT(Table7[[#This Row],[MsgId.Pad]],4)</f>
        <v>0030</v>
      </c>
      <c r="N76" t="str">
        <f>RIGHT(Table7[[#This Row],[MsgId.Pad]],4)</f>
        <v>A002</v>
      </c>
      <c r="O76">
        <f>HEX2DEC(Table7[[#This Row],[MsgId.Pad]])</f>
        <v>3186690</v>
      </c>
      <c r="P76">
        <f>HEX2DEC(Table7[[#This Row],[D0]])</f>
        <v>191</v>
      </c>
      <c r="Q76">
        <f>HEX2DEC(Table7[[#This Row],[D1]])</f>
        <v>223</v>
      </c>
      <c r="R76">
        <f>HEX2DEC(Table7[[#This Row],[D2]])</f>
        <v>233</v>
      </c>
      <c r="S76">
        <f>HEX2DEC(Table7[[#This Row],[D3]])</f>
        <v>209</v>
      </c>
      <c r="T76">
        <f>HEX2DEC(Table7[[#This Row],[D4]])</f>
        <v>177</v>
      </c>
      <c r="U76">
        <f>HEX2DEC(Table7[[#This Row],[D5]])</f>
        <v>33</v>
      </c>
      <c r="V76">
        <f>HEX2DEC(Table7[[#This Row],[D6]])</f>
        <v>62</v>
      </c>
      <c r="W76">
        <f>HEX2DEC(Table7[[#This Row],[D7]])</f>
        <v>139</v>
      </c>
      <c r="X76" t="str">
        <f>RIGHT("00000000" &amp; HEX2BIN(Table7[[#This Row],[D0]]), 8)</f>
        <v>10111111</v>
      </c>
      <c r="Y76" t="str">
        <f>RIGHT("00000000" &amp; HEX2BIN(Table7[[#This Row],[D1]]), 8)</f>
        <v>11011111</v>
      </c>
      <c r="Z76" t="str">
        <f>RIGHT("00000000" &amp; HEX2BIN(Table7[[#This Row],[D2]]), 8)</f>
        <v>11101001</v>
      </c>
      <c r="AA76" t="str">
        <f>RIGHT("00000000" &amp; HEX2BIN(Table7[[#This Row],[D3]]), 8)</f>
        <v>11010001</v>
      </c>
      <c r="AB76" t="str">
        <f>RIGHT("00000000" &amp; HEX2BIN(Table7[[#This Row],[D4]]), 8)</f>
        <v>10110001</v>
      </c>
      <c r="AC76" t="str">
        <f>RIGHT("00000000" &amp; HEX2BIN(Table7[[#This Row],[D5]]), 8)</f>
        <v>00100001</v>
      </c>
      <c r="AD76" t="str">
        <f>RIGHT("00000000" &amp; HEX2BIN(Table7[[#This Row],[D6]]), 8)</f>
        <v>00111110</v>
      </c>
      <c r="AE76" t="str">
        <f>RIGHT("00000000" &amp; HEX2BIN(Table7[[#This Row],[D7]]), 8)</f>
        <v>10001011</v>
      </c>
      <c r="AF76">
        <f>VLOOKUP(Table7[[#This Row],[MsgId.Pad]],Codes,2,FALSE)</f>
        <v>0</v>
      </c>
      <c r="AG76">
        <f>(256*Table7[[#This Row],[D0.Dec]]+Table7[[#This Row],[D1.Dec]])/4</f>
        <v>12279.75</v>
      </c>
    </row>
    <row r="77" spans="1:33" x14ac:dyDescent="0.35">
      <c r="A77">
        <v>313</v>
      </c>
      <c r="B77" t="s">
        <v>100</v>
      </c>
      <c r="C77" s="1">
        <v>8</v>
      </c>
      <c r="D77" s="1" t="s">
        <v>18</v>
      </c>
      <c r="E77" s="1" t="s">
        <v>19</v>
      </c>
      <c r="F77" s="1" t="s">
        <v>20</v>
      </c>
      <c r="G77" s="1" t="s">
        <v>21</v>
      </c>
      <c r="H77" s="1" t="s">
        <v>5</v>
      </c>
      <c r="I77" s="1">
        <v>21</v>
      </c>
      <c r="J77" s="1" t="s">
        <v>9</v>
      </c>
      <c r="K77" s="1">
        <v>87</v>
      </c>
      <c r="L77" t="str">
        <f>RIGHT("000000" &amp;Table7[[#This Row],[MsgId]], 8)</f>
        <v>0030A002</v>
      </c>
      <c r="M77" t="str">
        <f>LEFT(Table7[[#This Row],[MsgId.Pad]],4)</f>
        <v>0030</v>
      </c>
      <c r="N77" t="str">
        <f>RIGHT(Table7[[#This Row],[MsgId.Pad]],4)</f>
        <v>A002</v>
      </c>
      <c r="O77">
        <f>HEX2DEC(Table7[[#This Row],[MsgId.Pad]])</f>
        <v>3186690</v>
      </c>
      <c r="P77">
        <f>HEX2DEC(Table7[[#This Row],[D0]])</f>
        <v>191</v>
      </c>
      <c r="Q77">
        <f>HEX2DEC(Table7[[#This Row],[D1]])</f>
        <v>223</v>
      </c>
      <c r="R77">
        <f>HEX2DEC(Table7[[#This Row],[D2]])</f>
        <v>233</v>
      </c>
      <c r="S77">
        <f>HEX2DEC(Table7[[#This Row],[D3]])</f>
        <v>209</v>
      </c>
      <c r="T77">
        <f>HEX2DEC(Table7[[#This Row],[D4]])</f>
        <v>177</v>
      </c>
      <c r="U77">
        <f>HEX2DEC(Table7[[#This Row],[D5]])</f>
        <v>33</v>
      </c>
      <c r="V77">
        <f>HEX2DEC(Table7[[#This Row],[D6]])</f>
        <v>62</v>
      </c>
      <c r="W77">
        <f>HEX2DEC(Table7[[#This Row],[D7]])</f>
        <v>135</v>
      </c>
      <c r="X77" t="str">
        <f>RIGHT("00000000" &amp; HEX2BIN(Table7[[#This Row],[D0]]), 8)</f>
        <v>10111111</v>
      </c>
      <c r="Y77" t="str">
        <f>RIGHT("00000000" &amp; HEX2BIN(Table7[[#This Row],[D1]]), 8)</f>
        <v>11011111</v>
      </c>
      <c r="Z77" t="str">
        <f>RIGHT("00000000" &amp; HEX2BIN(Table7[[#This Row],[D2]]), 8)</f>
        <v>11101001</v>
      </c>
      <c r="AA77" t="str">
        <f>RIGHT("00000000" &amp; HEX2BIN(Table7[[#This Row],[D3]]), 8)</f>
        <v>11010001</v>
      </c>
      <c r="AB77" t="str">
        <f>RIGHT("00000000" &amp; HEX2BIN(Table7[[#This Row],[D4]]), 8)</f>
        <v>10110001</v>
      </c>
      <c r="AC77" t="str">
        <f>RIGHT("00000000" &amp; HEX2BIN(Table7[[#This Row],[D5]]), 8)</f>
        <v>00100001</v>
      </c>
      <c r="AD77" t="str">
        <f>RIGHT("00000000" &amp; HEX2BIN(Table7[[#This Row],[D6]]), 8)</f>
        <v>00111110</v>
      </c>
      <c r="AE77" t="str">
        <f>RIGHT("00000000" &amp; HEX2BIN(Table7[[#This Row],[D7]]), 8)</f>
        <v>10000111</v>
      </c>
      <c r="AF77">
        <f>VLOOKUP(Table7[[#This Row],[MsgId.Pad]],Codes,2,FALSE)</f>
        <v>0</v>
      </c>
      <c r="AG77">
        <f>(256*Table7[[#This Row],[D0.Dec]]+Table7[[#This Row],[D1.Dec]])/4</f>
        <v>12279.75</v>
      </c>
    </row>
    <row r="78" spans="1:33" x14ac:dyDescent="0.35">
      <c r="A78">
        <v>316</v>
      </c>
      <c r="B78" t="s">
        <v>100</v>
      </c>
      <c r="C78" s="1">
        <v>8</v>
      </c>
      <c r="D78" s="1" t="s">
        <v>18</v>
      </c>
      <c r="E78" s="1" t="s">
        <v>19</v>
      </c>
      <c r="F78" s="1" t="s">
        <v>20</v>
      </c>
      <c r="G78" s="1" t="s">
        <v>21</v>
      </c>
      <c r="H78" s="1" t="s">
        <v>5</v>
      </c>
      <c r="I78" s="1">
        <v>21</v>
      </c>
      <c r="J78" s="1" t="s">
        <v>9</v>
      </c>
      <c r="K78" s="1">
        <v>84</v>
      </c>
      <c r="L78" t="str">
        <f>RIGHT("000000" &amp;Table7[[#This Row],[MsgId]], 8)</f>
        <v>0030A002</v>
      </c>
      <c r="M78" t="str">
        <f>LEFT(Table7[[#This Row],[MsgId.Pad]],4)</f>
        <v>0030</v>
      </c>
      <c r="N78" t="str">
        <f>RIGHT(Table7[[#This Row],[MsgId.Pad]],4)</f>
        <v>A002</v>
      </c>
      <c r="O78">
        <f>HEX2DEC(Table7[[#This Row],[MsgId.Pad]])</f>
        <v>3186690</v>
      </c>
      <c r="P78">
        <f>HEX2DEC(Table7[[#This Row],[D0]])</f>
        <v>191</v>
      </c>
      <c r="Q78">
        <f>HEX2DEC(Table7[[#This Row],[D1]])</f>
        <v>223</v>
      </c>
      <c r="R78">
        <f>HEX2DEC(Table7[[#This Row],[D2]])</f>
        <v>233</v>
      </c>
      <c r="S78">
        <f>HEX2DEC(Table7[[#This Row],[D3]])</f>
        <v>209</v>
      </c>
      <c r="T78">
        <f>HEX2DEC(Table7[[#This Row],[D4]])</f>
        <v>177</v>
      </c>
      <c r="U78">
        <f>HEX2DEC(Table7[[#This Row],[D5]])</f>
        <v>33</v>
      </c>
      <c r="V78">
        <f>HEX2DEC(Table7[[#This Row],[D6]])</f>
        <v>62</v>
      </c>
      <c r="W78">
        <f>HEX2DEC(Table7[[#This Row],[D7]])</f>
        <v>132</v>
      </c>
      <c r="X78" t="str">
        <f>RIGHT("00000000" &amp; HEX2BIN(Table7[[#This Row],[D0]]), 8)</f>
        <v>10111111</v>
      </c>
      <c r="Y78" t="str">
        <f>RIGHT("00000000" &amp; HEX2BIN(Table7[[#This Row],[D1]]), 8)</f>
        <v>11011111</v>
      </c>
      <c r="Z78" t="str">
        <f>RIGHT("00000000" &amp; HEX2BIN(Table7[[#This Row],[D2]]), 8)</f>
        <v>11101001</v>
      </c>
      <c r="AA78" t="str">
        <f>RIGHT("00000000" &amp; HEX2BIN(Table7[[#This Row],[D3]]), 8)</f>
        <v>11010001</v>
      </c>
      <c r="AB78" t="str">
        <f>RIGHT("00000000" &amp; HEX2BIN(Table7[[#This Row],[D4]]), 8)</f>
        <v>10110001</v>
      </c>
      <c r="AC78" t="str">
        <f>RIGHT("00000000" &amp; HEX2BIN(Table7[[#This Row],[D5]]), 8)</f>
        <v>00100001</v>
      </c>
      <c r="AD78" t="str">
        <f>RIGHT("00000000" &amp; HEX2BIN(Table7[[#This Row],[D6]]), 8)</f>
        <v>00111110</v>
      </c>
      <c r="AE78" t="str">
        <f>RIGHT("00000000" &amp; HEX2BIN(Table7[[#This Row],[D7]]), 8)</f>
        <v>10000100</v>
      </c>
      <c r="AF78">
        <f>VLOOKUP(Table7[[#This Row],[MsgId.Pad]],Codes,2,FALSE)</f>
        <v>0</v>
      </c>
      <c r="AG78">
        <f>(256*Table7[[#This Row],[D0.Dec]]+Table7[[#This Row],[D1.Dec]])/4</f>
        <v>12279.75</v>
      </c>
    </row>
    <row r="79" spans="1:33" x14ac:dyDescent="0.35">
      <c r="A79">
        <v>319</v>
      </c>
      <c r="B79" t="s">
        <v>100</v>
      </c>
      <c r="C79" s="1">
        <v>8</v>
      </c>
      <c r="D79" s="1" t="s">
        <v>18</v>
      </c>
      <c r="E79" s="1" t="s">
        <v>19</v>
      </c>
      <c r="F79" s="1" t="s">
        <v>20</v>
      </c>
      <c r="G79" s="1" t="s">
        <v>21</v>
      </c>
      <c r="H79" s="1" t="s">
        <v>5</v>
      </c>
      <c r="I79" s="1">
        <v>21</v>
      </c>
      <c r="J79" s="1" t="s">
        <v>9</v>
      </c>
      <c r="K79" s="1">
        <v>80</v>
      </c>
      <c r="L79" t="str">
        <f>RIGHT("000000" &amp;Table7[[#This Row],[MsgId]], 8)</f>
        <v>0030A002</v>
      </c>
      <c r="M79" t="str">
        <f>LEFT(Table7[[#This Row],[MsgId.Pad]],4)</f>
        <v>0030</v>
      </c>
      <c r="N79" t="str">
        <f>RIGHT(Table7[[#This Row],[MsgId.Pad]],4)</f>
        <v>A002</v>
      </c>
      <c r="O79">
        <f>HEX2DEC(Table7[[#This Row],[MsgId.Pad]])</f>
        <v>3186690</v>
      </c>
      <c r="P79">
        <f>HEX2DEC(Table7[[#This Row],[D0]])</f>
        <v>191</v>
      </c>
      <c r="Q79">
        <f>HEX2DEC(Table7[[#This Row],[D1]])</f>
        <v>223</v>
      </c>
      <c r="R79">
        <f>HEX2DEC(Table7[[#This Row],[D2]])</f>
        <v>233</v>
      </c>
      <c r="S79">
        <f>HEX2DEC(Table7[[#This Row],[D3]])</f>
        <v>209</v>
      </c>
      <c r="T79">
        <f>HEX2DEC(Table7[[#This Row],[D4]])</f>
        <v>177</v>
      </c>
      <c r="U79">
        <f>HEX2DEC(Table7[[#This Row],[D5]])</f>
        <v>33</v>
      </c>
      <c r="V79">
        <f>HEX2DEC(Table7[[#This Row],[D6]])</f>
        <v>62</v>
      </c>
      <c r="W79">
        <f>HEX2DEC(Table7[[#This Row],[D7]])</f>
        <v>128</v>
      </c>
      <c r="X79" t="str">
        <f>RIGHT("00000000" &amp; HEX2BIN(Table7[[#This Row],[D0]]), 8)</f>
        <v>10111111</v>
      </c>
      <c r="Y79" t="str">
        <f>RIGHT("00000000" &amp; HEX2BIN(Table7[[#This Row],[D1]]), 8)</f>
        <v>11011111</v>
      </c>
      <c r="Z79" t="str">
        <f>RIGHT("00000000" &amp; HEX2BIN(Table7[[#This Row],[D2]]), 8)</f>
        <v>11101001</v>
      </c>
      <c r="AA79" t="str">
        <f>RIGHT("00000000" &amp; HEX2BIN(Table7[[#This Row],[D3]]), 8)</f>
        <v>11010001</v>
      </c>
      <c r="AB79" t="str">
        <f>RIGHT("00000000" &amp; HEX2BIN(Table7[[#This Row],[D4]]), 8)</f>
        <v>10110001</v>
      </c>
      <c r="AC79" t="str">
        <f>RIGHT("00000000" &amp; HEX2BIN(Table7[[#This Row],[D5]]), 8)</f>
        <v>00100001</v>
      </c>
      <c r="AD79" t="str">
        <f>RIGHT("00000000" &amp; HEX2BIN(Table7[[#This Row],[D6]]), 8)</f>
        <v>00111110</v>
      </c>
      <c r="AE79" t="str">
        <f>RIGHT("00000000" &amp; HEX2BIN(Table7[[#This Row],[D7]]), 8)</f>
        <v>10000000</v>
      </c>
      <c r="AF79">
        <f>VLOOKUP(Table7[[#This Row],[MsgId.Pad]],Codes,2,FALSE)</f>
        <v>0</v>
      </c>
      <c r="AG79">
        <f>(256*Table7[[#This Row],[D0.Dec]]+Table7[[#This Row],[D1.Dec]])/4</f>
        <v>12279.75</v>
      </c>
    </row>
    <row r="80" spans="1:33" x14ac:dyDescent="0.35">
      <c r="A80">
        <v>320</v>
      </c>
      <c r="B80" t="s">
        <v>100</v>
      </c>
      <c r="C80" s="1">
        <v>8</v>
      </c>
      <c r="D80" s="1" t="s">
        <v>18</v>
      </c>
      <c r="E80" s="1" t="s">
        <v>19</v>
      </c>
      <c r="F80" s="1" t="s">
        <v>20</v>
      </c>
      <c r="G80" s="1" t="s">
        <v>21</v>
      </c>
      <c r="H80" s="1" t="s">
        <v>5</v>
      </c>
      <c r="I80" s="1">
        <v>21</v>
      </c>
      <c r="J80" s="1" t="s">
        <v>9</v>
      </c>
      <c r="K80" s="1" t="s">
        <v>90</v>
      </c>
      <c r="L80" t="str">
        <f>RIGHT("000000" &amp;Table7[[#This Row],[MsgId]], 8)</f>
        <v>0030A002</v>
      </c>
      <c r="M80" t="str">
        <f>LEFT(Table7[[#This Row],[MsgId.Pad]],4)</f>
        <v>0030</v>
      </c>
      <c r="N80" t="str">
        <f>RIGHT(Table7[[#This Row],[MsgId.Pad]],4)</f>
        <v>A002</v>
      </c>
      <c r="O80">
        <f>HEX2DEC(Table7[[#This Row],[MsgId.Pad]])</f>
        <v>3186690</v>
      </c>
      <c r="P80">
        <f>HEX2DEC(Table7[[#This Row],[D0]])</f>
        <v>191</v>
      </c>
      <c r="Q80">
        <f>HEX2DEC(Table7[[#This Row],[D1]])</f>
        <v>223</v>
      </c>
      <c r="R80">
        <f>HEX2DEC(Table7[[#This Row],[D2]])</f>
        <v>233</v>
      </c>
      <c r="S80">
        <f>HEX2DEC(Table7[[#This Row],[D3]])</f>
        <v>209</v>
      </c>
      <c r="T80">
        <f>HEX2DEC(Table7[[#This Row],[D4]])</f>
        <v>177</v>
      </c>
      <c r="U80">
        <f>HEX2DEC(Table7[[#This Row],[D5]])</f>
        <v>33</v>
      </c>
      <c r="V80">
        <f>HEX2DEC(Table7[[#This Row],[D6]])</f>
        <v>62</v>
      </c>
      <c r="W80">
        <f>HEX2DEC(Table7[[#This Row],[D7]])</f>
        <v>140</v>
      </c>
      <c r="X80" t="str">
        <f>RIGHT("00000000" &amp; HEX2BIN(Table7[[#This Row],[D0]]), 8)</f>
        <v>10111111</v>
      </c>
      <c r="Y80" t="str">
        <f>RIGHT("00000000" &amp; HEX2BIN(Table7[[#This Row],[D1]]), 8)</f>
        <v>11011111</v>
      </c>
      <c r="Z80" t="str">
        <f>RIGHT("00000000" &amp; HEX2BIN(Table7[[#This Row],[D2]]), 8)</f>
        <v>11101001</v>
      </c>
      <c r="AA80" t="str">
        <f>RIGHT("00000000" &amp; HEX2BIN(Table7[[#This Row],[D3]]), 8)</f>
        <v>11010001</v>
      </c>
      <c r="AB80" t="str">
        <f>RIGHT("00000000" &amp; HEX2BIN(Table7[[#This Row],[D4]]), 8)</f>
        <v>10110001</v>
      </c>
      <c r="AC80" t="str">
        <f>RIGHT("00000000" &amp; HEX2BIN(Table7[[#This Row],[D5]]), 8)</f>
        <v>00100001</v>
      </c>
      <c r="AD80" t="str">
        <f>RIGHT("00000000" &amp; HEX2BIN(Table7[[#This Row],[D6]]), 8)</f>
        <v>00111110</v>
      </c>
      <c r="AE80" t="str">
        <f>RIGHT("00000000" &amp; HEX2BIN(Table7[[#This Row],[D7]]), 8)</f>
        <v>10001100</v>
      </c>
      <c r="AF80">
        <f>VLOOKUP(Table7[[#This Row],[MsgId.Pad]],Codes,2,FALSE)</f>
        <v>0</v>
      </c>
      <c r="AG80">
        <f>(256*Table7[[#This Row],[D0.Dec]]+Table7[[#This Row],[D1.Dec]])/4</f>
        <v>12279.75</v>
      </c>
    </row>
    <row r="81" spans="1:33" x14ac:dyDescent="0.35">
      <c r="A81">
        <v>322</v>
      </c>
      <c r="B81" t="s">
        <v>100</v>
      </c>
      <c r="C81" s="1">
        <v>8</v>
      </c>
      <c r="D81" s="1" t="s">
        <v>18</v>
      </c>
      <c r="E81" s="1" t="s">
        <v>19</v>
      </c>
      <c r="F81" s="1" t="s">
        <v>20</v>
      </c>
      <c r="G81" s="1" t="s">
        <v>21</v>
      </c>
      <c r="H81" s="1" t="s">
        <v>5</v>
      </c>
      <c r="I81" s="1">
        <v>21</v>
      </c>
      <c r="J81" s="1" t="s">
        <v>9</v>
      </c>
      <c r="K81" s="1" t="s">
        <v>22</v>
      </c>
      <c r="L81" t="str">
        <f>RIGHT("000000" &amp;Table7[[#This Row],[MsgId]], 8)</f>
        <v>0030A002</v>
      </c>
      <c r="M81" t="str">
        <f>LEFT(Table7[[#This Row],[MsgId.Pad]],4)</f>
        <v>0030</v>
      </c>
      <c r="N81" t="str">
        <f>RIGHT(Table7[[#This Row],[MsgId.Pad]],4)</f>
        <v>A002</v>
      </c>
      <c r="O81">
        <f>HEX2DEC(Table7[[#This Row],[MsgId.Pad]])</f>
        <v>3186690</v>
      </c>
      <c r="P81">
        <f>HEX2DEC(Table7[[#This Row],[D0]])</f>
        <v>191</v>
      </c>
      <c r="Q81">
        <f>HEX2DEC(Table7[[#This Row],[D1]])</f>
        <v>223</v>
      </c>
      <c r="R81">
        <f>HEX2DEC(Table7[[#This Row],[D2]])</f>
        <v>233</v>
      </c>
      <c r="S81">
        <f>HEX2DEC(Table7[[#This Row],[D3]])</f>
        <v>209</v>
      </c>
      <c r="T81">
        <f>HEX2DEC(Table7[[#This Row],[D4]])</f>
        <v>177</v>
      </c>
      <c r="U81">
        <f>HEX2DEC(Table7[[#This Row],[D5]])</f>
        <v>33</v>
      </c>
      <c r="V81">
        <f>HEX2DEC(Table7[[#This Row],[D6]])</f>
        <v>62</v>
      </c>
      <c r="W81">
        <f>HEX2DEC(Table7[[#This Row],[D7]])</f>
        <v>141</v>
      </c>
      <c r="X81" t="str">
        <f>RIGHT("00000000" &amp; HEX2BIN(Table7[[#This Row],[D0]]), 8)</f>
        <v>10111111</v>
      </c>
      <c r="Y81" t="str">
        <f>RIGHT("00000000" &amp; HEX2BIN(Table7[[#This Row],[D1]]), 8)</f>
        <v>11011111</v>
      </c>
      <c r="Z81" t="str">
        <f>RIGHT("00000000" &amp; HEX2BIN(Table7[[#This Row],[D2]]), 8)</f>
        <v>11101001</v>
      </c>
      <c r="AA81" t="str">
        <f>RIGHT("00000000" &amp; HEX2BIN(Table7[[#This Row],[D3]]), 8)</f>
        <v>11010001</v>
      </c>
      <c r="AB81" t="str">
        <f>RIGHT("00000000" &amp; HEX2BIN(Table7[[#This Row],[D4]]), 8)</f>
        <v>10110001</v>
      </c>
      <c r="AC81" t="str">
        <f>RIGHT("00000000" &amp; HEX2BIN(Table7[[#This Row],[D5]]), 8)</f>
        <v>00100001</v>
      </c>
      <c r="AD81" t="str">
        <f>RIGHT("00000000" &amp; HEX2BIN(Table7[[#This Row],[D6]]), 8)</f>
        <v>00111110</v>
      </c>
      <c r="AE81" t="str">
        <f>RIGHT("00000000" &amp; HEX2BIN(Table7[[#This Row],[D7]]), 8)</f>
        <v>10001101</v>
      </c>
      <c r="AF81">
        <f>VLOOKUP(Table7[[#This Row],[MsgId.Pad]],Codes,2,FALSE)</f>
        <v>0</v>
      </c>
      <c r="AG81">
        <f>(256*Table7[[#This Row],[D0.Dec]]+Table7[[#This Row],[D1.Dec]])/4</f>
        <v>12279.75</v>
      </c>
    </row>
    <row r="82" spans="1:33" x14ac:dyDescent="0.35">
      <c r="A82">
        <v>324</v>
      </c>
      <c r="B82" t="s">
        <v>100</v>
      </c>
      <c r="C82" s="1">
        <v>8</v>
      </c>
      <c r="D82" s="1" t="s">
        <v>18</v>
      </c>
      <c r="E82" s="1" t="s">
        <v>19</v>
      </c>
      <c r="F82" s="1" t="s">
        <v>20</v>
      </c>
      <c r="G82" s="1" t="s">
        <v>21</v>
      </c>
      <c r="H82" s="1" t="s">
        <v>5</v>
      </c>
      <c r="I82" s="1">
        <v>21</v>
      </c>
      <c r="J82" s="1" t="s">
        <v>9</v>
      </c>
      <c r="K82" s="1">
        <v>89</v>
      </c>
      <c r="L82" t="str">
        <f>RIGHT("000000" &amp;Table7[[#This Row],[MsgId]], 8)</f>
        <v>0030A002</v>
      </c>
      <c r="M82" t="str">
        <f>LEFT(Table7[[#This Row],[MsgId.Pad]],4)</f>
        <v>0030</v>
      </c>
      <c r="N82" t="str">
        <f>RIGHT(Table7[[#This Row],[MsgId.Pad]],4)</f>
        <v>A002</v>
      </c>
      <c r="O82">
        <f>HEX2DEC(Table7[[#This Row],[MsgId.Pad]])</f>
        <v>3186690</v>
      </c>
      <c r="P82">
        <f>HEX2DEC(Table7[[#This Row],[D0]])</f>
        <v>191</v>
      </c>
      <c r="Q82">
        <f>HEX2DEC(Table7[[#This Row],[D1]])</f>
        <v>223</v>
      </c>
      <c r="R82">
        <f>HEX2DEC(Table7[[#This Row],[D2]])</f>
        <v>233</v>
      </c>
      <c r="S82">
        <f>HEX2DEC(Table7[[#This Row],[D3]])</f>
        <v>209</v>
      </c>
      <c r="T82">
        <f>HEX2DEC(Table7[[#This Row],[D4]])</f>
        <v>177</v>
      </c>
      <c r="U82">
        <f>HEX2DEC(Table7[[#This Row],[D5]])</f>
        <v>33</v>
      </c>
      <c r="V82">
        <f>HEX2DEC(Table7[[#This Row],[D6]])</f>
        <v>62</v>
      </c>
      <c r="W82">
        <f>HEX2DEC(Table7[[#This Row],[D7]])</f>
        <v>137</v>
      </c>
      <c r="X82" t="str">
        <f>RIGHT("00000000" &amp; HEX2BIN(Table7[[#This Row],[D0]]), 8)</f>
        <v>10111111</v>
      </c>
      <c r="Y82" t="str">
        <f>RIGHT("00000000" &amp; HEX2BIN(Table7[[#This Row],[D1]]), 8)</f>
        <v>11011111</v>
      </c>
      <c r="Z82" t="str">
        <f>RIGHT("00000000" &amp; HEX2BIN(Table7[[#This Row],[D2]]), 8)</f>
        <v>11101001</v>
      </c>
      <c r="AA82" t="str">
        <f>RIGHT("00000000" &amp; HEX2BIN(Table7[[#This Row],[D3]]), 8)</f>
        <v>11010001</v>
      </c>
      <c r="AB82" t="str">
        <f>RIGHT("00000000" &amp; HEX2BIN(Table7[[#This Row],[D4]]), 8)</f>
        <v>10110001</v>
      </c>
      <c r="AC82" t="str">
        <f>RIGHT("00000000" &amp; HEX2BIN(Table7[[#This Row],[D5]]), 8)</f>
        <v>00100001</v>
      </c>
      <c r="AD82" t="str">
        <f>RIGHT("00000000" &amp; HEX2BIN(Table7[[#This Row],[D6]]), 8)</f>
        <v>00111110</v>
      </c>
      <c r="AE82" t="str">
        <f>RIGHT("00000000" &amp; HEX2BIN(Table7[[#This Row],[D7]]), 8)</f>
        <v>10001001</v>
      </c>
      <c r="AF82">
        <f>VLOOKUP(Table7[[#This Row],[MsgId.Pad]],Codes,2,FALSE)</f>
        <v>0</v>
      </c>
      <c r="AG82">
        <f>(256*Table7[[#This Row],[D0.Dec]]+Table7[[#This Row],[D1.Dec]])/4</f>
        <v>12279.75</v>
      </c>
    </row>
    <row r="83" spans="1:33" x14ac:dyDescent="0.35">
      <c r="A83">
        <v>327</v>
      </c>
      <c r="B83" t="s">
        <v>100</v>
      </c>
      <c r="C83" s="1">
        <v>8</v>
      </c>
      <c r="D83" s="1" t="s">
        <v>18</v>
      </c>
      <c r="E83" s="1" t="s">
        <v>19</v>
      </c>
      <c r="F83" s="1" t="s">
        <v>20</v>
      </c>
      <c r="G83" s="1" t="s">
        <v>21</v>
      </c>
      <c r="H83" s="1" t="s">
        <v>5</v>
      </c>
      <c r="I83" s="1">
        <v>21</v>
      </c>
      <c r="J83" s="1" t="s">
        <v>9</v>
      </c>
      <c r="K83" s="1">
        <v>85</v>
      </c>
      <c r="L83" t="str">
        <f>RIGHT("000000" &amp;Table7[[#This Row],[MsgId]], 8)</f>
        <v>0030A002</v>
      </c>
      <c r="M83" t="str">
        <f>LEFT(Table7[[#This Row],[MsgId.Pad]],4)</f>
        <v>0030</v>
      </c>
      <c r="N83" t="str">
        <f>RIGHT(Table7[[#This Row],[MsgId.Pad]],4)</f>
        <v>A002</v>
      </c>
      <c r="O83">
        <f>HEX2DEC(Table7[[#This Row],[MsgId.Pad]])</f>
        <v>3186690</v>
      </c>
      <c r="P83">
        <f>HEX2DEC(Table7[[#This Row],[D0]])</f>
        <v>191</v>
      </c>
      <c r="Q83">
        <f>HEX2DEC(Table7[[#This Row],[D1]])</f>
        <v>223</v>
      </c>
      <c r="R83">
        <f>HEX2DEC(Table7[[#This Row],[D2]])</f>
        <v>233</v>
      </c>
      <c r="S83">
        <f>HEX2DEC(Table7[[#This Row],[D3]])</f>
        <v>209</v>
      </c>
      <c r="T83">
        <f>HEX2DEC(Table7[[#This Row],[D4]])</f>
        <v>177</v>
      </c>
      <c r="U83">
        <f>HEX2DEC(Table7[[#This Row],[D5]])</f>
        <v>33</v>
      </c>
      <c r="V83">
        <f>HEX2DEC(Table7[[#This Row],[D6]])</f>
        <v>62</v>
      </c>
      <c r="W83">
        <f>HEX2DEC(Table7[[#This Row],[D7]])</f>
        <v>133</v>
      </c>
      <c r="X83" t="str">
        <f>RIGHT("00000000" &amp; HEX2BIN(Table7[[#This Row],[D0]]), 8)</f>
        <v>10111111</v>
      </c>
      <c r="Y83" t="str">
        <f>RIGHT("00000000" &amp; HEX2BIN(Table7[[#This Row],[D1]]), 8)</f>
        <v>11011111</v>
      </c>
      <c r="Z83" t="str">
        <f>RIGHT("00000000" &amp; HEX2BIN(Table7[[#This Row],[D2]]), 8)</f>
        <v>11101001</v>
      </c>
      <c r="AA83" t="str">
        <f>RIGHT("00000000" &amp; HEX2BIN(Table7[[#This Row],[D3]]), 8)</f>
        <v>11010001</v>
      </c>
      <c r="AB83" t="str">
        <f>RIGHT("00000000" &amp; HEX2BIN(Table7[[#This Row],[D4]]), 8)</f>
        <v>10110001</v>
      </c>
      <c r="AC83" t="str">
        <f>RIGHT("00000000" &amp; HEX2BIN(Table7[[#This Row],[D5]]), 8)</f>
        <v>00100001</v>
      </c>
      <c r="AD83" t="str">
        <f>RIGHT("00000000" &amp; HEX2BIN(Table7[[#This Row],[D6]]), 8)</f>
        <v>00111110</v>
      </c>
      <c r="AE83" t="str">
        <f>RIGHT("00000000" &amp; HEX2BIN(Table7[[#This Row],[D7]]), 8)</f>
        <v>10000101</v>
      </c>
      <c r="AF83">
        <f>VLOOKUP(Table7[[#This Row],[MsgId.Pad]],Codes,2,FALSE)</f>
        <v>0</v>
      </c>
      <c r="AG83">
        <f>(256*Table7[[#This Row],[D0.Dec]]+Table7[[#This Row],[D1.Dec]])/4</f>
        <v>12279.75</v>
      </c>
    </row>
    <row r="84" spans="1:33" x14ac:dyDescent="0.35">
      <c r="A84">
        <v>329</v>
      </c>
      <c r="B84" t="s">
        <v>100</v>
      </c>
      <c r="C84" s="1">
        <v>8</v>
      </c>
      <c r="D84" s="1" t="s">
        <v>18</v>
      </c>
      <c r="E84" s="1" t="s">
        <v>19</v>
      </c>
      <c r="F84" s="1" t="s">
        <v>20</v>
      </c>
      <c r="G84" s="1" t="s">
        <v>21</v>
      </c>
      <c r="H84" s="1" t="s">
        <v>5</v>
      </c>
      <c r="I84" s="1">
        <v>21</v>
      </c>
      <c r="J84" s="1" t="s">
        <v>9</v>
      </c>
      <c r="K84" s="1">
        <v>81</v>
      </c>
      <c r="L84" t="str">
        <f>RIGHT("000000" &amp;Table7[[#This Row],[MsgId]], 8)</f>
        <v>0030A002</v>
      </c>
      <c r="M84" t="str">
        <f>LEFT(Table7[[#This Row],[MsgId.Pad]],4)</f>
        <v>0030</v>
      </c>
      <c r="N84" t="str">
        <f>RIGHT(Table7[[#This Row],[MsgId.Pad]],4)</f>
        <v>A002</v>
      </c>
      <c r="O84">
        <f>HEX2DEC(Table7[[#This Row],[MsgId.Pad]])</f>
        <v>3186690</v>
      </c>
      <c r="P84">
        <f>HEX2DEC(Table7[[#This Row],[D0]])</f>
        <v>191</v>
      </c>
      <c r="Q84">
        <f>HEX2DEC(Table7[[#This Row],[D1]])</f>
        <v>223</v>
      </c>
      <c r="R84">
        <f>HEX2DEC(Table7[[#This Row],[D2]])</f>
        <v>233</v>
      </c>
      <c r="S84">
        <f>HEX2DEC(Table7[[#This Row],[D3]])</f>
        <v>209</v>
      </c>
      <c r="T84">
        <f>HEX2DEC(Table7[[#This Row],[D4]])</f>
        <v>177</v>
      </c>
      <c r="U84">
        <f>HEX2DEC(Table7[[#This Row],[D5]])</f>
        <v>33</v>
      </c>
      <c r="V84">
        <f>HEX2DEC(Table7[[#This Row],[D6]])</f>
        <v>62</v>
      </c>
      <c r="W84">
        <f>HEX2DEC(Table7[[#This Row],[D7]])</f>
        <v>129</v>
      </c>
      <c r="X84" t="str">
        <f>RIGHT("00000000" &amp; HEX2BIN(Table7[[#This Row],[D0]]), 8)</f>
        <v>10111111</v>
      </c>
      <c r="Y84" t="str">
        <f>RIGHT("00000000" &amp; HEX2BIN(Table7[[#This Row],[D1]]), 8)</f>
        <v>11011111</v>
      </c>
      <c r="Z84" t="str">
        <f>RIGHT("00000000" &amp; HEX2BIN(Table7[[#This Row],[D2]]), 8)</f>
        <v>11101001</v>
      </c>
      <c r="AA84" t="str">
        <f>RIGHT("00000000" &amp; HEX2BIN(Table7[[#This Row],[D3]]), 8)</f>
        <v>11010001</v>
      </c>
      <c r="AB84" t="str">
        <f>RIGHT("00000000" &amp; HEX2BIN(Table7[[#This Row],[D4]]), 8)</f>
        <v>10110001</v>
      </c>
      <c r="AC84" t="str">
        <f>RIGHT("00000000" &amp; HEX2BIN(Table7[[#This Row],[D5]]), 8)</f>
        <v>00100001</v>
      </c>
      <c r="AD84" t="str">
        <f>RIGHT("00000000" &amp; HEX2BIN(Table7[[#This Row],[D6]]), 8)</f>
        <v>00111110</v>
      </c>
      <c r="AE84" t="str">
        <f>RIGHT("00000000" &amp; HEX2BIN(Table7[[#This Row],[D7]]), 8)</f>
        <v>10000001</v>
      </c>
      <c r="AF84">
        <f>VLOOKUP(Table7[[#This Row],[MsgId.Pad]],Codes,2,FALSE)</f>
        <v>0</v>
      </c>
      <c r="AG84">
        <f>(256*Table7[[#This Row],[D0.Dec]]+Table7[[#This Row],[D1.Dec]])/4</f>
        <v>12279.75</v>
      </c>
    </row>
    <row r="85" spans="1:33" x14ac:dyDescent="0.35">
      <c r="A85">
        <v>71</v>
      </c>
      <c r="B85" t="s">
        <v>104</v>
      </c>
      <c r="C85" s="1">
        <v>8</v>
      </c>
      <c r="D85" s="1" t="s">
        <v>13</v>
      </c>
      <c r="E85" s="1">
        <v>3</v>
      </c>
      <c r="F85" s="1" t="s">
        <v>13</v>
      </c>
      <c r="G85" s="1">
        <v>0</v>
      </c>
      <c r="H85" s="1">
        <v>0</v>
      </c>
      <c r="I85" s="1">
        <v>0</v>
      </c>
      <c r="J85" s="1">
        <v>3</v>
      </c>
      <c r="K85" s="1" t="s">
        <v>14</v>
      </c>
      <c r="L85" t="str">
        <f>RIGHT("000000" &amp;Table7[[#This Row],[MsgId]], 8)</f>
        <v>0210A006</v>
      </c>
      <c r="M85" t="str">
        <f>LEFT(Table7[[#This Row],[MsgId.Pad]],4)</f>
        <v>0210</v>
      </c>
      <c r="N85" t="str">
        <f>RIGHT(Table7[[#This Row],[MsgId.Pad]],4)</f>
        <v>A006</v>
      </c>
      <c r="O85">
        <f>HEX2DEC(Table7[[#This Row],[MsgId.Pad]])</f>
        <v>34643974</v>
      </c>
      <c r="P85">
        <f>HEX2DEC(Table7[[#This Row],[D0]])</f>
        <v>255</v>
      </c>
      <c r="Q85">
        <f>HEX2DEC(Table7[[#This Row],[D1]])</f>
        <v>3</v>
      </c>
      <c r="R85">
        <f>HEX2DEC(Table7[[#This Row],[D2]])</f>
        <v>255</v>
      </c>
      <c r="S85">
        <f>HEX2DEC(Table7[[#This Row],[D3]])</f>
        <v>0</v>
      </c>
      <c r="T85">
        <f>HEX2DEC(Table7[[#This Row],[D4]])</f>
        <v>0</v>
      </c>
      <c r="U85">
        <f>HEX2DEC(Table7[[#This Row],[D5]])</f>
        <v>0</v>
      </c>
      <c r="V85">
        <f>HEX2DEC(Table7[[#This Row],[D6]])</f>
        <v>3</v>
      </c>
      <c r="W85">
        <f>HEX2DEC(Table7[[#This Row],[D7]])</f>
        <v>253</v>
      </c>
      <c r="X85" t="str">
        <f>RIGHT("00000000" &amp; HEX2BIN(Table7[[#This Row],[D0]]), 8)</f>
        <v>11111111</v>
      </c>
      <c r="Y85" t="str">
        <f>RIGHT("00000000" &amp; HEX2BIN(Table7[[#This Row],[D1]]), 8)</f>
        <v>00000011</v>
      </c>
      <c r="Z85" t="str">
        <f>RIGHT("00000000" &amp; HEX2BIN(Table7[[#This Row],[D2]]), 8)</f>
        <v>11111111</v>
      </c>
      <c r="AA85" t="str">
        <f>RIGHT("00000000" &amp; HEX2BIN(Table7[[#This Row],[D3]]), 8)</f>
        <v>00000000</v>
      </c>
      <c r="AB85" t="str">
        <f>RIGHT("00000000" &amp; HEX2BIN(Table7[[#This Row],[D4]]), 8)</f>
        <v>00000000</v>
      </c>
      <c r="AC85" t="str">
        <f>RIGHT("00000000" &amp; HEX2BIN(Table7[[#This Row],[D5]]), 8)</f>
        <v>00000000</v>
      </c>
      <c r="AD85" t="str">
        <f>RIGHT("00000000" &amp; HEX2BIN(Table7[[#This Row],[D6]]), 8)</f>
        <v>00000011</v>
      </c>
      <c r="AE85" t="str">
        <f>RIGHT("00000000" &amp; HEX2BIN(Table7[[#This Row],[D7]]), 8)</f>
        <v>11111101</v>
      </c>
      <c r="AF85" t="str">
        <f>VLOOKUP(Table7[[#This Row],[MsgId.Pad]],Codes,2,FALSE)</f>
        <v>Speed related</v>
      </c>
      <c r="AG85">
        <f>(256*Table7[[#This Row],[D0.Dec]]+Table7[[#This Row],[D1.Dec]])/4</f>
        <v>16320.75</v>
      </c>
    </row>
    <row r="86" spans="1:33" x14ac:dyDescent="0.35">
      <c r="A86">
        <v>80</v>
      </c>
      <c r="B86" t="s">
        <v>104</v>
      </c>
      <c r="C86" s="1">
        <v>8</v>
      </c>
      <c r="D86" s="1" t="s">
        <v>13</v>
      </c>
      <c r="E86" s="1">
        <v>4</v>
      </c>
      <c r="F86" s="1" t="s">
        <v>13</v>
      </c>
      <c r="G86" s="1">
        <v>0</v>
      </c>
      <c r="H86" s="1">
        <v>0</v>
      </c>
      <c r="I86" s="1">
        <v>0</v>
      </c>
      <c r="J86" s="1">
        <v>4</v>
      </c>
      <c r="K86" s="1">
        <v>61</v>
      </c>
      <c r="L86" t="str">
        <f>RIGHT("000000" &amp;Table7[[#This Row],[MsgId]], 8)</f>
        <v>0210A006</v>
      </c>
      <c r="M86" t="str">
        <f>LEFT(Table7[[#This Row],[MsgId.Pad]],4)</f>
        <v>0210</v>
      </c>
      <c r="N86" t="str">
        <f>RIGHT(Table7[[#This Row],[MsgId.Pad]],4)</f>
        <v>A006</v>
      </c>
      <c r="O86">
        <f>HEX2DEC(Table7[[#This Row],[MsgId.Pad]])</f>
        <v>34643974</v>
      </c>
      <c r="P86">
        <f>HEX2DEC(Table7[[#This Row],[D0]])</f>
        <v>255</v>
      </c>
      <c r="Q86">
        <f>HEX2DEC(Table7[[#This Row],[D1]])</f>
        <v>4</v>
      </c>
      <c r="R86">
        <f>HEX2DEC(Table7[[#This Row],[D2]])</f>
        <v>255</v>
      </c>
      <c r="S86">
        <f>HEX2DEC(Table7[[#This Row],[D3]])</f>
        <v>0</v>
      </c>
      <c r="T86">
        <f>HEX2DEC(Table7[[#This Row],[D4]])</f>
        <v>0</v>
      </c>
      <c r="U86">
        <f>HEX2DEC(Table7[[#This Row],[D5]])</f>
        <v>0</v>
      </c>
      <c r="V86">
        <f>HEX2DEC(Table7[[#This Row],[D6]])</f>
        <v>4</v>
      </c>
      <c r="W86">
        <f>HEX2DEC(Table7[[#This Row],[D7]])</f>
        <v>97</v>
      </c>
      <c r="X86" t="str">
        <f>RIGHT("00000000" &amp; HEX2BIN(Table7[[#This Row],[D0]]), 8)</f>
        <v>11111111</v>
      </c>
      <c r="Y86" t="str">
        <f>RIGHT("00000000" &amp; HEX2BIN(Table7[[#This Row],[D1]]), 8)</f>
        <v>00000100</v>
      </c>
      <c r="Z86" t="str">
        <f>RIGHT("00000000" &amp; HEX2BIN(Table7[[#This Row],[D2]]), 8)</f>
        <v>11111111</v>
      </c>
      <c r="AA86" t="str">
        <f>RIGHT("00000000" &amp; HEX2BIN(Table7[[#This Row],[D3]]), 8)</f>
        <v>00000000</v>
      </c>
      <c r="AB86" t="str">
        <f>RIGHT("00000000" &amp; HEX2BIN(Table7[[#This Row],[D4]]), 8)</f>
        <v>00000000</v>
      </c>
      <c r="AC86" t="str">
        <f>RIGHT("00000000" &amp; HEX2BIN(Table7[[#This Row],[D5]]), 8)</f>
        <v>00000000</v>
      </c>
      <c r="AD86" t="str">
        <f>RIGHT("00000000" &amp; HEX2BIN(Table7[[#This Row],[D6]]), 8)</f>
        <v>00000100</v>
      </c>
      <c r="AE86" t="str">
        <f>RIGHT("00000000" &amp; HEX2BIN(Table7[[#This Row],[D7]]), 8)</f>
        <v>01100001</v>
      </c>
      <c r="AF86" t="str">
        <f>VLOOKUP(Table7[[#This Row],[MsgId.Pad]],Codes,2,FALSE)</f>
        <v>Speed related</v>
      </c>
      <c r="AG86">
        <f>(256*Table7[[#This Row],[D0.Dec]]+Table7[[#This Row],[D1.Dec]])/4</f>
        <v>16321</v>
      </c>
    </row>
    <row r="87" spans="1:33" x14ac:dyDescent="0.35">
      <c r="A87">
        <v>100</v>
      </c>
      <c r="B87" t="s">
        <v>104</v>
      </c>
      <c r="C87" s="1">
        <v>8</v>
      </c>
      <c r="D87" s="1" t="s">
        <v>13</v>
      </c>
      <c r="E87" s="1" t="s">
        <v>55</v>
      </c>
      <c r="F87" s="1" t="s">
        <v>13</v>
      </c>
      <c r="G87" s="1">
        <v>0</v>
      </c>
      <c r="H87" s="1">
        <v>0</v>
      </c>
      <c r="I87" s="1">
        <v>0</v>
      </c>
      <c r="J87" s="1" t="s">
        <v>55</v>
      </c>
      <c r="K87" s="1" t="s">
        <v>56</v>
      </c>
      <c r="L87" t="str">
        <f>RIGHT("000000" &amp;Table7[[#This Row],[MsgId]], 8)</f>
        <v>0210A006</v>
      </c>
      <c r="M87" t="str">
        <f>LEFT(Table7[[#This Row],[MsgId.Pad]],4)</f>
        <v>0210</v>
      </c>
      <c r="N87" t="str">
        <f>RIGHT(Table7[[#This Row],[MsgId.Pad]],4)</f>
        <v>A006</v>
      </c>
      <c r="O87">
        <f>HEX2DEC(Table7[[#This Row],[MsgId.Pad]])</f>
        <v>34643974</v>
      </c>
      <c r="P87">
        <f>HEX2DEC(Table7[[#This Row],[D0]])</f>
        <v>255</v>
      </c>
      <c r="Q87">
        <f>HEX2DEC(Table7[[#This Row],[D1]])</f>
        <v>11</v>
      </c>
      <c r="R87">
        <f>HEX2DEC(Table7[[#This Row],[D2]])</f>
        <v>255</v>
      </c>
      <c r="S87">
        <f>HEX2DEC(Table7[[#This Row],[D3]])</f>
        <v>0</v>
      </c>
      <c r="T87">
        <f>HEX2DEC(Table7[[#This Row],[D4]])</f>
        <v>0</v>
      </c>
      <c r="U87">
        <f>HEX2DEC(Table7[[#This Row],[D5]])</f>
        <v>0</v>
      </c>
      <c r="V87">
        <f>HEX2DEC(Table7[[#This Row],[D6]])</f>
        <v>11</v>
      </c>
      <c r="W87">
        <f>HEX2DEC(Table7[[#This Row],[D7]])</f>
        <v>31</v>
      </c>
      <c r="X87" t="str">
        <f>RIGHT("00000000" &amp; HEX2BIN(Table7[[#This Row],[D0]]), 8)</f>
        <v>11111111</v>
      </c>
      <c r="Y87" t="str">
        <f>RIGHT("00000000" &amp; HEX2BIN(Table7[[#This Row],[D1]]), 8)</f>
        <v>00001011</v>
      </c>
      <c r="Z87" t="str">
        <f>RIGHT("00000000" &amp; HEX2BIN(Table7[[#This Row],[D2]]), 8)</f>
        <v>11111111</v>
      </c>
      <c r="AA87" t="str">
        <f>RIGHT("00000000" &amp; HEX2BIN(Table7[[#This Row],[D3]]), 8)</f>
        <v>00000000</v>
      </c>
      <c r="AB87" t="str">
        <f>RIGHT("00000000" &amp; HEX2BIN(Table7[[#This Row],[D4]]), 8)</f>
        <v>00000000</v>
      </c>
      <c r="AC87" t="str">
        <f>RIGHT("00000000" &amp; HEX2BIN(Table7[[#This Row],[D5]]), 8)</f>
        <v>00000000</v>
      </c>
      <c r="AD87" t="str">
        <f>RIGHT("00000000" &amp; HEX2BIN(Table7[[#This Row],[D6]]), 8)</f>
        <v>00001011</v>
      </c>
      <c r="AE87" t="str">
        <f>RIGHT("00000000" &amp; HEX2BIN(Table7[[#This Row],[D7]]), 8)</f>
        <v>00011111</v>
      </c>
      <c r="AF87" t="str">
        <f>VLOOKUP(Table7[[#This Row],[MsgId.Pad]],Codes,2,FALSE)</f>
        <v>Speed related</v>
      </c>
      <c r="AG87">
        <f>(256*Table7[[#This Row],[D0.Dec]]+Table7[[#This Row],[D1.Dec]])/4</f>
        <v>16322.75</v>
      </c>
    </row>
    <row r="88" spans="1:33" x14ac:dyDescent="0.35">
      <c r="A88">
        <v>187</v>
      </c>
      <c r="B88" t="s">
        <v>104</v>
      </c>
      <c r="C88" s="1">
        <v>8</v>
      </c>
      <c r="D88" s="1" t="s">
        <v>13</v>
      </c>
      <c r="E88" s="1">
        <v>3</v>
      </c>
      <c r="F88" s="1" t="s">
        <v>13</v>
      </c>
      <c r="G88" s="1">
        <v>0</v>
      </c>
      <c r="H88" s="1">
        <v>0</v>
      </c>
      <c r="I88" s="1">
        <v>0</v>
      </c>
      <c r="J88" s="1">
        <v>3</v>
      </c>
      <c r="K88" s="1" t="s">
        <v>14</v>
      </c>
      <c r="L88" t="str">
        <f>RIGHT("000000" &amp;Table7[[#This Row],[MsgId]], 8)</f>
        <v>0210A006</v>
      </c>
      <c r="M88" t="str">
        <f>LEFT(Table7[[#This Row],[MsgId.Pad]],4)</f>
        <v>0210</v>
      </c>
      <c r="N88" t="str">
        <f>RIGHT(Table7[[#This Row],[MsgId.Pad]],4)</f>
        <v>A006</v>
      </c>
      <c r="O88">
        <f>HEX2DEC(Table7[[#This Row],[MsgId.Pad]])</f>
        <v>34643974</v>
      </c>
      <c r="P88">
        <f>HEX2DEC(Table7[[#This Row],[D0]])</f>
        <v>255</v>
      </c>
      <c r="Q88">
        <f>HEX2DEC(Table7[[#This Row],[D1]])</f>
        <v>3</v>
      </c>
      <c r="R88">
        <f>HEX2DEC(Table7[[#This Row],[D2]])</f>
        <v>255</v>
      </c>
      <c r="S88">
        <f>HEX2DEC(Table7[[#This Row],[D3]])</f>
        <v>0</v>
      </c>
      <c r="T88">
        <f>HEX2DEC(Table7[[#This Row],[D4]])</f>
        <v>0</v>
      </c>
      <c r="U88">
        <f>HEX2DEC(Table7[[#This Row],[D5]])</f>
        <v>0</v>
      </c>
      <c r="V88">
        <f>HEX2DEC(Table7[[#This Row],[D6]])</f>
        <v>3</v>
      </c>
      <c r="W88">
        <f>HEX2DEC(Table7[[#This Row],[D7]])</f>
        <v>253</v>
      </c>
      <c r="X88" t="str">
        <f>RIGHT("00000000" &amp; HEX2BIN(Table7[[#This Row],[D0]]), 8)</f>
        <v>11111111</v>
      </c>
      <c r="Y88" t="str">
        <f>RIGHT("00000000" &amp; HEX2BIN(Table7[[#This Row],[D1]]), 8)</f>
        <v>00000011</v>
      </c>
      <c r="Z88" t="str">
        <f>RIGHT("00000000" &amp; HEX2BIN(Table7[[#This Row],[D2]]), 8)</f>
        <v>11111111</v>
      </c>
      <c r="AA88" t="str">
        <f>RIGHT("00000000" &amp; HEX2BIN(Table7[[#This Row],[D3]]), 8)</f>
        <v>00000000</v>
      </c>
      <c r="AB88" t="str">
        <f>RIGHT("00000000" &amp; HEX2BIN(Table7[[#This Row],[D4]]), 8)</f>
        <v>00000000</v>
      </c>
      <c r="AC88" t="str">
        <f>RIGHT("00000000" &amp; HEX2BIN(Table7[[#This Row],[D5]]), 8)</f>
        <v>00000000</v>
      </c>
      <c r="AD88" t="str">
        <f>RIGHT("00000000" &amp; HEX2BIN(Table7[[#This Row],[D6]]), 8)</f>
        <v>00000011</v>
      </c>
      <c r="AE88" t="str">
        <f>RIGHT("00000000" &amp; HEX2BIN(Table7[[#This Row],[D7]]), 8)</f>
        <v>11111101</v>
      </c>
      <c r="AF88" t="str">
        <f>VLOOKUP(Table7[[#This Row],[MsgId.Pad]],Codes,2,FALSE)</f>
        <v>Speed related</v>
      </c>
      <c r="AG88">
        <f>(256*Table7[[#This Row],[D0.Dec]]+Table7[[#This Row],[D1.Dec]])/4</f>
        <v>16320.75</v>
      </c>
    </row>
    <row r="89" spans="1:33" x14ac:dyDescent="0.35">
      <c r="A89">
        <v>209</v>
      </c>
      <c r="B89" t="s">
        <v>104</v>
      </c>
      <c r="C89" s="1">
        <v>8</v>
      </c>
      <c r="D89" s="1" t="s">
        <v>13</v>
      </c>
      <c r="E89" s="1">
        <v>6</v>
      </c>
      <c r="F89" s="1" t="s">
        <v>13</v>
      </c>
      <c r="G89" s="1">
        <v>0</v>
      </c>
      <c r="H89" s="1">
        <v>0</v>
      </c>
      <c r="I89" s="1">
        <v>0</v>
      </c>
      <c r="J89" s="1">
        <v>6</v>
      </c>
      <c r="K89" s="1" t="s">
        <v>48</v>
      </c>
      <c r="L89" t="str">
        <f>RIGHT("000000" &amp;Table7[[#This Row],[MsgId]], 8)</f>
        <v>0210A006</v>
      </c>
      <c r="M89" t="str">
        <f>LEFT(Table7[[#This Row],[MsgId.Pad]],4)</f>
        <v>0210</v>
      </c>
      <c r="N89" t="str">
        <f>RIGHT(Table7[[#This Row],[MsgId.Pad]],4)</f>
        <v>A006</v>
      </c>
      <c r="O89">
        <f>HEX2DEC(Table7[[#This Row],[MsgId.Pad]])</f>
        <v>34643974</v>
      </c>
      <c r="P89">
        <f>HEX2DEC(Table7[[#This Row],[D0]])</f>
        <v>255</v>
      </c>
      <c r="Q89">
        <f>HEX2DEC(Table7[[#This Row],[D1]])</f>
        <v>6</v>
      </c>
      <c r="R89">
        <f>HEX2DEC(Table7[[#This Row],[D2]])</f>
        <v>255</v>
      </c>
      <c r="S89">
        <f>HEX2DEC(Table7[[#This Row],[D3]])</f>
        <v>0</v>
      </c>
      <c r="T89">
        <f>HEX2DEC(Table7[[#This Row],[D4]])</f>
        <v>0</v>
      </c>
      <c r="U89">
        <f>HEX2DEC(Table7[[#This Row],[D5]])</f>
        <v>0</v>
      </c>
      <c r="V89">
        <f>HEX2DEC(Table7[[#This Row],[D6]])</f>
        <v>6</v>
      </c>
      <c r="W89">
        <f>HEX2DEC(Table7[[#This Row],[D7]])</f>
        <v>215</v>
      </c>
      <c r="X89" t="str">
        <f>RIGHT("00000000" &amp; HEX2BIN(Table7[[#This Row],[D0]]), 8)</f>
        <v>11111111</v>
      </c>
      <c r="Y89" t="str">
        <f>RIGHT("00000000" &amp; HEX2BIN(Table7[[#This Row],[D1]]), 8)</f>
        <v>00000110</v>
      </c>
      <c r="Z89" t="str">
        <f>RIGHT("00000000" &amp; HEX2BIN(Table7[[#This Row],[D2]]), 8)</f>
        <v>11111111</v>
      </c>
      <c r="AA89" t="str">
        <f>RIGHT("00000000" &amp; HEX2BIN(Table7[[#This Row],[D3]]), 8)</f>
        <v>00000000</v>
      </c>
      <c r="AB89" t="str">
        <f>RIGHT("00000000" &amp; HEX2BIN(Table7[[#This Row],[D4]]), 8)</f>
        <v>00000000</v>
      </c>
      <c r="AC89" t="str">
        <f>RIGHT("00000000" &amp; HEX2BIN(Table7[[#This Row],[D5]]), 8)</f>
        <v>00000000</v>
      </c>
      <c r="AD89" t="str">
        <f>RIGHT("00000000" &amp; HEX2BIN(Table7[[#This Row],[D6]]), 8)</f>
        <v>00000110</v>
      </c>
      <c r="AE89" t="str">
        <f>RIGHT("00000000" &amp; HEX2BIN(Table7[[#This Row],[D7]]), 8)</f>
        <v>11010111</v>
      </c>
      <c r="AF89" t="str">
        <f>VLOOKUP(Table7[[#This Row],[MsgId.Pad]],Codes,2,FALSE)</f>
        <v>Speed related</v>
      </c>
      <c r="AG89">
        <f>(256*Table7[[#This Row],[D0.Dec]]+Table7[[#This Row],[D1.Dec]])/4</f>
        <v>16321.5</v>
      </c>
    </row>
    <row r="90" spans="1:33" x14ac:dyDescent="0.35">
      <c r="A90">
        <v>73</v>
      </c>
      <c r="B90" t="s">
        <v>109</v>
      </c>
      <c r="C90" s="1">
        <v>8</v>
      </c>
      <c r="D90" s="1">
        <v>0</v>
      </c>
      <c r="E90" s="1" t="s">
        <v>2</v>
      </c>
      <c r="F90" s="1">
        <v>0</v>
      </c>
      <c r="G90" s="1" t="s">
        <v>2</v>
      </c>
      <c r="H90" s="1">
        <v>0</v>
      </c>
      <c r="I90" s="1" t="s">
        <v>2</v>
      </c>
      <c r="J90" s="1">
        <v>0</v>
      </c>
      <c r="K90" s="1" t="s">
        <v>2</v>
      </c>
      <c r="L90" t="str">
        <f>RIGHT("000000" &amp;Table7[[#This Row],[MsgId]], 8)</f>
        <v>0218A006</v>
      </c>
      <c r="M90" t="str">
        <f>LEFT(Table7[[#This Row],[MsgId.Pad]],4)</f>
        <v>0218</v>
      </c>
      <c r="N90" t="str">
        <f>RIGHT(Table7[[#This Row],[MsgId.Pad]],4)</f>
        <v>A006</v>
      </c>
      <c r="O90">
        <f>HEX2DEC(Table7[[#This Row],[MsgId.Pad]])</f>
        <v>35168262</v>
      </c>
      <c r="P90">
        <f>HEX2DEC(Table7[[#This Row],[D0]])</f>
        <v>0</v>
      </c>
      <c r="Q90">
        <f>HEX2DEC(Table7[[#This Row],[D1]])</f>
        <v>44</v>
      </c>
      <c r="R90">
        <f>HEX2DEC(Table7[[#This Row],[D2]])</f>
        <v>0</v>
      </c>
      <c r="S90">
        <f>HEX2DEC(Table7[[#This Row],[D3]])</f>
        <v>44</v>
      </c>
      <c r="T90">
        <f>HEX2DEC(Table7[[#This Row],[D4]])</f>
        <v>0</v>
      </c>
      <c r="U90">
        <f>HEX2DEC(Table7[[#This Row],[D5]])</f>
        <v>44</v>
      </c>
      <c r="V90">
        <f>HEX2DEC(Table7[[#This Row],[D6]])</f>
        <v>0</v>
      </c>
      <c r="W90">
        <f>HEX2DEC(Table7[[#This Row],[D7]])</f>
        <v>44</v>
      </c>
      <c r="X90" t="str">
        <f>RIGHT("00000000" &amp; HEX2BIN(Table7[[#This Row],[D0]]), 8)</f>
        <v>00000000</v>
      </c>
      <c r="Y90" t="str">
        <f>RIGHT("00000000" &amp; HEX2BIN(Table7[[#This Row],[D1]]), 8)</f>
        <v>00101100</v>
      </c>
      <c r="Z90" t="str">
        <f>RIGHT("00000000" &amp; HEX2BIN(Table7[[#This Row],[D2]]), 8)</f>
        <v>00000000</v>
      </c>
      <c r="AA90" t="str">
        <f>RIGHT("00000000" &amp; HEX2BIN(Table7[[#This Row],[D3]]), 8)</f>
        <v>00101100</v>
      </c>
      <c r="AB90" t="str">
        <f>RIGHT("00000000" &amp; HEX2BIN(Table7[[#This Row],[D4]]), 8)</f>
        <v>00000000</v>
      </c>
      <c r="AC90" t="str">
        <f>RIGHT("00000000" &amp; HEX2BIN(Table7[[#This Row],[D5]]), 8)</f>
        <v>00101100</v>
      </c>
      <c r="AD90" t="str">
        <f>RIGHT("00000000" &amp; HEX2BIN(Table7[[#This Row],[D6]]), 8)</f>
        <v>00000000</v>
      </c>
      <c r="AE90" t="str">
        <f>RIGHT("00000000" &amp; HEX2BIN(Table7[[#This Row],[D7]]), 8)</f>
        <v>00101100</v>
      </c>
      <c r="AF90" t="str">
        <f>VLOOKUP(Table7[[#This Row],[MsgId.Pad]],Codes,2,FALSE)</f>
        <v>Wheel speed</v>
      </c>
      <c r="AG90">
        <f>(256*Table7[[#This Row],[D0.Dec]]+Table7[[#This Row],[D1.Dec]])/4</f>
        <v>11</v>
      </c>
    </row>
    <row r="91" spans="1:33" x14ac:dyDescent="0.35">
      <c r="A91">
        <v>92</v>
      </c>
      <c r="B91" t="s">
        <v>109</v>
      </c>
      <c r="C91" s="1">
        <v>8</v>
      </c>
      <c r="D91" s="1">
        <v>0</v>
      </c>
      <c r="E91" s="1" t="s">
        <v>2</v>
      </c>
      <c r="F91" s="1">
        <v>0</v>
      </c>
      <c r="G91" s="1" t="s">
        <v>2</v>
      </c>
      <c r="H91" s="1">
        <v>0</v>
      </c>
      <c r="I91" s="1" t="s">
        <v>2</v>
      </c>
      <c r="J91" s="1">
        <v>0</v>
      </c>
      <c r="K91" s="1" t="s">
        <v>2</v>
      </c>
      <c r="L91" t="str">
        <f>RIGHT("000000" &amp;Table7[[#This Row],[MsgId]], 8)</f>
        <v>0218A006</v>
      </c>
      <c r="M91" t="str">
        <f>LEFT(Table7[[#This Row],[MsgId.Pad]],4)</f>
        <v>0218</v>
      </c>
      <c r="N91" t="str">
        <f>RIGHT(Table7[[#This Row],[MsgId.Pad]],4)</f>
        <v>A006</v>
      </c>
      <c r="O91">
        <f>HEX2DEC(Table7[[#This Row],[MsgId.Pad]])</f>
        <v>35168262</v>
      </c>
      <c r="P91">
        <f>HEX2DEC(Table7[[#This Row],[D0]])</f>
        <v>0</v>
      </c>
      <c r="Q91">
        <f>HEX2DEC(Table7[[#This Row],[D1]])</f>
        <v>44</v>
      </c>
      <c r="R91">
        <f>HEX2DEC(Table7[[#This Row],[D2]])</f>
        <v>0</v>
      </c>
      <c r="S91">
        <f>HEX2DEC(Table7[[#This Row],[D3]])</f>
        <v>44</v>
      </c>
      <c r="T91">
        <f>HEX2DEC(Table7[[#This Row],[D4]])</f>
        <v>0</v>
      </c>
      <c r="U91">
        <f>HEX2DEC(Table7[[#This Row],[D5]])</f>
        <v>44</v>
      </c>
      <c r="V91">
        <f>HEX2DEC(Table7[[#This Row],[D6]])</f>
        <v>0</v>
      </c>
      <c r="W91">
        <f>HEX2DEC(Table7[[#This Row],[D7]])</f>
        <v>44</v>
      </c>
      <c r="X91" t="str">
        <f>RIGHT("00000000" &amp; HEX2BIN(Table7[[#This Row],[D0]]), 8)</f>
        <v>00000000</v>
      </c>
      <c r="Y91" t="str">
        <f>RIGHT("00000000" &amp; HEX2BIN(Table7[[#This Row],[D1]]), 8)</f>
        <v>00101100</v>
      </c>
      <c r="Z91" t="str">
        <f>RIGHT("00000000" &amp; HEX2BIN(Table7[[#This Row],[D2]]), 8)</f>
        <v>00000000</v>
      </c>
      <c r="AA91" t="str">
        <f>RIGHT("00000000" &amp; HEX2BIN(Table7[[#This Row],[D3]]), 8)</f>
        <v>00101100</v>
      </c>
      <c r="AB91" t="str">
        <f>RIGHT("00000000" &amp; HEX2BIN(Table7[[#This Row],[D4]]), 8)</f>
        <v>00000000</v>
      </c>
      <c r="AC91" t="str">
        <f>RIGHT("00000000" &amp; HEX2BIN(Table7[[#This Row],[D5]]), 8)</f>
        <v>00101100</v>
      </c>
      <c r="AD91" t="str">
        <f>RIGHT("00000000" &amp; HEX2BIN(Table7[[#This Row],[D6]]), 8)</f>
        <v>00000000</v>
      </c>
      <c r="AE91" t="str">
        <f>RIGHT("00000000" &amp; HEX2BIN(Table7[[#This Row],[D7]]), 8)</f>
        <v>00101100</v>
      </c>
      <c r="AF91" t="str">
        <f>VLOOKUP(Table7[[#This Row],[MsgId.Pad]],Codes,2,FALSE)</f>
        <v>Wheel speed</v>
      </c>
      <c r="AG91">
        <f>(256*Table7[[#This Row],[D0.Dec]]+Table7[[#This Row],[D1.Dec]])/4</f>
        <v>11</v>
      </c>
    </row>
    <row r="92" spans="1:33" x14ac:dyDescent="0.35">
      <c r="A92">
        <v>99</v>
      </c>
      <c r="B92" t="s">
        <v>109</v>
      </c>
      <c r="C92" s="1">
        <v>8</v>
      </c>
      <c r="D92" s="1">
        <v>0</v>
      </c>
      <c r="E92" s="1" t="s">
        <v>2</v>
      </c>
      <c r="F92" s="1">
        <v>0</v>
      </c>
      <c r="G92" s="1" t="s">
        <v>2</v>
      </c>
      <c r="H92" s="1">
        <v>0</v>
      </c>
      <c r="I92" s="1" t="s">
        <v>2</v>
      </c>
      <c r="J92" s="1">
        <v>0</v>
      </c>
      <c r="K92" s="1" t="s">
        <v>2</v>
      </c>
      <c r="L92" t="str">
        <f>RIGHT("000000" &amp;Table7[[#This Row],[MsgId]], 8)</f>
        <v>0218A006</v>
      </c>
      <c r="M92" t="str">
        <f>LEFT(Table7[[#This Row],[MsgId.Pad]],4)</f>
        <v>0218</v>
      </c>
      <c r="N92" t="str">
        <f>RIGHT(Table7[[#This Row],[MsgId.Pad]],4)</f>
        <v>A006</v>
      </c>
      <c r="O92">
        <f>HEX2DEC(Table7[[#This Row],[MsgId.Pad]])</f>
        <v>35168262</v>
      </c>
      <c r="P92">
        <f>HEX2DEC(Table7[[#This Row],[D0]])</f>
        <v>0</v>
      </c>
      <c r="Q92">
        <f>HEX2DEC(Table7[[#This Row],[D1]])</f>
        <v>44</v>
      </c>
      <c r="R92">
        <f>HEX2DEC(Table7[[#This Row],[D2]])</f>
        <v>0</v>
      </c>
      <c r="S92">
        <f>HEX2DEC(Table7[[#This Row],[D3]])</f>
        <v>44</v>
      </c>
      <c r="T92">
        <f>HEX2DEC(Table7[[#This Row],[D4]])</f>
        <v>0</v>
      </c>
      <c r="U92">
        <f>HEX2DEC(Table7[[#This Row],[D5]])</f>
        <v>44</v>
      </c>
      <c r="V92">
        <f>HEX2DEC(Table7[[#This Row],[D6]])</f>
        <v>0</v>
      </c>
      <c r="W92">
        <f>HEX2DEC(Table7[[#This Row],[D7]])</f>
        <v>44</v>
      </c>
      <c r="X92" t="str">
        <f>RIGHT("00000000" &amp; HEX2BIN(Table7[[#This Row],[D0]]), 8)</f>
        <v>00000000</v>
      </c>
      <c r="Y92" t="str">
        <f>RIGHT("00000000" &amp; HEX2BIN(Table7[[#This Row],[D1]]), 8)</f>
        <v>00101100</v>
      </c>
      <c r="Z92" t="str">
        <f>RIGHT("00000000" &amp; HEX2BIN(Table7[[#This Row],[D2]]), 8)</f>
        <v>00000000</v>
      </c>
      <c r="AA92" t="str">
        <f>RIGHT("00000000" &amp; HEX2BIN(Table7[[#This Row],[D3]]), 8)</f>
        <v>00101100</v>
      </c>
      <c r="AB92" t="str">
        <f>RIGHT("00000000" &amp; HEX2BIN(Table7[[#This Row],[D4]]), 8)</f>
        <v>00000000</v>
      </c>
      <c r="AC92" t="str">
        <f>RIGHT("00000000" &amp; HEX2BIN(Table7[[#This Row],[D5]]), 8)</f>
        <v>00101100</v>
      </c>
      <c r="AD92" t="str">
        <f>RIGHT("00000000" &amp; HEX2BIN(Table7[[#This Row],[D6]]), 8)</f>
        <v>00000000</v>
      </c>
      <c r="AE92" t="str">
        <f>RIGHT("00000000" &amp; HEX2BIN(Table7[[#This Row],[D7]]), 8)</f>
        <v>00101100</v>
      </c>
      <c r="AF92" t="str">
        <f>VLOOKUP(Table7[[#This Row],[MsgId.Pad]],Codes,2,FALSE)</f>
        <v>Wheel speed</v>
      </c>
      <c r="AG92">
        <f>(256*Table7[[#This Row],[D0.Dec]]+Table7[[#This Row],[D1.Dec]])/4</f>
        <v>11</v>
      </c>
    </row>
    <row r="93" spans="1:33" x14ac:dyDescent="0.35">
      <c r="A93">
        <v>114</v>
      </c>
      <c r="B93" t="s">
        <v>109</v>
      </c>
      <c r="C93" s="1">
        <v>8</v>
      </c>
      <c r="D93" s="1">
        <v>0</v>
      </c>
      <c r="E93" s="1" t="s">
        <v>2</v>
      </c>
      <c r="F93" s="1">
        <v>0</v>
      </c>
      <c r="G93" s="1" t="s">
        <v>2</v>
      </c>
      <c r="H93" s="1">
        <v>0</v>
      </c>
      <c r="I93" s="1" t="s">
        <v>2</v>
      </c>
      <c r="J93" s="1">
        <v>0</v>
      </c>
      <c r="K93" s="1" t="s">
        <v>2</v>
      </c>
      <c r="L93" t="str">
        <f>RIGHT("000000" &amp;Table7[[#This Row],[MsgId]], 8)</f>
        <v>0218A006</v>
      </c>
      <c r="M93" t="str">
        <f>LEFT(Table7[[#This Row],[MsgId.Pad]],4)</f>
        <v>0218</v>
      </c>
      <c r="N93" t="str">
        <f>RIGHT(Table7[[#This Row],[MsgId.Pad]],4)</f>
        <v>A006</v>
      </c>
      <c r="O93">
        <f>HEX2DEC(Table7[[#This Row],[MsgId.Pad]])</f>
        <v>35168262</v>
      </c>
      <c r="P93">
        <f>HEX2DEC(Table7[[#This Row],[D0]])</f>
        <v>0</v>
      </c>
      <c r="Q93">
        <f>HEX2DEC(Table7[[#This Row],[D1]])</f>
        <v>44</v>
      </c>
      <c r="R93">
        <f>HEX2DEC(Table7[[#This Row],[D2]])</f>
        <v>0</v>
      </c>
      <c r="S93">
        <f>HEX2DEC(Table7[[#This Row],[D3]])</f>
        <v>44</v>
      </c>
      <c r="T93">
        <f>HEX2DEC(Table7[[#This Row],[D4]])</f>
        <v>0</v>
      </c>
      <c r="U93">
        <f>HEX2DEC(Table7[[#This Row],[D5]])</f>
        <v>44</v>
      </c>
      <c r="V93">
        <f>HEX2DEC(Table7[[#This Row],[D6]])</f>
        <v>0</v>
      </c>
      <c r="W93">
        <f>HEX2DEC(Table7[[#This Row],[D7]])</f>
        <v>44</v>
      </c>
      <c r="X93" t="str">
        <f>RIGHT("00000000" &amp; HEX2BIN(Table7[[#This Row],[D0]]), 8)</f>
        <v>00000000</v>
      </c>
      <c r="Y93" t="str">
        <f>RIGHT("00000000" &amp; HEX2BIN(Table7[[#This Row],[D1]]), 8)</f>
        <v>00101100</v>
      </c>
      <c r="Z93" t="str">
        <f>RIGHT("00000000" &amp; HEX2BIN(Table7[[#This Row],[D2]]), 8)</f>
        <v>00000000</v>
      </c>
      <c r="AA93" t="str">
        <f>RIGHT("00000000" &amp; HEX2BIN(Table7[[#This Row],[D3]]), 8)</f>
        <v>00101100</v>
      </c>
      <c r="AB93" t="str">
        <f>RIGHT("00000000" &amp; HEX2BIN(Table7[[#This Row],[D4]]), 8)</f>
        <v>00000000</v>
      </c>
      <c r="AC93" t="str">
        <f>RIGHT("00000000" &amp; HEX2BIN(Table7[[#This Row],[D5]]), 8)</f>
        <v>00101100</v>
      </c>
      <c r="AD93" t="str">
        <f>RIGHT("00000000" &amp; HEX2BIN(Table7[[#This Row],[D6]]), 8)</f>
        <v>00000000</v>
      </c>
      <c r="AE93" t="str">
        <f>RIGHT("00000000" &amp; HEX2BIN(Table7[[#This Row],[D7]]), 8)</f>
        <v>00101100</v>
      </c>
      <c r="AF93" t="str">
        <f>VLOOKUP(Table7[[#This Row],[MsgId.Pad]],Codes,2,FALSE)</f>
        <v>Wheel speed</v>
      </c>
      <c r="AG93">
        <f>(256*Table7[[#This Row],[D0.Dec]]+Table7[[#This Row],[D1.Dec]])/4</f>
        <v>11</v>
      </c>
    </row>
    <row r="94" spans="1:33" x14ac:dyDescent="0.35">
      <c r="A94">
        <v>122</v>
      </c>
      <c r="B94" t="s">
        <v>109</v>
      </c>
      <c r="C94" s="1">
        <v>8</v>
      </c>
      <c r="D94" s="1">
        <v>0</v>
      </c>
      <c r="E94" s="1" t="s">
        <v>2</v>
      </c>
      <c r="F94" s="1">
        <v>0</v>
      </c>
      <c r="G94" s="1" t="s">
        <v>2</v>
      </c>
      <c r="H94" s="1">
        <v>0</v>
      </c>
      <c r="I94" s="1" t="s">
        <v>2</v>
      </c>
      <c r="J94" s="1">
        <v>0</v>
      </c>
      <c r="K94" s="1" t="s">
        <v>2</v>
      </c>
      <c r="L94" t="str">
        <f>RIGHT("000000" &amp;Table7[[#This Row],[MsgId]], 8)</f>
        <v>0218A006</v>
      </c>
      <c r="M94" t="str">
        <f>LEFT(Table7[[#This Row],[MsgId.Pad]],4)</f>
        <v>0218</v>
      </c>
      <c r="N94" t="str">
        <f>RIGHT(Table7[[#This Row],[MsgId.Pad]],4)</f>
        <v>A006</v>
      </c>
      <c r="O94">
        <f>HEX2DEC(Table7[[#This Row],[MsgId.Pad]])</f>
        <v>35168262</v>
      </c>
      <c r="P94">
        <f>HEX2DEC(Table7[[#This Row],[D0]])</f>
        <v>0</v>
      </c>
      <c r="Q94">
        <f>HEX2DEC(Table7[[#This Row],[D1]])</f>
        <v>44</v>
      </c>
      <c r="R94">
        <f>HEX2DEC(Table7[[#This Row],[D2]])</f>
        <v>0</v>
      </c>
      <c r="S94">
        <f>HEX2DEC(Table7[[#This Row],[D3]])</f>
        <v>44</v>
      </c>
      <c r="T94">
        <f>HEX2DEC(Table7[[#This Row],[D4]])</f>
        <v>0</v>
      </c>
      <c r="U94">
        <f>HEX2DEC(Table7[[#This Row],[D5]])</f>
        <v>44</v>
      </c>
      <c r="V94">
        <f>HEX2DEC(Table7[[#This Row],[D6]])</f>
        <v>0</v>
      </c>
      <c r="W94">
        <f>HEX2DEC(Table7[[#This Row],[D7]])</f>
        <v>44</v>
      </c>
      <c r="X94" t="str">
        <f>RIGHT("00000000" &amp; HEX2BIN(Table7[[#This Row],[D0]]), 8)</f>
        <v>00000000</v>
      </c>
      <c r="Y94" t="str">
        <f>RIGHT("00000000" &amp; HEX2BIN(Table7[[#This Row],[D1]]), 8)</f>
        <v>00101100</v>
      </c>
      <c r="Z94" t="str">
        <f>RIGHT("00000000" &amp; HEX2BIN(Table7[[#This Row],[D2]]), 8)</f>
        <v>00000000</v>
      </c>
      <c r="AA94" t="str">
        <f>RIGHT("00000000" &amp; HEX2BIN(Table7[[#This Row],[D3]]), 8)</f>
        <v>00101100</v>
      </c>
      <c r="AB94" t="str">
        <f>RIGHT("00000000" &amp; HEX2BIN(Table7[[#This Row],[D4]]), 8)</f>
        <v>00000000</v>
      </c>
      <c r="AC94" t="str">
        <f>RIGHT("00000000" &amp; HEX2BIN(Table7[[#This Row],[D5]]), 8)</f>
        <v>00101100</v>
      </c>
      <c r="AD94" t="str">
        <f>RIGHT("00000000" &amp; HEX2BIN(Table7[[#This Row],[D6]]), 8)</f>
        <v>00000000</v>
      </c>
      <c r="AE94" t="str">
        <f>RIGHT("00000000" &amp; HEX2BIN(Table7[[#This Row],[D7]]), 8)</f>
        <v>00101100</v>
      </c>
      <c r="AF94" t="str">
        <f>VLOOKUP(Table7[[#This Row],[MsgId.Pad]],Codes,2,FALSE)</f>
        <v>Wheel speed</v>
      </c>
      <c r="AG94">
        <f>(256*Table7[[#This Row],[D0.Dec]]+Table7[[#This Row],[D1.Dec]])/4</f>
        <v>11</v>
      </c>
    </row>
    <row r="95" spans="1:33" x14ac:dyDescent="0.35">
      <c r="A95">
        <v>129</v>
      </c>
      <c r="B95" t="s">
        <v>109</v>
      </c>
      <c r="C95" s="1">
        <v>8</v>
      </c>
      <c r="D95" s="1">
        <v>0</v>
      </c>
      <c r="E95" s="1" t="s">
        <v>2</v>
      </c>
      <c r="F95" s="1">
        <v>0</v>
      </c>
      <c r="G95" s="1" t="s">
        <v>2</v>
      </c>
      <c r="H95" s="1">
        <v>0</v>
      </c>
      <c r="I95" s="1" t="s">
        <v>2</v>
      </c>
      <c r="J95" s="1">
        <v>0</v>
      </c>
      <c r="K95" s="1" t="s">
        <v>2</v>
      </c>
      <c r="L95" t="str">
        <f>RIGHT("000000" &amp;Table7[[#This Row],[MsgId]], 8)</f>
        <v>0218A006</v>
      </c>
      <c r="M95" t="str">
        <f>LEFT(Table7[[#This Row],[MsgId.Pad]],4)</f>
        <v>0218</v>
      </c>
      <c r="N95" t="str">
        <f>RIGHT(Table7[[#This Row],[MsgId.Pad]],4)</f>
        <v>A006</v>
      </c>
      <c r="O95">
        <f>HEX2DEC(Table7[[#This Row],[MsgId.Pad]])</f>
        <v>35168262</v>
      </c>
      <c r="P95">
        <f>HEX2DEC(Table7[[#This Row],[D0]])</f>
        <v>0</v>
      </c>
      <c r="Q95">
        <f>HEX2DEC(Table7[[#This Row],[D1]])</f>
        <v>44</v>
      </c>
      <c r="R95">
        <f>HEX2DEC(Table7[[#This Row],[D2]])</f>
        <v>0</v>
      </c>
      <c r="S95">
        <f>HEX2DEC(Table7[[#This Row],[D3]])</f>
        <v>44</v>
      </c>
      <c r="T95">
        <f>HEX2DEC(Table7[[#This Row],[D4]])</f>
        <v>0</v>
      </c>
      <c r="U95">
        <f>HEX2DEC(Table7[[#This Row],[D5]])</f>
        <v>44</v>
      </c>
      <c r="V95">
        <f>HEX2DEC(Table7[[#This Row],[D6]])</f>
        <v>0</v>
      </c>
      <c r="W95">
        <f>HEX2DEC(Table7[[#This Row],[D7]])</f>
        <v>44</v>
      </c>
      <c r="X95" t="str">
        <f>RIGHT("00000000" &amp; HEX2BIN(Table7[[#This Row],[D0]]), 8)</f>
        <v>00000000</v>
      </c>
      <c r="Y95" t="str">
        <f>RIGHT("00000000" &amp; HEX2BIN(Table7[[#This Row],[D1]]), 8)</f>
        <v>00101100</v>
      </c>
      <c r="Z95" t="str">
        <f>RIGHT("00000000" &amp; HEX2BIN(Table7[[#This Row],[D2]]), 8)</f>
        <v>00000000</v>
      </c>
      <c r="AA95" t="str">
        <f>RIGHT("00000000" &amp; HEX2BIN(Table7[[#This Row],[D3]]), 8)</f>
        <v>00101100</v>
      </c>
      <c r="AB95" t="str">
        <f>RIGHT("00000000" &amp; HEX2BIN(Table7[[#This Row],[D4]]), 8)</f>
        <v>00000000</v>
      </c>
      <c r="AC95" t="str">
        <f>RIGHT("00000000" &amp; HEX2BIN(Table7[[#This Row],[D5]]), 8)</f>
        <v>00101100</v>
      </c>
      <c r="AD95" t="str">
        <f>RIGHT("00000000" &amp; HEX2BIN(Table7[[#This Row],[D6]]), 8)</f>
        <v>00000000</v>
      </c>
      <c r="AE95" t="str">
        <f>RIGHT("00000000" &amp; HEX2BIN(Table7[[#This Row],[D7]]), 8)</f>
        <v>00101100</v>
      </c>
      <c r="AF95" t="str">
        <f>VLOOKUP(Table7[[#This Row],[MsgId.Pad]],Codes,2,FALSE)</f>
        <v>Wheel speed</v>
      </c>
      <c r="AG95">
        <f>(256*Table7[[#This Row],[D0.Dec]]+Table7[[#This Row],[D1.Dec]])/4</f>
        <v>11</v>
      </c>
    </row>
    <row r="96" spans="1:33" x14ac:dyDescent="0.35">
      <c r="A96">
        <v>136</v>
      </c>
      <c r="B96" t="s">
        <v>109</v>
      </c>
      <c r="C96" s="1">
        <v>8</v>
      </c>
      <c r="D96" s="1">
        <v>0</v>
      </c>
      <c r="E96" s="1" t="s">
        <v>2</v>
      </c>
      <c r="F96" s="1">
        <v>0</v>
      </c>
      <c r="G96" s="1" t="s">
        <v>2</v>
      </c>
      <c r="H96" s="1">
        <v>0</v>
      </c>
      <c r="I96" s="1" t="s">
        <v>2</v>
      </c>
      <c r="J96" s="1">
        <v>0</v>
      </c>
      <c r="K96" s="1" t="s">
        <v>2</v>
      </c>
      <c r="L96" t="str">
        <f>RIGHT("000000" &amp;Table7[[#This Row],[MsgId]], 8)</f>
        <v>0218A006</v>
      </c>
      <c r="M96" t="str">
        <f>LEFT(Table7[[#This Row],[MsgId.Pad]],4)</f>
        <v>0218</v>
      </c>
      <c r="N96" t="str">
        <f>RIGHT(Table7[[#This Row],[MsgId.Pad]],4)</f>
        <v>A006</v>
      </c>
      <c r="O96">
        <f>HEX2DEC(Table7[[#This Row],[MsgId.Pad]])</f>
        <v>35168262</v>
      </c>
      <c r="P96">
        <f>HEX2DEC(Table7[[#This Row],[D0]])</f>
        <v>0</v>
      </c>
      <c r="Q96">
        <f>HEX2DEC(Table7[[#This Row],[D1]])</f>
        <v>44</v>
      </c>
      <c r="R96">
        <f>HEX2DEC(Table7[[#This Row],[D2]])</f>
        <v>0</v>
      </c>
      <c r="S96">
        <f>HEX2DEC(Table7[[#This Row],[D3]])</f>
        <v>44</v>
      </c>
      <c r="T96">
        <f>HEX2DEC(Table7[[#This Row],[D4]])</f>
        <v>0</v>
      </c>
      <c r="U96">
        <f>HEX2DEC(Table7[[#This Row],[D5]])</f>
        <v>44</v>
      </c>
      <c r="V96">
        <f>HEX2DEC(Table7[[#This Row],[D6]])</f>
        <v>0</v>
      </c>
      <c r="W96">
        <f>HEX2DEC(Table7[[#This Row],[D7]])</f>
        <v>44</v>
      </c>
      <c r="X96" t="str">
        <f>RIGHT("00000000" &amp; HEX2BIN(Table7[[#This Row],[D0]]), 8)</f>
        <v>00000000</v>
      </c>
      <c r="Y96" t="str">
        <f>RIGHT("00000000" &amp; HEX2BIN(Table7[[#This Row],[D1]]), 8)</f>
        <v>00101100</v>
      </c>
      <c r="Z96" t="str">
        <f>RIGHT("00000000" &amp; HEX2BIN(Table7[[#This Row],[D2]]), 8)</f>
        <v>00000000</v>
      </c>
      <c r="AA96" t="str">
        <f>RIGHT("00000000" &amp; HEX2BIN(Table7[[#This Row],[D3]]), 8)</f>
        <v>00101100</v>
      </c>
      <c r="AB96" t="str">
        <f>RIGHT("00000000" &amp; HEX2BIN(Table7[[#This Row],[D4]]), 8)</f>
        <v>00000000</v>
      </c>
      <c r="AC96" t="str">
        <f>RIGHT("00000000" &amp; HEX2BIN(Table7[[#This Row],[D5]]), 8)</f>
        <v>00101100</v>
      </c>
      <c r="AD96" t="str">
        <f>RIGHT("00000000" &amp; HEX2BIN(Table7[[#This Row],[D6]]), 8)</f>
        <v>00000000</v>
      </c>
      <c r="AE96" t="str">
        <f>RIGHT("00000000" &amp; HEX2BIN(Table7[[#This Row],[D7]]), 8)</f>
        <v>00101100</v>
      </c>
      <c r="AF96" t="str">
        <f>VLOOKUP(Table7[[#This Row],[MsgId.Pad]],Codes,2,FALSE)</f>
        <v>Wheel speed</v>
      </c>
      <c r="AG96">
        <f>(256*Table7[[#This Row],[D0.Dec]]+Table7[[#This Row],[D1.Dec]])/4</f>
        <v>11</v>
      </c>
    </row>
    <row r="97" spans="1:33" x14ac:dyDescent="0.35">
      <c r="A97">
        <v>144</v>
      </c>
      <c r="B97" t="s">
        <v>109</v>
      </c>
      <c r="C97" s="1">
        <v>8</v>
      </c>
      <c r="D97" s="1">
        <v>0</v>
      </c>
      <c r="E97" s="1" t="s">
        <v>2</v>
      </c>
      <c r="F97" s="1">
        <v>0</v>
      </c>
      <c r="G97" s="1" t="s">
        <v>2</v>
      </c>
      <c r="H97" s="1">
        <v>0</v>
      </c>
      <c r="I97" s="1" t="s">
        <v>2</v>
      </c>
      <c r="J97" s="1">
        <v>0</v>
      </c>
      <c r="K97" s="1" t="s">
        <v>2</v>
      </c>
      <c r="L97" t="str">
        <f>RIGHT("000000" &amp;Table7[[#This Row],[MsgId]], 8)</f>
        <v>0218A006</v>
      </c>
      <c r="M97" t="str">
        <f>LEFT(Table7[[#This Row],[MsgId.Pad]],4)</f>
        <v>0218</v>
      </c>
      <c r="N97" t="str">
        <f>RIGHT(Table7[[#This Row],[MsgId.Pad]],4)</f>
        <v>A006</v>
      </c>
      <c r="O97">
        <f>HEX2DEC(Table7[[#This Row],[MsgId.Pad]])</f>
        <v>35168262</v>
      </c>
      <c r="P97">
        <f>HEX2DEC(Table7[[#This Row],[D0]])</f>
        <v>0</v>
      </c>
      <c r="Q97">
        <f>HEX2DEC(Table7[[#This Row],[D1]])</f>
        <v>44</v>
      </c>
      <c r="R97">
        <f>HEX2DEC(Table7[[#This Row],[D2]])</f>
        <v>0</v>
      </c>
      <c r="S97">
        <f>HEX2DEC(Table7[[#This Row],[D3]])</f>
        <v>44</v>
      </c>
      <c r="T97">
        <f>HEX2DEC(Table7[[#This Row],[D4]])</f>
        <v>0</v>
      </c>
      <c r="U97">
        <f>HEX2DEC(Table7[[#This Row],[D5]])</f>
        <v>44</v>
      </c>
      <c r="V97">
        <f>HEX2DEC(Table7[[#This Row],[D6]])</f>
        <v>0</v>
      </c>
      <c r="W97">
        <f>HEX2DEC(Table7[[#This Row],[D7]])</f>
        <v>44</v>
      </c>
      <c r="X97" t="str">
        <f>RIGHT("00000000" &amp; HEX2BIN(Table7[[#This Row],[D0]]), 8)</f>
        <v>00000000</v>
      </c>
      <c r="Y97" t="str">
        <f>RIGHT("00000000" &amp; HEX2BIN(Table7[[#This Row],[D1]]), 8)</f>
        <v>00101100</v>
      </c>
      <c r="Z97" t="str">
        <f>RIGHT("00000000" &amp; HEX2BIN(Table7[[#This Row],[D2]]), 8)</f>
        <v>00000000</v>
      </c>
      <c r="AA97" t="str">
        <f>RIGHT("00000000" &amp; HEX2BIN(Table7[[#This Row],[D3]]), 8)</f>
        <v>00101100</v>
      </c>
      <c r="AB97" t="str">
        <f>RIGHT("00000000" &amp; HEX2BIN(Table7[[#This Row],[D4]]), 8)</f>
        <v>00000000</v>
      </c>
      <c r="AC97" t="str">
        <f>RIGHT("00000000" &amp; HEX2BIN(Table7[[#This Row],[D5]]), 8)</f>
        <v>00101100</v>
      </c>
      <c r="AD97" t="str">
        <f>RIGHT("00000000" &amp; HEX2BIN(Table7[[#This Row],[D6]]), 8)</f>
        <v>00000000</v>
      </c>
      <c r="AE97" t="str">
        <f>RIGHT("00000000" &amp; HEX2BIN(Table7[[#This Row],[D7]]), 8)</f>
        <v>00101100</v>
      </c>
      <c r="AF97" t="str">
        <f>VLOOKUP(Table7[[#This Row],[MsgId.Pad]],Codes,2,FALSE)</f>
        <v>Wheel speed</v>
      </c>
      <c r="AG97">
        <f>(256*Table7[[#This Row],[D0.Dec]]+Table7[[#This Row],[D1.Dec]])/4</f>
        <v>11</v>
      </c>
    </row>
    <row r="98" spans="1:33" x14ac:dyDescent="0.35">
      <c r="A98">
        <v>165</v>
      </c>
      <c r="B98" t="s">
        <v>109</v>
      </c>
      <c r="C98" s="1">
        <v>8</v>
      </c>
      <c r="D98" s="1">
        <v>0</v>
      </c>
      <c r="E98" s="1" t="s">
        <v>2</v>
      </c>
      <c r="F98" s="1">
        <v>0</v>
      </c>
      <c r="G98" s="1" t="s">
        <v>2</v>
      </c>
      <c r="H98" s="1">
        <v>0</v>
      </c>
      <c r="I98" s="1" t="s">
        <v>2</v>
      </c>
      <c r="J98" s="1">
        <v>0</v>
      </c>
      <c r="K98" s="1" t="s">
        <v>2</v>
      </c>
      <c r="L98" t="str">
        <f>RIGHT("000000" &amp;Table7[[#This Row],[MsgId]], 8)</f>
        <v>0218A006</v>
      </c>
      <c r="M98" t="str">
        <f>LEFT(Table7[[#This Row],[MsgId.Pad]],4)</f>
        <v>0218</v>
      </c>
      <c r="N98" t="str">
        <f>RIGHT(Table7[[#This Row],[MsgId.Pad]],4)</f>
        <v>A006</v>
      </c>
      <c r="O98">
        <f>HEX2DEC(Table7[[#This Row],[MsgId.Pad]])</f>
        <v>35168262</v>
      </c>
      <c r="P98">
        <f>HEX2DEC(Table7[[#This Row],[D0]])</f>
        <v>0</v>
      </c>
      <c r="Q98">
        <f>HEX2DEC(Table7[[#This Row],[D1]])</f>
        <v>44</v>
      </c>
      <c r="R98">
        <f>HEX2DEC(Table7[[#This Row],[D2]])</f>
        <v>0</v>
      </c>
      <c r="S98">
        <f>HEX2DEC(Table7[[#This Row],[D3]])</f>
        <v>44</v>
      </c>
      <c r="T98">
        <f>HEX2DEC(Table7[[#This Row],[D4]])</f>
        <v>0</v>
      </c>
      <c r="U98">
        <f>HEX2DEC(Table7[[#This Row],[D5]])</f>
        <v>44</v>
      </c>
      <c r="V98">
        <f>HEX2DEC(Table7[[#This Row],[D6]])</f>
        <v>0</v>
      </c>
      <c r="W98">
        <f>HEX2DEC(Table7[[#This Row],[D7]])</f>
        <v>44</v>
      </c>
      <c r="X98" t="str">
        <f>RIGHT("00000000" &amp; HEX2BIN(Table7[[#This Row],[D0]]), 8)</f>
        <v>00000000</v>
      </c>
      <c r="Y98" t="str">
        <f>RIGHT("00000000" &amp; HEX2BIN(Table7[[#This Row],[D1]]), 8)</f>
        <v>00101100</v>
      </c>
      <c r="Z98" t="str">
        <f>RIGHT("00000000" &amp; HEX2BIN(Table7[[#This Row],[D2]]), 8)</f>
        <v>00000000</v>
      </c>
      <c r="AA98" t="str">
        <f>RIGHT("00000000" &amp; HEX2BIN(Table7[[#This Row],[D3]]), 8)</f>
        <v>00101100</v>
      </c>
      <c r="AB98" t="str">
        <f>RIGHT("00000000" &amp; HEX2BIN(Table7[[#This Row],[D4]]), 8)</f>
        <v>00000000</v>
      </c>
      <c r="AC98" t="str">
        <f>RIGHT("00000000" &amp; HEX2BIN(Table7[[#This Row],[D5]]), 8)</f>
        <v>00101100</v>
      </c>
      <c r="AD98" t="str">
        <f>RIGHT("00000000" &amp; HEX2BIN(Table7[[#This Row],[D6]]), 8)</f>
        <v>00000000</v>
      </c>
      <c r="AE98" t="str">
        <f>RIGHT("00000000" &amp; HEX2BIN(Table7[[#This Row],[D7]]), 8)</f>
        <v>00101100</v>
      </c>
      <c r="AF98" t="str">
        <f>VLOOKUP(Table7[[#This Row],[MsgId.Pad]],Codes,2,FALSE)</f>
        <v>Wheel speed</v>
      </c>
      <c r="AG98">
        <f>(256*Table7[[#This Row],[D0.Dec]]+Table7[[#This Row],[D1.Dec]])/4</f>
        <v>11</v>
      </c>
    </row>
    <row r="99" spans="1:33" x14ac:dyDescent="0.35">
      <c r="A99">
        <v>214</v>
      </c>
      <c r="B99" t="s">
        <v>109</v>
      </c>
      <c r="C99" s="1">
        <v>8</v>
      </c>
      <c r="D99" s="1">
        <v>0</v>
      </c>
      <c r="E99" s="1" t="s">
        <v>2</v>
      </c>
      <c r="F99" s="1">
        <v>0</v>
      </c>
      <c r="G99" s="1" t="s">
        <v>2</v>
      </c>
      <c r="H99" s="1">
        <v>0</v>
      </c>
      <c r="I99" s="1" t="s">
        <v>2</v>
      </c>
      <c r="J99" s="1">
        <v>0</v>
      </c>
      <c r="K99" s="1" t="s">
        <v>2</v>
      </c>
      <c r="L99" t="str">
        <f>RIGHT("000000" &amp;Table7[[#This Row],[MsgId]], 8)</f>
        <v>0218A006</v>
      </c>
      <c r="M99" t="str">
        <f>LEFT(Table7[[#This Row],[MsgId.Pad]],4)</f>
        <v>0218</v>
      </c>
      <c r="N99" t="str">
        <f>RIGHT(Table7[[#This Row],[MsgId.Pad]],4)</f>
        <v>A006</v>
      </c>
      <c r="O99">
        <f>HEX2DEC(Table7[[#This Row],[MsgId.Pad]])</f>
        <v>35168262</v>
      </c>
      <c r="P99">
        <f>HEX2DEC(Table7[[#This Row],[D0]])</f>
        <v>0</v>
      </c>
      <c r="Q99">
        <f>HEX2DEC(Table7[[#This Row],[D1]])</f>
        <v>44</v>
      </c>
      <c r="R99">
        <f>HEX2DEC(Table7[[#This Row],[D2]])</f>
        <v>0</v>
      </c>
      <c r="S99">
        <f>HEX2DEC(Table7[[#This Row],[D3]])</f>
        <v>44</v>
      </c>
      <c r="T99">
        <f>HEX2DEC(Table7[[#This Row],[D4]])</f>
        <v>0</v>
      </c>
      <c r="U99">
        <f>HEX2DEC(Table7[[#This Row],[D5]])</f>
        <v>44</v>
      </c>
      <c r="V99">
        <f>HEX2DEC(Table7[[#This Row],[D6]])</f>
        <v>0</v>
      </c>
      <c r="W99">
        <f>HEX2DEC(Table7[[#This Row],[D7]])</f>
        <v>44</v>
      </c>
      <c r="X99" t="str">
        <f>RIGHT("00000000" &amp; HEX2BIN(Table7[[#This Row],[D0]]), 8)</f>
        <v>00000000</v>
      </c>
      <c r="Y99" t="str">
        <f>RIGHT("00000000" &amp; HEX2BIN(Table7[[#This Row],[D1]]), 8)</f>
        <v>00101100</v>
      </c>
      <c r="Z99" t="str">
        <f>RIGHT("00000000" &amp; HEX2BIN(Table7[[#This Row],[D2]]), 8)</f>
        <v>00000000</v>
      </c>
      <c r="AA99" t="str">
        <f>RIGHT("00000000" &amp; HEX2BIN(Table7[[#This Row],[D3]]), 8)</f>
        <v>00101100</v>
      </c>
      <c r="AB99" t="str">
        <f>RIGHT("00000000" &amp; HEX2BIN(Table7[[#This Row],[D4]]), 8)</f>
        <v>00000000</v>
      </c>
      <c r="AC99" t="str">
        <f>RIGHT("00000000" &amp; HEX2BIN(Table7[[#This Row],[D5]]), 8)</f>
        <v>00101100</v>
      </c>
      <c r="AD99" t="str">
        <f>RIGHT("00000000" &amp; HEX2BIN(Table7[[#This Row],[D6]]), 8)</f>
        <v>00000000</v>
      </c>
      <c r="AE99" t="str">
        <f>RIGHT("00000000" &amp; HEX2BIN(Table7[[#This Row],[D7]]), 8)</f>
        <v>00101100</v>
      </c>
      <c r="AF99" t="str">
        <f>VLOOKUP(Table7[[#This Row],[MsgId.Pad]],Codes,2,FALSE)</f>
        <v>Wheel speed</v>
      </c>
      <c r="AG99">
        <f>(256*Table7[[#This Row],[D0.Dec]]+Table7[[#This Row],[D1.Dec]])/4</f>
        <v>11</v>
      </c>
    </row>
    <row r="100" spans="1:33" x14ac:dyDescent="0.35">
      <c r="A100">
        <v>222</v>
      </c>
      <c r="B100" t="s">
        <v>109</v>
      </c>
      <c r="C100" s="1">
        <v>8</v>
      </c>
      <c r="D100" s="1">
        <v>0</v>
      </c>
      <c r="E100" s="1" t="s">
        <v>2</v>
      </c>
      <c r="F100" s="1">
        <v>0</v>
      </c>
      <c r="G100" s="1" t="s">
        <v>2</v>
      </c>
      <c r="H100" s="1">
        <v>0</v>
      </c>
      <c r="I100" s="1" t="s">
        <v>2</v>
      </c>
      <c r="J100" s="1">
        <v>0</v>
      </c>
      <c r="K100" s="1" t="s">
        <v>2</v>
      </c>
      <c r="L100" t="str">
        <f>RIGHT("000000" &amp;Table7[[#This Row],[MsgId]], 8)</f>
        <v>0218A006</v>
      </c>
      <c r="M100" t="str">
        <f>LEFT(Table7[[#This Row],[MsgId.Pad]],4)</f>
        <v>0218</v>
      </c>
      <c r="N100" t="str">
        <f>RIGHT(Table7[[#This Row],[MsgId.Pad]],4)</f>
        <v>A006</v>
      </c>
      <c r="O100">
        <f>HEX2DEC(Table7[[#This Row],[MsgId.Pad]])</f>
        <v>35168262</v>
      </c>
      <c r="P100">
        <f>HEX2DEC(Table7[[#This Row],[D0]])</f>
        <v>0</v>
      </c>
      <c r="Q100">
        <f>HEX2DEC(Table7[[#This Row],[D1]])</f>
        <v>44</v>
      </c>
      <c r="R100">
        <f>HEX2DEC(Table7[[#This Row],[D2]])</f>
        <v>0</v>
      </c>
      <c r="S100">
        <f>HEX2DEC(Table7[[#This Row],[D3]])</f>
        <v>44</v>
      </c>
      <c r="T100">
        <f>HEX2DEC(Table7[[#This Row],[D4]])</f>
        <v>0</v>
      </c>
      <c r="U100">
        <f>HEX2DEC(Table7[[#This Row],[D5]])</f>
        <v>44</v>
      </c>
      <c r="V100">
        <f>HEX2DEC(Table7[[#This Row],[D6]])</f>
        <v>0</v>
      </c>
      <c r="W100">
        <f>HEX2DEC(Table7[[#This Row],[D7]])</f>
        <v>44</v>
      </c>
      <c r="X100" t="str">
        <f>RIGHT("00000000" &amp; HEX2BIN(Table7[[#This Row],[D0]]), 8)</f>
        <v>00000000</v>
      </c>
      <c r="Y100" t="str">
        <f>RIGHT("00000000" &amp; HEX2BIN(Table7[[#This Row],[D1]]), 8)</f>
        <v>00101100</v>
      </c>
      <c r="Z100" t="str">
        <f>RIGHT("00000000" &amp; HEX2BIN(Table7[[#This Row],[D2]]), 8)</f>
        <v>00000000</v>
      </c>
      <c r="AA100" t="str">
        <f>RIGHT("00000000" &amp; HEX2BIN(Table7[[#This Row],[D3]]), 8)</f>
        <v>00101100</v>
      </c>
      <c r="AB100" t="str">
        <f>RIGHT("00000000" &amp; HEX2BIN(Table7[[#This Row],[D4]]), 8)</f>
        <v>00000000</v>
      </c>
      <c r="AC100" t="str">
        <f>RIGHT("00000000" &amp; HEX2BIN(Table7[[#This Row],[D5]]), 8)</f>
        <v>00101100</v>
      </c>
      <c r="AD100" t="str">
        <f>RIGHT("00000000" &amp; HEX2BIN(Table7[[#This Row],[D6]]), 8)</f>
        <v>00000000</v>
      </c>
      <c r="AE100" t="str">
        <f>RIGHT("00000000" &amp; HEX2BIN(Table7[[#This Row],[D7]]), 8)</f>
        <v>00101100</v>
      </c>
      <c r="AF100" t="str">
        <f>VLOOKUP(Table7[[#This Row],[MsgId.Pad]],Codes,2,FALSE)</f>
        <v>Wheel speed</v>
      </c>
      <c r="AG100">
        <f>(256*Table7[[#This Row],[D0.Dec]]+Table7[[#This Row],[D1.Dec]])/4</f>
        <v>11</v>
      </c>
    </row>
    <row r="101" spans="1:33" x14ac:dyDescent="0.35">
      <c r="A101">
        <v>230</v>
      </c>
      <c r="B101" t="s">
        <v>109</v>
      </c>
      <c r="C101" s="1">
        <v>8</v>
      </c>
      <c r="D101" s="1">
        <v>0</v>
      </c>
      <c r="E101" s="1" t="s">
        <v>2</v>
      </c>
      <c r="F101" s="1">
        <v>0</v>
      </c>
      <c r="G101" s="1" t="s">
        <v>2</v>
      </c>
      <c r="H101" s="1">
        <v>0</v>
      </c>
      <c r="I101" s="1" t="s">
        <v>2</v>
      </c>
      <c r="J101" s="1">
        <v>0</v>
      </c>
      <c r="K101" s="1" t="s">
        <v>2</v>
      </c>
      <c r="L101" t="str">
        <f>RIGHT("000000" &amp;Table7[[#This Row],[MsgId]], 8)</f>
        <v>0218A006</v>
      </c>
      <c r="M101" t="str">
        <f>LEFT(Table7[[#This Row],[MsgId.Pad]],4)</f>
        <v>0218</v>
      </c>
      <c r="N101" t="str">
        <f>RIGHT(Table7[[#This Row],[MsgId.Pad]],4)</f>
        <v>A006</v>
      </c>
      <c r="O101">
        <f>HEX2DEC(Table7[[#This Row],[MsgId.Pad]])</f>
        <v>35168262</v>
      </c>
      <c r="P101">
        <f>HEX2DEC(Table7[[#This Row],[D0]])</f>
        <v>0</v>
      </c>
      <c r="Q101">
        <f>HEX2DEC(Table7[[#This Row],[D1]])</f>
        <v>44</v>
      </c>
      <c r="R101">
        <f>HEX2DEC(Table7[[#This Row],[D2]])</f>
        <v>0</v>
      </c>
      <c r="S101">
        <f>HEX2DEC(Table7[[#This Row],[D3]])</f>
        <v>44</v>
      </c>
      <c r="T101">
        <f>HEX2DEC(Table7[[#This Row],[D4]])</f>
        <v>0</v>
      </c>
      <c r="U101">
        <f>HEX2DEC(Table7[[#This Row],[D5]])</f>
        <v>44</v>
      </c>
      <c r="V101">
        <f>HEX2DEC(Table7[[#This Row],[D6]])</f>
        <v>0</v>
      </c>
      <c r="W101">
        <f>HEX2DEC(Table7[[#This Row],[D7]])</f>
        <v>44</v>
      </c>
      <c r="X101" t="str">
        <f>RIGHT("00000000" &amp; HEX2BIN(Table7[[#This Row],[D0]]), 8)</f>
        <v>00000000</v>
      </c>
      <c r="Y101" t="str">
        <f>RIGHT("00000000" &amp; HEX2BIN(Table7[[#This Row],[D1]]), 8)</f>
        <v>00101100</v>
      </c>
      <c r="Z101" t="str">
        <f>RIGHT("00000000" &amp; HEX2BIN(Table7[[#This Row],[D2]]), 8)</f>
        <v>00000000</v>
      </c>
      <c r="AA101" t="str">
        <f>RIGHT("00000000" &amp; HEX2BIN(Table7[[#This Row],[D3]]), 8)</f>
        <v>00101100</v>
      </c>
      <c r="AB101" t="str">
        <f>RIGHT("00000000" &amp; HEX2BIN(Table7[[#This Row],[D4]]), 8)</f>
        <v>00000000</v>
      </c>
      <c r="AC101" t="str">
        <f>RIGHT("00000000" &amp; HEX2BIN(Table7[[#This Row],[D5]]), 8)</f>
        <v>00101100</v>
      </c>
      <c r="AD101" t="str">
        <f>RIGHT("00000000" &amp; HEX2BIN(Table7[[#This Row],[D6]]), 8)</f>
        <v>00000000</v>
      </c>
      <c r="AE101" t="str">
        <f>RIGHT("00000000" &amp; HEX2BIN(Table7[[#This Row],[D7]]), 8)</f>
        <v>00101100</v>
      </c>
      <c r="AF101" t="str">
        <f>VLOOKUP(Table7[[#This Row],[MsgId.Pad]],Codes,2,FALSE)</f>
        <v>Wheel speed</v>
      </c>
      <c r="AG101">
        <f>(256*Table7[[#This Row],[D0.Dec]]+Table7[[#This Row],[D1.Dec]])/4</f>
        <v>11</v>
      </c>
    </row>
    <row r="102" spans="1:33" x14ac:dyDescent="0.35">
      <c r="A102">
        <v>236</v>
      </c>
      <c r="B102" t="s">
        <v>109</v>
      </c>
      <c r="C102" s="1">
        <v>8</v>
      </c>
      <c r="D102" s="1">
        <v>0</v>
      </c>
      <c r="E102" s="1" t="s">
        <v>2</v>
      </c>
      <c r="F102" s="1">
        <v>0</v>
      </c>
      <c r="G102" s="1" t="s">
        <v>2</v>
      </c>
      <c r="H102" s="1">
        <v>0</v>
      </c>
      <c r="I102" s="1" t="s">
        <v>2</v>
      </c>
      <c r="J102" s="1">
        <v>0</v>
      </c>
      <c r="K102" s="1" t="s">
        <v>2</v>
      </c>
      <c r="L102" t="str">
        <f>RIGHT("000000" &amp;Table7[[#This Row],[MsgId]], 8)</f>
        <v>0218A006</v>
      </c>
      <c r="M102" t="str">
        <f>LEFT(Table7[[#This Row],[MsgId.Pad]],4)</f>
        <v>0218</v>
      </c>
      <c r="N102" t="str">
        <f>RIGHT(Table7[[#This Row],[MsgId.Pad]],4)</f>
        <v>A006</v>
      </c>
      <c r="O102">
        <f>HEX2DEC(Table7[[#This Row],[MsgId.Pad]])</f>
        <v>35168262</v>
      </c>
      <c r="P102">
        <f>HEX2DEC(Table7[[#This Row],[D0]])</f>
        <v>0</v>
      </c>
      <c r="Q102">
        <f>HEX2DEC(Table7[[#This Row],[D1]])</f>
        <v>44</v>
      </c>
      <c r="R102">
        <f>HEX2DEC(Table7[[#This Row],[D2]])</f>
        <v>0</v>
      </c>
      <c r="S102">
        <f>HEX2DEC(Table7[[#This Row],[D3]])</f>
        <v>44</v>
      </c>
      <c r="T102">
        <f>HEX2DEC(Table7[[#This Row],[D4]])</f>
        <v>0</v>
      </c>
      <c r="U102">
        <f>HEX2DEC(Table7[[#This Row],[D5]])</f>
        <v>44</v>
      </c>
      <c r="V102">
        <f>HEX2DEC(Table7[[#This Row],[D6]])</f>
        <v>0</v>
      </c>
      <c r="W102">
        <f>HEX2DEC(Table7[[#This Row],[D7]])</f>
        <v>44</v>
      </c>
      <c r="X102" t="str">
        <f>RIGHT("00000000" &amp; HEX2BIN(Table7[[#This Row],[D0]]), 8)</f>
        <v>00000000</v>
      </c>
      <c r="Y102" t="str">
        <f>RIGHT("00000000" &amp; HEX2BIN(Table7[[#This Row],[D1]]), 8)</f>
        <v>00101100</v>
      </c>
      <c r="Z102" t="str">
        <f>RIGHT("00000000" &amp; HEX2BIN(Table7[[#This Row],[D2]]), 8)</f>
        <v>00000000</v>
      </c>
      <c r="AA102" t="str">
        <f>RIGHT("00000000" &amp; HEX2BIN(Table7[[#This Row],[D3]]), 8)</f>
        <v>00101100</v>
      </c>
      <c r="AB102" t="str">
        <f>RIGHT("00000000" &amp; HEX2BIN(Table7[[#This Row],[D4]]), 8)</f>
        <v>00000000</v>
      </c>
      <c r="AC102" t="str">
        <f>RIGHT("00000000" &amp; HEX2BIN(Table7[[#This Row],[D5]]), 8)</f>
        <v>00101100</v>
      </c>
      <c r="AD102" t="str">
        <f>RIGHT("00000000" &amp; HEX2BIN(Table7[[#This Row],[D6]]), 8)</f>
        <v>00000000</v>
      </c>
      <c r="AE102" t="str">
        <f>RIGHT("00000000" &amp; HEX2BIN(Table7[[#This Row],[D7]]), 8)</f>
        <v>00101100</v>
      </c>
      <c r="AF102" t="str">
        <f>VLOOKUP(Table7[[#This Row],[MsgId.Pad]],Codes,2,FALSE)</f>
        <v>Wheel speed</v>
      </c>
      <c r="AG102">
        <f>(256*Table7[[#This Row],[D0.Dec]]+Table7[[#This Row],[D1.Dec]])/4</f>
        <v>11</v>
      </c>
    </row>
    <row r="103" spans="1:33" x14ac:dyDescent="0.35">
      <c r="A103">
        <v>69</v>
      </c>
      <c r="B103" t="s">
        <v>102</v>
      </c>
      <c r="C103" s="1">
        <v>8</v>
      </c>
      <c r="D103" s="1">
        <v>80</v>
      </c>
      <c r="E103" s="1">
        <v>4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t="str">
        <f>RIGHT("000000" &amp;Table7[[#This Row],[MsgId]], 8)</f>
        <v>0220A006</v>
      </c>
      <c r="M103" t="str">
        <f>LEFT(Table7[[#This Row],[MsgId.Pad]],4)</f>
        <v>0220</v>
      </c>
      <c r="N103" t="str">
        <f>RIGHT(Table7[[#This Row],[MsgId.Pad]],4)</f>
        <v>A006</v>
      </c>
      <c r="O103">
        <f>HEX2DEC(Table7[[#This Row],[MsgId.Pad]])</f>
        <v>35692550</v>
      </c>
      <c r="P103">
        <f>HEX2DEC(Table7[[#This Row],[D0]])</f>
        <v>128</v>
      </c>
      <c r="Q103">
        <f>HEX2DEC(Table7[[#This Row],[D1]])</f>
        <v>4</v>
      </c>
      <c r="R103">
        <f>HEX2DEC(Table7[[#This Row],[D2]])</f>
        <v>0</v>
      </c>
      <c r="S103">
        <f>HEX2DEC(Table7[[#This Row],[D3]])</f>
        <v>0</v>
      </c>
      <c r="T103">
        <f>HEX2DEC(Table7[[#This Row],[D4]])</f>
        <v>0</v>
      </c>
      <c r="U103">
        <f>HEX2DEC(Table7[[#This Row],[D5]])</f>
        <v>0</v>
      </c>
      <c r="V103">
        <f>HEX2DEC(Table7[[#This Row],[D6]])</f>
        <v>0</v>
      </c>
      <c r="W103">
        <f>HEX2DEC(Table7[[#This Row],[D7]])</f>
        <v>0</v>
      </c>
      <c r="X103" t="str">
        <f>RIGHT("00000000" &amp; HEX2BIN(Table7[[#This Row],[D0]]), 8)</f>
        <v>10000000</v>
      </c>
      <c r="Y103" t="str">
        <f>RIGHT("00000000" &amp; HEX2BIN(Table7[[#This Row],[D1]]), 8)</f>
        <v>00000100</v>
      </c>
      <c r="Z103" t="str">
        <f>RIGHT("00000000" &amp; HEX2BIN(Table7[[#This Row],[D2]]), 8)</f>
        <v>00000000</v>
      </c>
      <c r="AA103" t="str">
        <f>RIGHT("00000000" &amp; HEX2BIN(Table7[[#This Row],[D3]]), 8)</f>
        <v>00000000</v>
      </c>
      <c r="AB103" t="str">
        <f>RIGHT("00000000" &amp; HEX2BIN(Table7[[#This Row],[D4]]), 8)</f>
        <v>00000000</v>
      </c>
      <c r="AC103" t="str">
        <f>RIGHT("00000000" &amp; HEX2BIN(Table7[[#This Row],[D5]]), 8)</f>
        <v>00000000</v>
      </c>
      <c r="AD103" t="str">
        <f>RIGHT("00000000" &amp; HEX2BIN(Table7[[#This Row],[D6]]), 8)</f>
        <v>00000000</v>
      </c>
      <c r="AE103" t="str">
        <f>RIGHT("00000000" &amp; HEX2BIN(Table7[[#This Row],[D7]]), 8)</f>
        <v>00000000</v>
      </c>
      <c r="AF103">
        <f>VLOOKUP(Table7[[#This Row],[MsgId.Pad]],Codes,2,FALSE)</f>
        <v>0</v>
      </c>
      <c r="AG103">
        <f>(256*Table7[[#This Row],[D0.Dec]]+Table7[[#This Row],[D1.Dec]])/4</f>
        <v>8193</v>
      </c>
    </row>
    <row r="104" spans="1:33" x14ac:dyDescent="0.35">
      <c r="A104">
        <v>72</v>
      </c>
      <c r="B104" t="s">
        <v>102</v>
      </c>
      <c r="C104" s="1">
        <v>8</v>
      </c>
      <c r="D104" s="1">
        <v>80</v>
      </c>
      <c r="E104" s="1">
        <v>4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t="str">
        <f>RIGHT("000000" &amp;Table7[[#This Row],[MsgId]], 8)</f>
        <v>0220A006</v>
      </c>
      <c r="M104" t="str">
        <f>LEFT(Table7[[#This Row],[MsgId.Pad]],4)</f>
        <v>0220</v>
      </c>
      <c r="N104" t="str">
        <f>RIGHT(Table7[[#This Row],[MsgId.Pad]],4)</f>
        <v>A006</v>
      </c>
      <c r="O104">
        <f>HEX2DEC(Table7[[#This Row],[MsgId.Pad]])</f>
        <v>35692550</v>
      </c>
      <c r="P104">
        <f>HEX2DEC(Table7[[#This Row],[D0]])</f>
        <v>128</v>
      </c>
      <c r="Q104">
        <f>HEX2DEC(Table7[[#This Row],[D1]])</f>
        <v>4</v>
      </c>
      <c r="R104">
        <f>HEX2DEC(Table7[[#This Row],[D2]])</f>
        <v>0</v>
      </c>
      <c r="S104">
        <f>HEX2DEC(Table7[[#This Row],[D3]])</f>
        <v>0</v>
      </c>
      <c r="T104">
        <f>HEX2DEC(Table7[[#This Row],[D4]])</f>
        <v>0</v>
      </c>
      <c r="U104">
        <f>HEX2DEC(Table7[[#This Row],[D5]])</f>
        <v>0</v>
      </c>
      <c r="V104">
        <f>HEX2DEC(Table7[[#This Row],[D6]])</f>
        <v>0</v>
      </c>
      <c r="W104">
        <f>HEX2DEC(Table7[[#This Row],[D7]])</f>
        <v>0</v>
      </c>
      <c r="X104" t="str">
        <f>RIGHT("00000000" &amp; HEX2BIN(Table7[[#This Row],[D0]]), 8)</f>
        <v>10000000</v>
      </c>
      <c r="Y104" t="str">
        <f>RIGHT("00000000" &amp; HEX2BIN(Table7[[#This Row],[D1]]), 8)</f>
        <v>00000100</v>
      </c>
      <c r="Z104" t="str">
        <f>RIGHT("00000000" &amp; HEX2BIN(Table7[[#This Row],[D2]]), 8)</f>
        <v>00000000</v>
      </c>
      <c r="AA104" t="str">
        <f>RIGHT("00000000" &amp; HEX2BIN(Table7[[#This Row],[D3]]), 8)</f>
        <v>00000000</v>
      </c>
      <c r="AB104" t="str">
        <f>RIGHT("00000000" &amp; HEX2BIN(Table7[[#This Row],[D4]]), 8)</f>
        <v>00000000</v>
      </c>
      <c r="AC104" t="str">
        <f>RIGHT("00000000" &amp; HEX2BIN(Table7[[#This Row],[D5]]), 8)</f>
        <v>00000000</v>
      </c>
      <c r="AD104" t="str">
        <f>RIGHT("00000000" &amp; HEX2BIN(Table7[[#This Row],[D6]]), 8)</f>
        <v>00000000</v>
      </c>
      <c r="AE104" t="str">
        <f>RIGHT("00000000" &amp; HEX2BIN(Table7[[#This Row],[D7]]), 8)</f>
        <v>00000000</v>
      </c>
      <c r="AF104">
        <f>VLOOKUP(Table7[[#This Row],[MsgId.Pad]],Codes,2,FALSE)</f>
        <v>0</v>
      </c>
      <c r="AG104">
        <f>(256*Table7[[#This Row],[D0.Dec]]+Table7[[#This Row],[D1.Dec]])/4</f>
        <v>8193</v>
      </c>
    </row>
    <row r="105" spans="1:33" x14ac:dyDescent="0.35">
      <c r="A105">
        <v>76</v>
      </c>
      <c r="B105" t="s">
        <v>102</v>
      </c>
      <c r="C105" s="1">
        <v>8</v>
      </c>
      <c r="D105" s="1">
        <v>80</v>
      </c>
      <c r="E105" s="1">
        <v>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t="str">
        <f>RIGHT("000000" &amp;Table7[[#This Row],[MsgId]], 8)</f>
        <v>0220A006</v>
      </c>
      <c r="M105" t="str">
        <f>LEFT(Table7[[#This Row],[MsgId.Pad]],4)</f>
        <v>0220</v>
      </c>
      <c r="N105" t="str">
        <f>RIGHT(Table7[[#This Row],[MsgId.Pad]],4)</f>
        <v>A006</v>
      </c>
      <c r="O105">
        <f>HEX2DEC(Table7[[#This Row],[MsgId.Pad]])</f>
        <v>35692550</v>
      </c>
      <c r="P105">
        <f>HEX2DEC(Table7[[#This Row],[D0]])</f>
        <v>128</v>
      </c>
      <c r="Q105">
        <f>HEX2DEC(Table7[[#This Row],[D1]])</f>
        <v>4</v>
      </c>
      <c r="R105">
        <f>HEX2DEC(Table7[[#This Row],[D2]])</f>
        <v>0</v>
      </c>
      <c r="S105">
        <f>HEX2DEC(Table7[[#This Row],[D3]])</f>
        <v>0</v>
      </c>
      <c r="T105">
        <f>HEX2DEC(Table7[[#This Row],[D4]])</f>
        <v>0</v>
      </c>
      <c r="U105">
        <f>HEX2DEC(Table7[[#This Row],[D5]])</f>
        <v>0</v>
      </c>
      <c r="V105">
        <f>HEX2DEC(Table7[[#This Row],[D6]])</f>
        <v>0</v>
      </c>
      <c r="W105">
        <f>HEX2DEC(Table7[[#This Row],[D7]])</f>
        <v>0</v>
      </c>
      <c r="X105" t="str">
        <f>RIGHT("00000000" &amp; HEX2BIN(Table7[[#This Row],[D0]]), 8)</f>
        <v>10000000</v>
      </c>
      <c r="Y105" t="str">
        <f>RIGHT("00000000" &amp; HEX2BIN(Table7[[#This Row],[D1]]), 8)</f>
        <v>00000100</v>
      </c>
      <c r="Z105" t="str">
        <f>RIGHT("00000000" &amp; HEX2BIN(Table7[[#This Row],[D2]]), 8)</f>
        <v>00000000</v>
      </c>
      <c r="AA105" t="str">
        <f>RIGHT("00000000" &amp; HEX2BIN(Table7[[#This Row],[D3]]), 8)</f>
        <v>00000000</v>
      </c>
      <c r="AB105" t="str">
        <f>RIGHT("00000000" &amp; HEX2BIN(Table7[[#This Row],[D4]]), 8)</f>
        <v>00000000</v>
      </c>
      <c r="AC105" t="str">
        <f>RIGHT("00000000" &amp; HEX2BIN(Table7[[#This Row],[D5]]), 8)</f>
        <v>00000000</v>
      </c>
      <c r="AD105" t="str">
        <f>RIGHT("00000000" &amp; HEX2BIN(Table7[[#This Row],[D6]]), 8)</f>
        <v>00000000</v>
      </c>
      <c r="AE105" t="str">
        <f>RIGHT("00000000" &amp; HEX2BIN(Table7[[#This Row],[D7]]), 8)</f>
        <v>00000000</v>
      </c>
      <c r="AF105">
        <f>VLOOKUP(Table7[[#This Row],[MsgId.Pad]],Codes,2,FALSE)</f>
        <v>0</v>
      </c>
      <c r="AG105">
        <f>(256*Table7[[#This Row],[D0.Dec]]+Table7[[#This Row],[D1.Dec]])/4</f>
        <v>8193</v>
      </c>
    </row>
    <row r="106" spans="1:33" x14ac:dyDescent="0.35">
      <c r="A106">
        <v>78</v>
      </c>
      <c r="B106" t="s">
        <v>102</v>
      </c>
      <c r="C106" s="1">
        <v>8</v>
      </c>
      <c r="D106" s="1">
        <v>80</v>
      </c>
      <c r="E106" s="1">
        <v>4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t="str">
        <f>RIGHT("000000" &amp;Table7[[#This Row],[MsgId]], 8)</f>
        <v>0220A006</v>
      </c>
      <c r="M106" t="str">
        <f>LEFT(Table7[[#This Row],[MsgId.Pad]],4)</f>
        <v>0220</v>
      </c>
      <c r="N106" t="str">
        <f>RIGHT(Table7[[#This Row],[MsgId.Pad]],4)</f>
        <v>A006</v>
      </c>
      <c r="O106">
        <f>HEX2DEC(Table7[[#This Row],[MsgId.Pad]])</f>
        <v>35692550</v>
      </c>
      <c r="P106">
        <f>HEX2DEC(Table7[[#This Row],[D0]])</f>
        <v>128</v>
      </c>
      <c r="Q106">
        <f>HEX2DEC(Table7[[#This Row],[D1]])</f>
        <v>4</v>
      </c>
      <c r="R106">
        <f>HEX2DEC(Table7[[#This Row],[D2]])</f>
        <v>0</v>
      </c>
      <c r="S106">
        <f>HEX2DEC(Table7[[#This Row],[D3]])</f>
        <v>0</v>
      </c>
      <c r="T106">
        <f>HEX2DEC(Table7[[#This Row],[D4]])</f>
        <v>0</v>
      </c>
      <c r="U106">
        <f>HEX2DEC(Table7[[#This Row],[D5]])</f>
        <v>0</v>
      </c>
      <c r="V106">
        <f>HEX2DEC(Table7[[#This Row],[D6]])</f>
        <v>0</v>
      </c>
      <c r="W106">
        <f>HEX2DEC(Table7[[#This Row],[D7]])</f>
        <v>0</v>
      </c>
      <c r="X106" t="str">
        <f>RIGHT("00000000" &amp; HEX2BIN(Table7[[#This Row],[D0]]), 8)</f>
        <v>10000000</v>
      </c>
      <c r="Y106" t="str">
        <f>RIGHT("00000000" &amp; HEX2BIN(Table7[[#This Row],[D1]]), 8)</f>
        <v>00000100</v>
      </c>
      <c r="Z106" t="str">
        <f>RIGHT("00000000" &amp; HEX2BIN(Table7[[#This Row],[D2]]), 8)</f>
        <v>00000000</v>
      </c>
      <c r="AA106" t="str">
        <f>RIGHT("00000000" &amp; HEX2BIN(Table7[[#This Row],[D3]]), 8)</f>
        <v>00000000</v>
      </c>
      <c r="AB106" t="str">
        <f>RIGHT("00000000" &amp; HEX2BIN(Table7[[#This Row],[D4]]), 8)</f>
        <v>00000000</v>
      </c>
      <c r="AC106" t="str">
        <f>RIGHT("00000000" &amp; HEX2BIN(Table7[[#This Row],[D5]]), 8)</f>
        <v>00000000</v>
      </c>
      <c r="AD106" t="str">
        <f>RIGHT("00000000" &amp; HEX2BIN(Table7[[#This Row],[D6]]), 8)</f>
        <v>00000000</v>
      </c>
      <c r="AE106" t="str">
        <f>RIGHT("00000000" &amp; HEX2BIN(Table7[[#This Row],[D7]]), 8)</f>
        <v>00000000</v>
      </c>
      <c r="AF106">
        <f>VLOOKUP(Table7[[#This Row],[MsgId.Pad]],Codes,2,FALSE)</f>
        <v>0</v>
      </c>
      <c r="AG106">
        <f>(256*Table7[[#This Row],[D0.Dec]]+Table7[[#This Row],[D1.Dec]])/4</f>
        <v>8193</v>
      </c>
    </row>
    <row r="107" spans="1:33" x14ac:dyDescent="0.35">
      <c r="A107">
        <v>83</v>
      </c>
      <c r="B107" t="s">
        <v>102</v>
      </c>
      <c r="C107" s="1">
        <v>8</v>
      </c>
      <c r="D107" s="1">
        <v>80</v>
      </c>
      <c r="E107" s="1">
        <v>4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t="str">
        <f>RIGHT("000000" &amp;Table7[[#This Row],[MsgId]], 8)</f>
        <v>0220A006</v>
      </c>
      <c r="M107" t="str">
        <f>LEFT(Table7[[#This Row],[MsgId.Pad]],4)</f>
        <v>0220</v>
      </c>
      <c r="N107" t="str">
        <f>RIGHT(Table7[[#This Row],[MsgId.Pad]],4)</f>
        <v>A006</v>
      </c>
      <c r="O107">
        <f>HEX2DEC(Table7[[#This Row],[MsgId.Pad]])</f>
        <v>35692550</v>
      </c>
      <c r="P107">
        <f>HEX2DEC(Table7[[#This Row],[D0]])</f>
        <v>128</v>
      </c>
      <c r="Q107">
        <f>HEX2DEC(Table7[[#This Row],[D1]])</f>
        <v>4</v>
      </c>
      <c r="R107">
        <f>HEX2DEC(Table7[[#This Row],[D2]])</f>
        <v>0</v>
      </c>
      <c r="S107">
        <f>HEX2DEC(Table7[[#This Row],[D3]])</f>
        <v>0</v>
      </c>
      <c r="T107">
        <f>HEX2DEC(Table7[[#This Row],[D4]])</f>
        <v>0</v>
      </c>
      <c r="U107">
        <f>HEX2DEC(Table7[[#This Row],[D5]])</f>
        <v>0</v>
      </c>
      <c r="V107">
        <f>HEX2DEC(Table7[[#This Row],[D6]])</f>
        <v>0</v>
      </c>
      <c r="W107">
        <f>HEX2DEC(Table7[[#This Row],[D7]])</f>
        <v>0</v>
      </c>
      <c r="X107" t="str">
        <f>RIGHT("00000000" &amp; HEX2BIN(Table7[[#This Row],[D0]]), 8)</f>
        <v>10000000</v>
      </c>
      <c r="Y107" t="str">
        <f>RIGHT("00000000" &amp; HEX2BIN(Table7[[#This Row],[D1]]), 8)</f>
        <v>00000100</v>
      </c>
      <c r="Z107" t="str">
        <f>RIGHT("00000000" &amp; HEX2BIN(Table7[[#This Row],[D2]]), 8)</f>
        <v>00000000</v>
      </c>
      <c r="AA107" t="str">
        <f>RIGHT("00000000" &amp; HEX2BIN(Table7[[#This Row],[D3]]), 8)</f>
        <v>00000000</v>
      </c>
      <c r="AB107" t="str">
        <f>RIGHT("00000000" &amp; HEX2BIN(Table7[[#This Row],[D4]]), 8)</f>
        <v>00000000</v>
      </c>
      <c r="AC107" t="str">
        <f>RIGHT("00000000" &amp; HEX2BIN(Table7[[#This Row],[D5]]), 8)</f>
        <v>00000000</v>
      </c>
      <c r="AD107" t="str">
        <f>RIGHT("00000000" &amp; HEX2BIN(Table7[[#This Row],[D6]]), 8)</f>
        <v>00000000</v>
      </c>
      <c r="AE107" t="str">
        <f>RIGHT("00000000" &amp; HEX2BIN(Table7[[#This Row],[D7]]), 8)</f>
        <v>00000000</v>
      </c>
      <c r="AF107">
        <f>VLOOKUP(Table7[[#This Row],[MsgId.Pad]],Codes,2,FALSE)</f>
        <v>0</v>
      </c>
      <c r="AG107">
        <f>(256*Table7[[#This Row],[D0.Dec]]+Table7[[#This Row],[D1.Dec]])/4</f>
        <v>8193</v>
      </c>
    </row>
    <row r="108" spans="1:33" x14ac:dyDescent="0.35">
      <c r="A108">
        <v>86</v>
      </c>
      <c r="B108" t="s">
        <v>102</v>
      </c>
      <c r="C108" s="1">
        <v>8</v>
      </c>
      <c r="D108" s="1">
        <v>80</v>
      </c>
      <c r="E108" s="1">
        <v>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t="str">
        <f>RIGHT("000000" &amp;Table7[[#This Row],[MsgId]], 8)</f>
        <v>0220A006</v>
      </c>
      <c r="M108" t="str">
        <f>LEFT(Table7[[#This Row],[MsgId.Pad]],4)</f>
        <v>0220</v>
      </c>
      <c r="N108" t="str">
        <f>RIGHT(Table7[[#This Row],[MsgId.Pad]],4)</f>
        <v>A006</v>
      </c>
      <c r="O108">
        <f>HEX2DEC(Table7[[#This Row],[MsgId.Pad]])</f>
        <v>35692550</v>
      </c>
      <c r="P108">
        <f>HEX2DEC(Table7[[#This Row],[D0]])</f>
        <v>128</v>
      </c>
      <c r="Q108">
        <f>HEX2DEC(Table7[[#This Row],[D1]])</f>
        <v>4</v>
      </c>
      <c r="R108">
        <f>HEX2DEC(Table7[[#This Row],[D2]])</f>
        <v>0</v>
      </c>
      <c r="S108">
        <f>HEX2DEC(Table7[[#This Row],[D3]])</f>
        <v>0</v>
      </c>
      <c r="T108">
        <f>HEX2DEC(Table7[[#This Row],[D4]])</f>
        <v>0</v>
      </c>
      <c r="U108">
        <f>HEX2DEC(Table7[[#This Row],[D5]])</f>
        <v>0</v>
      </c>
      <c r="V108">
        <f>HEX2DEC(Table7[[#This Row],[D6]])</f>
        <v>0</v>
      </c>
      <c r="W108">
        <f>HEX2DEC(Table7[[#This Row],[D7]])</f>
        <v>0</v>
      </c>
      <c r="X108" t="str">
        <f>RIGHT("00000000" &amp; HEX2BIN(Table7[[#This Row],[D0]]), 8)</f>
        <v>10000000</v>
      </c>
      <c r="Y108" t="str">
        <f>RIGHT("00000000" &amp; HEX2BIN(Table7[[#This Row],[D1]]), 8)</f>
        <v>00000100</v>
      </c>
      <c r="Z108" t="str">
        <f>RIGHT("00000000" &amp; HEX2BIN(Table7[[#This Row],[D2]]), 8)</f>
        <v>00000000</v>
      </c>
      <c r="AA108" t="str">
        <f>RIGHT("00000000" &amp; HEX2BIN(Table7[[#This Row],[D3]]), 8)</f>
        <v>00000000</v>
      </c>
      <c r="AB108" t="str">
        <f>RIGHT("00000000" &amp; HEX2BIN(Table7[[#This Row],[D4]]), 8)</f>
        <v>00000000</v>
      </c>
      <c r="AC108" t="str">
        <f>RIGHT("00000000" &amp; HEX2BIN(Table7[[#This Row],[D5]]), 8)</f>
        <v>00000000</v>
      </c>
      <c r="AD108" t="str">
        <f>RIGHT("00000000" &amp; HEX2BIN(Table7[[#This Row],[D6]]), 8)</f>
        <v>00000000</v>
      </c>
      <c r="AE108" t="str">
        <f>RIGHT("00000000" &amp; HEX2BIN(Table7[[#This Row],[D7]]), 8)</f>
        <v>00000000</v>
      </c>
      <c r="AF108">
        <f>VLOOKUP(Table7[[#This Row],[MsgId.Pad]],Codes,2,FALSE)</f>
        <v>0</v>
      </c>
      <c r="AG108">
        <f>(256*Table7[[#This Row],[D0.Dec]]+Table7[[#This Row],[D1.Dec]])/4</f>
        <v>8193</v>
      </c>
    </row>
    <row r="109" spans="1:33" x14ac:dyDescent="0.35">
      <c r="A109">
        <v>90</v>
      </c>
      <c r="B109" t="s">
        <v>102</v>
      </c>
      <c r="C109" s="1">
        <v>8</v>
      </c>
      <c r="D109" s="1">
        <v>80</v>
      </c>
      <c r="E109" s="1">
        <v>4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t="str">
        <f>RIGHT("000000" &amp;Table7[[#This Row],[MsgId]], 8)</f>
        <v>0220A006</v>
      </c>
      <c r="M109" t="str">
        <f>LEFT(Table7[[#This Row],[MsgId.Pad]],4)</f>
        <v>0220</v>
      </c>
      <c r="N109" t="str">
        <f>RIGHT(Table7[[#This Row],[MsgId.Pad]],4)</f>
        <v>A006</v>
      </c>
      <c r="O109">
        <f>HEX2DEC(Table7[[#This Row],[MsgId.Pad]])</f>
        <v>35692550</v>
      </c>
      <c r="P109">
        <f>HEX2DEC(Table7[[#This Row],[D0]])</f>
        <v>128</v>
      </c>
      <c r="Q109">
        <f>HEX2DEC(Table7[[#This Row],[D1]])</f>
        <v>4</v>
      </c>
      <c r="R109">
        <f>HEX2DEC(Table7[[#This Row],[D2]])</f>
        <v>0</v>
      </c>
      <c r="S109">
        <f>HEX2DEC(Table7[[#This Row],[D3]])</f>
        <v>0</v>
      </c>
      <c r="T109">
        <f>HEX2DEC(Table7[[#This Row],[D4]])</f>
        <v>0</v>
      </c>
      <c r="U109">
        <f>HEX2DEC(Table7[[#This Row],[D5]])</f>
        <v>0</v>
      </c>
      <c r="V109">
        <f>HEX2DEC(Table7[[#This Row],[D6]])</f>
        <v>0</v>
      </c>
      <c r="W109">
        <f>HEX2DEC(Table7[[#This Row],[D7]])</f>
        <v>0</v>
      </c>
      <c r="X109" t="str">
        <f>RIGHT("00000000" &amp; HEX2BIN(Table7[[#This Row],[D0]]), 8)</f>
        <v>10000000</v>
      </c>
      <c r="Y109" t="str">
        <f>RIGHT("00000000" &amp; HEX2BIN(Table7[[#This Row],[D1]]), 8)</f>
        <v>00000100</v>
      </c>
      <c r="Z109" t="str">
        <f>RIGHT("00000000" &amp; HEX2BIN(Table7[[#This Row],[D2]]), 8)</f>
        <v>00000000</v>
      </c>
      <c r="AA109" t="str">
        <f>RIGHT("00000000" &amp; HEX2BIN(Table7[[#This Row],[D3]]), 8)</f>
        <v>00000000</v>
      </c>
      <c r="AB109" t="str">
        <f>RIGHT("00000000" &amp; HEX2BIN(Table7[[#This Row],[D4]]), 8)</f>
        <v>00000000</v>
      </c>
      <c r="AC109" t="str">
        <f>RIGHT("00000000" &amp; HEX2BIN(Table7[[#This Row],[D5]]), 8)</f>
        <v>00000000</v>
      </c>
      <c r="AD109" t="str">
        <f>RIGHT("00000000" &amp; HEX2BIN(Table7[[#This Row],[D6]]), 8)</f>
        <v>00000000</v>
      </c>
      <c r="AE109" t="str">
        <f>RIGHT("00000000" &amp; HEX2BIN(Table7[[#This Row],[D7]]), 8)</f>
        <v>00000000</v>
      </c>
      <c r="AF109">
        <f>VLOOKUP(Table7[[#This Row],[MsgId.Pad]],Codes,2,FALSE)</f>
        <v>0</v>
      </c>
      <c r="AG109">
        <f>(256*Table7[[#This Row],[D0.Dec]]+Table7[[#This Row],[D1.Dec]])/4</f>
        <v>8193</v>
      </c>
    </row>
    <row r="110" spans="1:33" x14ac:dyDescent="0.35">
      <c r="A110">
        <v>98</v>
      </c>
      <c r="B110" t="s">
        <v>102</v>
      </c>
      <c r="C110" s="1">
        <v>8</v>
      </c>
      <c r="D110" s="1">
        <v>80</v>
      </c>
      <c r="E110" s="1">
        <v>4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t="str">
        <f>RIGHT("000000" &amp;Table7[[#This Row],[MsgId]], 8)</f>
        <v>0220A006</v>
      </c>
      <c r="M110" t="str">
        <f>LEFT(Table7[[#This Row],[MsgId.Pad]],4)</f>
        <v>0220</v>
      </c>
      <c r="N110" t="str">
        <f>RIGHT(Table7[[#This Row],[MsgId.Pad]],4)</f>
        <v>A006</v>
      </c>
      <c r="O110">
        <f>HEX2DEC(Table7[[#This Row],[MsgId.Pad]])</f>
        <v>35692550</v>
      </c>
      <c r="P110">
        <f>HEX2DEC(Table7[[#This Row],[D0]])</f>
        <v>128</v>
      </c>
      <c r="Q110">
        <f>HEX2DEC(Table7[[#This Row],[D1]])</f>
        <v>4</v>
      </c>
      <c r="R110">
        <f>HEX2DEC(Table7[[#This Row],[D2]])</f>
        <v>0</v>
      </c>
      <c r="S110">
        <f>HEX2DEC(Table7[[#This Row],[D3]])</f>
        <v>0</v>
      </c>
      <c r="T110">
        <f>HEX2DEC(Table7[[#This Row],[D4]])</f>
        <v>0</v>
      </c>
      <c r="U110">
        <f>HEX2DEC(Table7[[#This Row],[D5]])</f>
        <v>0</v>
      </c>
      <c r="V110">
        <f>HEX2DEC(Table7[[#This Row],[D6]])</f>
        <v>0</v>
      </c>
      <c r="W110">
        <f>HEX2DEC(Table7[[#This Row],[D7]])</f>
        <v>0</v>
      </c>
      <c r="X110" t="str">
        <f>RIGHT("00000000" &amp; HEX2BIN(Table7[[#This Row],[D0]]), 8)</f>
        <v>10000000</v>
      </c>
      <c r="Y110" t="str">
        <f>RIGHT("00000000" &amp; HEX2BIN(Table7[[#This Row],[D1]]), 8)</f>
        <v>00000100</v>
      </c>
      <c r="Z110" t="str">
        <f>RIGHT("00000000" &amp; HEX2BIN(Table7[[#This Row],[D2]]), 8)</f>
        <v>00000000</v>
      </c>
      <c r="AA110" t="str">
        <f>RIGHT("00000000" &amp; HEX2BIN(Table7[[#This Row],[D3]]), 8)</f>
        <v>00000000</v>
      </c>
      <c r="AB110" t="str">
        <f>RIGHT("00000000" &amp; HEX2BIN(Table7[[#This Row],[D4]]), 8)</f>
        <v>00000000</v>
      </c>
      <c r="AC110" t="str">
        <f>RIGHT("00000000" &amp; HEX2BIN(Table7[[#This Row],[D5]]), 8)</f>
        <v>00000000</v>
      </c>
      <c r="AD110" t="str">
        <f>RIGHT("00000000" &amp; HEX2BIN(Table7[[#This Row],[D6]]), 8)</f>
        <v>00000000</v>
      </c>
      <c r="AE110" t="str">
        <f>RIGHT("00000000" &amp; HEX2BIN(Table7[[#This Row],[D7]]), 8)</f>
        <v>00000000</v>
      </c>
      <c r="AF110">
        <f>VLOOKUP(Table7[[#This Row],[MsgId.Pad]],Codes,2,FALSE)</f>
        <v>0</v>
      </c>
      <c r="AG110">
        <f>(256*Table7[[#This Row],[D0.Dec]]+Table7[[#This Row],[D1.Dec]])/4</f>
        <v>8193</v>
      </c>
    </row>
    <row r="111" spans="1:33" x14ac:dyDescent="0.35">
      <c r="A111">
        <v>105</v>
      </c>
      <c r="B111" t="s">
        <v>102</v>
      </c>
      <c r="C111" s="1">
        <v>8</v>
      </c>
      <c r="D111" s="1">
        <v>80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t="str">
        <f>RIGHT("000000" &amp;Table7[[#This Row],[MsgId]], 8)</f>
        <v>0220A006</v>
      </c>
      <c r="M111" t="str">
        <f>LEFT(Table7[[#This Row],[MsgId.Pad]],4)</f>
        <v>0220</v>
      </c>
      <c r="N111" t="str">
        <f>RIGHT(Table7[[#This Row],[MsgId.Pad]],4)</f>
        <v>A006</v>
      </c>
      <c r="O111">
        <f>HEX2DEC(Table7[[#This Row],[MsgId.Pad]])</f>
        <v>35692550</v>
      </c>
      <c r="P111">
        <f>HEX2DEC(Table7[[#This Row],[D0]])</f>
        <v>128</v>
      </c>
      <c r="Q111">
        <f>HEX2DEC(Table7[[#This Row],[D1]])</f>
        <v>0</v>
      </c>
      <c r="R111">
        <f>HEX2DEC(Table7[[#This Row],[D2]])</f>
        <v>0</v>
      </c>
      <c r="S111">
        <f>HEX2DEC(Table7[[#This Row],[D3]])</f>
        <v>0</v>
      </c>
      <c r="T111">
        <f>HEX2DEC(Table7[[#This Row],[D4]])</f>
        <v>0</v>
      </c>
      <c r="U111">
        <f>HEX2DEC(Table7[[#This Row],[D5]])</f>
        <v>0</v>
      </c>
      <c r="V111">
        <f>HEX2DEC(Table7[[#This Row],[D6]])</f>
        <v>0</v>
      </c>
      <c r="W111">
        <f>HEX2DEC(Table7[[#This Row],[D7]])</f>
        <v>0</v>
      </c>
      <c r="X111" t="str">
        <f>RIGHT("00000000" &amp; HEX2BIN(Table7[[#This Row],[D0]]), 8)</f>
        <v>10000000</v>
      </c>
      <c r="Y111" t="str">
        <f>RIGHT("00000000" &amp; HEX2BIN(Table7[[#This Row],[D1]]), 8)</f>
        <v>00000000</v>
      </c>
      <c r="Z111" t="str">
        <f>RIGHT("00000000" &amp; HEX2BIN(Table7[[#This Row],[D2]]), 8)</f>
        <v>00000000</v>
      </c>
      <c r="AA111" t="str">
        <f>RIGHT("00000000" &amp; HEX2BIN(Table7[[#This Row],[D3]]), 8)</f>
        <v>00000000</v>
      </c>
      <c r="AB111" t="str">
        <f>RIGHT("00000000" &amp; HEX2BIN(Table7[[#This Row],[D4]]), 8)</f>
        <v>00000000</v>
      </c>
      <c r="AC111" t="str">
        <f>RIGHT("00000000" &amp; HEX2BIN(Table7[[#This Row],[D5]]), 8)</f>
        <v>00000000</v>
      </c>
      <c r="AD111" t="str">
        <f>RIGHT("00000000" &amp; HEX2BIN(Table7[[#This Row],[D6]]), 8)</f>
        <v>00000000</v>
      </c>
      <c r="AE111" t="str">
        <f>RIGHT("00000000" &amp; HEX2BIN(Table7[[#This Row],[D7]]), 8)</f>
        <v>00000000</v>
      </c>
      <c r="AF111">
        <f>VLOOKUP(Table7[[#This Row],[MsgId.Pad]],Codes,2,FALSE)</f>
        <v>0</v>
      </c>
      <c r="AG111">
        <f>(256*Table7[[#This Row],[D0.Dec]]+Table7[[#This Row],[D1.Dec]])/4</f>
        <v>8192</v>
      </c>
    </row>
    <row r="112" spans="1:33" x14ac:dyDescent="0.35">
      <c r="A112">
        <v>112</v>
      </c>
      <c r="B112" t="s">
        <v>102</v>
      </c>
      <c r="C112" s="1">
        <v>8</v>
      </c>
      <c r="D112" s="1">
        <v>80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t="str">
        <f>RIGHT("000000" &amp;Table7[[#This Row],[MsgId]], 8)</f>
        <v>0220A006</v>
      </c>
      <c r="M112" t="str">
        <f>LEFT(Table7[[#This Row],[MsgId.Pad]],4)</f>
        <v>0220</v>
      </c>
      <c r="N112" t="str">
        <f>RIGHT(Table7[[#This Row],[MsgId.Pad]],4)</f>
        <v>A006</v>
      </c>
      <c r="O112">
        <f>HEX2DEC(Table7[[#This Row],[MsgId.Pad]])</f>
        <v>35692550</v>
      </c>
      <c r="P112">
        <f>HEX2DEC(Table7[[#This Row],[D0]])</f>
        <v>128</v>
      </c>
      <c r="Q112">
        <f>HEX2DEC(Table7[[#This Row],[D1]])</f>
        <v>0</v>
      </c>
      <c r="R112">
        <f>HEX2DEC(Table7[[#This Row],[D2]])</f>
        <v>0</v>
      </c>
      <c r="S112">
        <f>HEX2DEC(Table7[[#This Row],[D3]])</f>
        <v>0</v>
      </c>
      <c r="T112">
        <f>HEX2DEC(Table7[[#This Row],[D4]])</f>
        <v>0</v>
      </c>
      <c r="U112">
        <f>HEX2DEC(Table7[[#This Row],[D5]])</f>
        <v>0</v>
      </c>
      <c r="V112">
        <f>HEX2DEC(Table7[[#This Row],[D6]])</f>
        <v>0</v>
      </c>
      <c r="W112">
        <f>HEX2DEC(Table7[[#This Row],[D7]])</f>
        <v>0</v>
      </c>
      <c r="X112" t="str">
        <f>RIGHT("00000000" &amp; HEX2BIN(Table7[[#This Row],[D0]]), 8)</f>
        <v>10000000</v>
      </c>
      <c r="Y112" t="str">
        <f>RIGHT("00000000" &amp; HEX2BIN(Table7[[#This Row],[D1]]), 8)</f>
        <v>00000000</v>
      </c>
      <c r="Z112" t="str">
        <f>RIGHT("00000000" &amp; HEX2BIN(Table7[[#This Row],[D2]]), 8)</f>
        <v>00000000</v>
      </c>
      <c r="AA112" t="str">
        <f>RIGHT("00000000" &amp; HEX2BIN(Table7[[#This Row],[D3]]), 8)</f>
        <v>00000000</v>
      </c>
      <c r="AB112" t="str">
        <f>RIGHT("00000000" &amp; HEX2BIN(Table7[[#This Row],[D4]]), 8)</f>
        <v>00000000</v>
      </c>
      <c r="AC112" t="str">
        <f>RIGHT("00000000" &amp; HEX2BIN(Table7[[#This Row],[D5]]), 8)</f>
        <v>00000000</v>
      </c>
      <c r="AD112" t="str">
        <f>RIGHT("00000000" &amp; HEX2BIN(Table7[[#This Row],[D6]]), 8)</f>
        <v>00000000</v>
      </c>
      <c r="AE112" t="str">
        <f>RIGHT("00000000" &amp; HEX2BIN(Table7[[#This Row],[D7]]), 8)</f>
        <v>00000000</v>
      </c>
      <c r="AF112">
        <f>VLOOKUP(Table7[[#This Row],[MsgId.Pad]],Codes,2,FALSE)</f>
        <v>0</v>
      </c>
      <c r="AG112">
        <f>(256*Table7[[#This Row],[D0.Dec]]+Table7[[#This Row],[D1.Dec]])/4</f>
        <v>8192</v>
      </c>
    </row>
    <row r="113" spans="1:33" x14ac:dyDescent="0.35">
      <c r="A113">
        <v>120</v>
      </c>
      <c r="B113" t="s">
        <v>102</v>
      </c>
      <c r="C113" s="1">
        <v>8</v>
      </c>
      <c r="D113" s="1">
        <v>81</v>
      </c>
      <c r="E113" s="1">
        <v>70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t="str">
        <f>RIGHT("000000" &amp;Table7[[#This Row],[MsgId]], 8)</f>
        <v>0220A006</v>
      </c>
      <c r="M113" t="str">
        <f>LEFT(Table7[[#This Row],[MsgId.Pad]],4)</f>
        <v>0220</v>
      </c>
      <c r="N113" t="str">
        <f>RIGHT(Table7[[#This Row],[MsgId.Pad]],4)</f>
        <v>A006</v>
      </c>
      <c r="O113">
        <f>HEX2DEC(Table7[[#This Row],[MsgId.Pad]])</f>
        <v>35692550</v>
      </c>
      <c r="P113">
        <f>HEX2DEC(Table7[[#This Row],[D0]])</f>
        <v>129</v>
      </c>
      <c r="Q113">
        <f>HEX2DEC(Table7[[#This Row],[D1]])</f>
        <v>112</v>
      </c>
      <c r="R113">
        <f>HEX2DEC(Table7[[#This Row],[D2]])</f>
        <v>0</v>
      </c>
      <c r="S113">
        <f>HEX2DEC(Table7[[#This Row],[D3]])</f>
        <v>0</v>
      </c>
      <c r="T113">
        <f>HEX2DEC(Table7[[#This Row],[D4]])</f>
        <v>0</v>
      </c>
      <c r="U113">
        <f>HEX2DEC(Table7[[#This Row],[D5]])</f>
        <v>0</v>
      </c>
      <c r="V113">
        <f>HEX2DEC(Table7[[#This Row],[D6]])</f>
        <v>0</v>
      </c>
      <c r="W113">
        <f>HEX2DEC(Table7[[#This Row],[D7]])</f>
        <v>0</v>
      </c>
      <c r="X113" t="str">
        <f>RIGHT("00000000" &amp; HEX2BIN(Table7[[#This Row],[D0]]), 8)</f>
        <v>10000001</v>
      </c>
      <c r="Y113" t="str">
        <f>RIGHT("00000000" &amp; HEX2BIN(Table7[[#This Row],[D1]]), 8)</f>
        <v>01110000</v>
      </c>
      <c r="Z113" t="str">
        <f>RIGHT("00000000" &amp; HEX2BIN(Table7[[#This Row],[D2]]), 8)</f>
        <v>00000000</v>
      </c>
      <c r="AA113" t="str">
        <f>RIGHT("00000000" &amp; HEX2BIN(Table7[[#This Row],[D3]]), 8)</f>
        <v>00000000</v>
      </c>
      <c r="AB113" t="str">
        <f>RIGHT("00000000" &amp; HEX2BIN(Table7[[#This Row],[D4]]), 8)</f>
        <v>00000000</v>
      </c>
      <c r="AC113" t="str">
        <f>RIGHT("00000000" &amp; HEX2BIN(Table7[[#This Row],[D5]]), 8)</f>
        <v>00000000</v>
      </c>
      <c r="AD113" t="str">
        <f>RIGHT("00000000" &amp; HEX2BIN(Table7[[#This Row],[D6]]), 8)</f>
        <v>00000000</v>
      </c>
      <c r="AE113" t="str">
        <f>RIGHT("00000000" &amp; HEX2BIN(Table7[[#This Row],[D7]]), 8)</f>
        <v>00000000</v>
      </c>
      <c r="AF113">
        <f>VLOOKUP(Table7[[#This Row],[MsgId.Pad]],Codes,2,FALSE)</f>
        <v>0</v>
      </c>
      <c r="AG113">
        <f>(256*Table7[[#This Row],[D0.Dec]]+Table7[[#This Row],[D1.Dec]])/4</f>
        <v>8284</v>
      </c>
    </row>
    <row r="114" spans="1:33" x14ac:dyDescent="0.35">
      <c r="A114">
        <v>128</v>
      </c>
      <c r="B114" t="s">
        <v>102</v>
      </c>
      <c r="C114" s="1">
        <v>8</v>
      </c>
      <c r="D114" s="1">
        <v>81</v>
      </c>
      <c r="E114" s="1">
        <v>50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t="str">
        <f>RIGHT("000000" &amp;Table7[[#This Row],[MsgId]], 8)</f>
        <v>0220A006</v>
      </c>
      <c r="M114" t="str">
        <f>LEFT(Table7[[#This Row],[MsgId.Pad]],4)</f>
        <v>0220</v>
      </c>
      <c r="N114" t="str">
        <f>RIGHT(Table7[[#This Row],[MsgId.Pad]],4)</f>
        <v>A006</v>
      </c>
      <c r="O114">
        <f>HEX2DEC(Table7[[#This Row],[MsgId.Pad]])</f>
        <v>35692550</v>
      </c>
      <c r="P114">
        <f>HEX2DEC(Table7[[#This Row],[D0]])</f>
        <v>129</v>
      </c>
      <c r="Q114">
        <f>HEX2DEC(Table7[[#This Row],[D1]])</f>
        <v>80</v>
      </c>
      <c r="R114">
        <f>HEX2DEC(Table7[[#This Row],[D2]])</f>
        <v>0</v>
      </c>
      <c r="S114">
        <f>HEX2DEC(Table7[[#This Row],[D3]])</f>
        <v>0</v>
      </c>
      <c r="T114">
        <f>HEX2DEC(Table7[[#This Row],[D4]])</f>
        <v>0</v>
      </c>
      <c r="U114">
        <f>HEX2DEC(Table7[[#This Row],[D5]])</f>
        <v>0</v>
      </c>
      <c r="V114">
        <f>HEX2DEC(Table7[[#This Row],[D6]])</f>
        <v>0</v>
      </c>
      <c r="W114">
        <f>HEX2DEC(Table7[[#This Row],[D7]])</f>
        <v>0</v>
      </c>
      <c r="X114" t="str">
        <f>RIGHT("00000000" &amp; HEX2BIN(Table7[[#This Row],[D0]]), 8)</f>
        <v>10000001</v>
      </c>
      <c r="Y114" t="str">
        <f>RIGHT("00000000" &amp; HEX2BIN(Table7[[#This Row],[D1]]), 8)</f>
        <v>01010000</v>
      </c>
      <c r="Z114" t="str">
        <f>RIGHT("00000000" &amp; HEX2BIN(Table7[[#This Row],[D2]]), 8)</f>
        <v>00000000</v>
      </c>
      <c r="AA114" t="str">
        <f>RIGHT("00000000" &amp; HEX2BIN(Table7[[#This Row],[D3]]), 8)</f>
        <v>00000000</v>
      </c>
      <c r="AB114" t="str">
        <f>RIGHT("00000000" &amp; HEX2BIN(Table7[[#This Row],[D4]]), 8)</f>
        <v>00000000</v>
      </c>
      <c r="AC114" t="str">
        <f>RIGHT("00000000" &amp; HEX2BIN(Table7[[#This Row],[D5]]), 8)</f>
        <v>00000000</v>
      </c>
      <c r="AD114" t="str">
        <f>RIGHT("00000000" &amp; HEX2BIN(Table7[[#This Row],[D6]]), 8)</f>
        <v>00000000</v>
      </c>
      <c r="AE114" t="str">
        <f>RIGHT("00000000" &amp; HEX2BIN(Table7[[#This Row],[D7]]), 8)</f>
        <v>00000000</v>
      </c>
      <c r="AF114">
        <f>VLOOKUP(Table7[[#This Row],[MsgId.Pad]],Codes,2,FALSE)</f>
        <v>0</v>
      </c>
      <c r="AG114">
        <f>(256*Table7[[#This Row],[D0.Dec]]+Table7[[#This Row],[D1.Dec]])/4</f>
        <v>8276</v>
      </c>
    </row>
    <row r="115" spans="1:33" x14ac:dyDescent="0.35">
      <c r="A115">
        <v>134</v>
      </c>
      <c r="B115" t="s">
        <v>102</v>
      </c>
      <c r="C115" s="1">
        <v>8</v>
      </c>
      <c r="D115" s="1">
        <v>81</v>
      </c>
      <c r="E115" s="1">
        <v>70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t="str">
        <f>RIGHT("000000" &amp;Table7[[#This Row],[MsgId]], 8)</f>
        <v>0220A006</v>
      </c>
      <c r="M115" t="str">
        <f>LEFT(Table7[[#This Row],[MsgId.Pad]],4)</f>
        <v>0220</v>
      </c>
      <c r="N115" t="str">
        <f>RIGHT(Table7[[#This Row],[MsgId.Pad]],4)</f>
        <v>A006</v>
      </c>
      <c r="O115">
        <f>HEX2DEC(Table7[[#This Row],[MsgId.Pad]])</f>
        <v>35692550</v>
      </c>
      <c r="P115">
        <f>HEX2DEC(Table7[[#This Row],[D0]])</f>
        <v>129</v>
      </c>
      <c r="Q115">
        <f>HEX2DEC(Table7[[#This Row],[D1]])</f>
        <v>112</v>
      </c>
      <c r="R115">
        <f>HEX2DEC(Table7[[#This Row],[D2]])</f>
        <v>0</v>
      </c>
      <c r="S115">
        <f>HEX2DEC(Table7[[#This Row],[D3]])</f>
        <v>0</v>
      </c>
      <c r="T115">
        <f>HEX2DEC(Table7[[#This Row],[D4]])</f>
        <v>0</v>
      </c>
      <c r="U115">
        <f>HEX2DEC(Table7[[#This Row],[D5]])</f>
        <v>0</v>
      </c>
      <c r="V115">
        <f>HEX2DEC(Table7[[#This Row],[D6]])</f>
        <v>0</v>
      </c>
      <c r="W115">
        <f>HEX2DEC(Table7[[#This Row],[D7]])</f>
        <v>0</v>
      </c>
      <c r="X115" t="str">
        <f>RIGHT("00000000" &amp; HEX2BIN(Table7[[#This Row],[D0]]), 8)</f>
        <v>10000001</v>
      </c>
      <c r="Y115" t="str">
        <f>RIGHT("00000000" &amp; HEX2BIN(Table7[[#This Row],[D1]]), 8)</f>
        <v>01110000</v>
      </c>
      <c r="Z115" t="str">
        <f>RIGHT("00000000" &amp; HEX2BIN(Table7[[#This Row],[D2]]), 8)</f>
        <v>00000000</v>
      </c>
      <c r="AA115" t="str">
        <f>RIGHT("00000000" &amp; HEX2BIN(Table7[[#This Row],[D3]]), 8)</f>
        <v>00000000</v>
      </c>
      <c r="AB115" t="str">
        <f>RIGHT("00000000" &amp; HEX2BIN(Table7[[#This Row],[D4]]), 8)</f>
        <v>00000000</v>
      </c>
      <c r="AC115" t="str">
        <f>RIGHT("00000000" &amp; HEX2BIN(Table7[[#This Row],[D5]]), 8)</f>
        <v>00000000</v>
      </c>
      <c r="AD115" t="str">
        <f>RIGHT("00000000" &amp; HEX2BIN(Table7[[#This Row],[D6]]), 8)</f>
        <v>00000000</v>
      </c>
      <c r="AE115" t="str">
        <f>RIGHT("00000000" &amp; HEX2BIN(Table7[[#This Row],[D7]]), 8)</f>
        <v>00000000</v>
      </c>
      <c r="AF115">
        <f>VLOOKUP(Table7[[#This Row],[MsgId.Pad]],Codes,2,FALSE)</f>
        <v>0</v>
      </c>
      <c r="AG115">
        <f>(256*Table7[[#This Row],[D0.Dec]]+Table7[[#This Row],[D1.Dec]])/4</f>
        <v>8284</v>
      </c>
    </row>
    <row r="116" spans="1:33" x14ac:dyDescent="0.35">
      <c r="A116">
        <v>142</v>
      </c>
      <c r="B116" t="s">
        <v>102</v>
      </c>
      <c r="C116" s="1">
        <v>8</v>
      </c>
      <c r="D116" s="1">
        <v>81</v>
      </c>
      <c r="E116" s="1">
        <v>70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t="str">
        <f>RIGHT("000000" &amp;Table7[[#This Row],[MsgId]], 8)</f>
        <v>0220A006</v>
      </c>
      <c r="M116" t="str">
        <f>LEFT(Table7[[#This Row],[MsgId.Pad]],4)</f>
        <v>0220</v>
      </c>
      <c r="N116" t="str">
        <f>RIGHT(Table7[[#This Row],[MsgId.Pad]],4)</f>
        <v>A006</v>
      </c>
      <c r="O116">
        <f>HEX2DEC(Table7[[#This Row],[MsgId.Pad]])</f>
        <v>35692550</v>
      </c>
      <c r="P116">
        <f>HEX2DEC(Table7[[#This Row],[D0]])</f>
        <v>129</v>
      </c>
      <c r="Q116">
        <f>HEX2DEC(Table7[[#This Row],[D1]])</f>
        <v>112</v>
      </c>
      <c r="R116">
        <f>HEX2DEC(Table7[[#This Row],[D2]])</f>
        <v>0</v>
      </c>
      <c r="S116">
        <f>HEX2DEC(Table7[[#This Row],[D3]])</f>
        <v>0</v>
      </c>
      <c r="T116">
        <f>HEX2DEC(Table7[[#This Row],[D4]])</f>
        <v>0</v>
      </c>
      <c r="U116">
        <f>HEX2DEC(Table7[[#This Row],[D5]])</f>
        <v>0</v>
      </c>
      <c r="V116">
        <f>HEX2DEC(Table7[[#This Row],[D6]])</f>
        <v>0</v>
      </c>
      <c r="W116">
        <f>HEX2DEC(Table7[[#This Row],[D7]])</f>
        <v>0</v>
      </c>
      <c r="X116" t="str">
        <f>RIGHT("00000000" &amp; HEX2BIN(Table7[[#This Row],[D0]]), 8)</f>
        <v>10000001</v>
      </c>
      <c r="Y116" t="str">
        <f>RIGHT("00000000" &amp; HEX2BIN(Table7[[#This Row],[D1]]), 8)</f>
        <v>01110000</v>
      </c>
      <c r="Z116" t="str">
        <f>RIGHT("00000000" &amp; HEX2BIN(Table7[[#This Row],[D2]]), 8)</f>
        <v>00000000</v>
      </c>
      <c r="AA116" t="str">
        <f>RIGHT("00000000" &amp; HEX2BIN(Table7[[#This Row],[D3]]), 8)</f>
        <v>00000000</v>
      </c>
      <c r="AB116" t="str">
        <f>RIGHT("00000000" &amp; HEX2BIN(Table7[[#This Row],[D4]]), 8)</f>
        <v>00000000</v>
      </c>
      <c r="AC116" t="str">
        <f>RIGHT("00000000" &amp; HEX2BIN(Table7[[#This Row],[D5]]), 8)</f>
        <v>00000000</v>
      </c>
      <c r="AD116" t="str">
        <f>RIGHT("00000000" &amp; HEX2BIN(Table7[[#This Row],[D6]]), 8)</f>
        <v>00000000</v>
      </c>
      <c r="AE116" t="str">
        <f>RIGHT("00000000" &amp; HEX2BIN(Table7[[#This Row],[D7]]), 8)</f>
        <v>00000000</v>
      </c>
      <c r="AF116">
        <f>VLOOKUP(Table7[[#This Row],[MsgId.Pad]],Codes,2,FALSE)</f>
        <v>0</v>
      </c>
      <c r="AG116">
        <f>(256*Table7[[#This Row],[D0.Dec]]+Table7[[#This Row],[D1.Dec]])/4</f>
        <v>8284</v>
      </c>
    </row>
    <row r="117" spans="1:33" x14ac:dyDescent="0.35">
      <c r="A117">
        <v>148</v>
      </c>
      <c r="B117" t="s">
        <v>102</v>
      </c>
      <c r="C117" s="1">
        <v>8</v>
      </c>
      <c r="D117" s="1">
        <v>81</v>
      </c>
      <c r="E117" s="1">
        <v>70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t="str">
        <f>RIGHT("000000" &amp;Table7[[#This Row],[MsgId]], 8)</f>
        <v>0220A006</v>
      </c>
      <c r="M117" t="str">
        <f>LEFT(Table7[[#This Row],[MsgId.Pad]],4)</f>
        <v>0220</v>
      </c>
      <c r="N117" t="str">
        <f>RIGHT(Table7[[#This Row],[MsgId.Pad]],4)</f>
        <v>A006</v>
      </c>
      <c r="O117">
        <f>HEX2DEC(Table7[[#This Row],[MsgId.Pad]])</f>
        <v>35692550</v>
      </c>
      <c r="P117">
        <f>HEX2DEC(Table7[[#This Row],[D0]])</f>
        <v>129</v>
      </c>
      <c r="Q117">
        <f>HEX2DEC(Table7[[#This Row],[D1]])</f>
        <v>112</v>
      </c>
      <c r="R117">
        <f>HEX2DEC(Table7[[#This Row],[D2]])</f>
        <v>0</v>
      </c>
      <c r="S117">
        <f>HEX2DEC(Table7[[#This Row],[D3]])</f>
        <v>0</v>
      </c>
      <c r="T117">
        <f>HEX2DEC(Table7[[#This Row],[D4]])</f>
        <v>0</v>
      </c>
      <c r="U117">
        <f>HEX2DEC(Table7[[#This Row],[D5]])</f>
        <v>0</v>
      </c>
      <c r="V117">
        <f>HEX2DEC(Table7[[#This Row],[D6]])</f>
        <v>0</v>
      </c>
      <c r="W117">
        <f>HEX2DEC(Table7[[#This Row],[D7]])</f>
        <v>0</v>
      </c>
      <c r="X117" t="str">
        <f>RIGHT("00000000" &amp; HEX2BIN(Table7[[#This Row],[D0]]), 8)</f>
        <v>10000001</v>
      </c>
      <c r="Y117" t="str">
        <f>RIGHT("00000000" &amp; HEX2BIN(Table7[[#This Row],[D1]]), 8)</f>
        <v>01110000</v>
      </c>
      <c r="Z117" t="str">
        <f>RIGHT("00000000" &amp; HEX2BIN(Table7[[#This Row],[D2]]), 8)</f>
        <v>00000000</v>
      </c>
      <c r="AA117" t="str">
        <f>RIGHT("00000000" &amp; HEX2BIN(Table7[[#This Row],[D3]]), 8)</f>
        <v>00000000</v>
      </c>
      <c r="AB117" t="str">
        <f>RIGHT("00000000" &amp; HEX2BIN(Table7[[#This Row],[D4]]), 8)</f>
        <v>00000000</v>
      </c>
      <c r="AC117" t="str">
        <f>RIGHT("00000000" &amp; HEX2BIN(Table7[[#This Row],[D5]]), 8)</f>
        <v>00000000</v>
      </c>
      <c r="AD117" t="str">
        <f>RIGHT("00000000" &amp; HEX2BIN(Table7[[#This Row],[D6]]), 8)</f>
        <v>00000000</v>
      </c>
      <c r="AE117" t="str">
        <f>RIGHT("00000000" &amp; HEX2BIN(Table7[[#This Row],[D7]]), 8)</f>
        <v>00000000</v>
      </c>
      <c r="AF117">
        <f>VLOOKUP(Table7[[#This Row],[MsgId.Pad]],Codes,2,FALSE)</f>
        <v>0</v>
      </c>
      <c r="AG117">
        <f>(256*Table7[[#This Row],[D0.Dec]]+Table7[[#This Row],[D1.Dec]])/4</f>
        <v>8284</v>
      </c>
    </row>
    <row r="118" spans="1:33" x14ac:dyDescent="0.35">
      <c r="A118">
        <v>156</v>
      </c>
      <c r="B118" t="s">
        <v>102</v>
      </c>
      <c r="C118" s="1">
        <v>8</v>
      </c>
      <c r="D118" s="1">
        <v>81</v>
      </c>
      <c r="E118" s="1">
        <v>50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t="str">
        <f>RIGHT("000000" &amp;Table7[[#This Row],[MsgId]], 8)</f>
        <v>0220A006</v>
      </c>
      <c r="M118" t="str">
        <f>LEFT(Table7[[#This Row],[MsgId.Pad]],4)</f>
        <v>0220</v>
      </c>
      <c r="N118" t="str">
        <f>RIGHT(Table7[[#This Row],[MsgId.Pad]],4)</f>
        <v>A006</v>
      </c>
      <c r="O118">
        <f>HEX2DEC(Table7[[#This Row],[MsgId.Pad]])</f>
        <v>35692550</v>
      </c>
      <c r="P118">
        <f>HEX2DEC(Table7[[#This Row],[D0]])</f>
        <v>129</v>
      </c>
      <c r="Q118">
        <f>HEX2DEC(Table7[[#This Row],[D1]])</f>
        <v>80</v>
      </c>
      <c r="R118">
        <f>HEX2DEC(Table7[[#This Row],[D2]])</f>
        <v>0</v>
      </c>
      <c r="S118">
        <f>HEX2DEC(Table7[[#This Row],[D3]])</f>
        <v>0</v>
      </c>
      <c r="T118">
        <f>HEX2DEC(Table7[[#This Row],[D4]])</f>
        <v>0</v>
      </c>
      <c r="U118">
        <f>HEX2DEC(Table7[[#This Row],[D5]])</f>
        <v>0</v>
      </c>
      <c r="V118">
        <f>HEX2DEC(Table7[[#This Row],[D6]])</f>
        <v>0</v>
      </c>
      <c r="W118">
        <f>HEX2DEC(Table7[[#This Row],[D7]])</f>
        <v>0</v>
      </c>
      <c r="X118" t="str">
        <f>RIGHT("00000000" &amp; HEX2BIN(Table7[[#This Row],[D0]]), 8)</f>
        <v>10000001</v>
      </c>
      <c r="Y118" t="str">
        <f>RIGHT("00000000" &amp; HEX2BIN(Table7[[#This Row],[D1]]), 8)</f>
        <v>01010000</v>
      </c>
      <c r="Z118" t="str">
        <f>RIGHT("00000000" &amp; HEX2BIN(Table7[[#This Row],[D2]]), 8)</f>
        <v>00000000</v>
      </c>
      <c r="AA118" t="str">
        <f>RIGHT("00000000" &amp; HEX2BIN(Table7[[#This Row],[D3]]), 8)</f>
        <v>00000000</v>
      </c>
      <c r="AB118" t="str">
        <f>RIGHT("00000000" &amp; HEX2BIN(Table7[[#This Row],[D4]]), 8)</f>
        <v>00000000</v>
      </c>
      <c r="AC118" t="str">
        <f>RIGHT("00000000" &amp; HEX2BIN(Table7[[#This Row],[D5]]), 8)</f>
        <v>00000000</v>
      </c>
      <c r="AD118" t="str">
        <f>RIGHT("00000000" &amp; HEX2BIN(Table7[[#This Row],[D6]]), 8)</f>
        <v>00000000</v>
      </c>
      <c r="AE118" t="str">
        <f>RIGHT("00000000" &amp; HEX2BIN(Table7[[#This Row],[D7]]), 8)</f>
        <v>00000000</v>
      </c>
      <c r="AF118">
        <f>VLOOKUP(Table7[[#This Row],[MsgId.Pad]],Codes,2,FALSE)</f>
        <v>0</v>
      </c>
      <c r="AG118">
        <f>(256*Table7[[#This Row],[D0.Dec]]+Table7[[#This Row],[D1.Dec]])/4</f>
        <v>8276</v>
      </c>
    </row>
    <row r="119" spans="1:33" x14ac:dyDescent="0.35">
      <c r="A119">
        <v>163</v>
      </c>
      <c r="B119" t="s">
        <v>102</v>
      </c>
      <c r="C119" s="1">
        <v>8</v>
      </c>
      <c r="D119" s="1">
        <v>81</v>
      </c>
      <c r="E119" s="1">
        <v>70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t="str">
        <f>RIGHT("000000" &amp;Table7[[#This Row],[MsgId]], 8)</f>
        <v>0220A006</v>
      </c>
      <c r="M119" t="str">
        <f>LEFT(Table7[[#This Row],[MsgId.Pad]],4)</f>
        <v>0220</v>
      </c>
      <c r="N119" t="str">
        <f>RIGHT(Table7[[#This Row],[MsgId.Pad]],4)</f>
        <v>A006</v>
      </c>
      <c r="O119">
        <f>HEX2DEC(Table7[[#This Row],[MsgId.Pad]])</f>
        <v>35692550</v>
      </c>
      <c r="P119">
        <f>HEX2DEC(Table7[[#This Row],[D0]])</f>
        <v>129</v>
      </c>
      <c r="Q119">
        <f>HEX2DEC(Table7[[#This Row],[D1]])</f>
        <v>112</v>
      </c>
      <c r="R119">
        <f>HEX2DEC(Table7[[#This Row],[D2]])</f>
        <v>0</v>
      </c>
      <c r="S119">
        <f>HEX2DEC(Table7[[#This Row],[D3]])</f>
        <v>0</v>
      </c>
      <c r="T119">
        <f>HEX2DEC(Table7[[#This Row],[D4]])</f>
        <v>0</v>
      </c>
      <c r="U119">
        <f>HEX2DEC(Table7[[#This Row],[D5]])</f>
        <v>0</v>
      </c>
      <c r="V119">
        <f>HEX2DEC(Table7[[#This Row],[D6]])</f>
        <v>0</v>
      </c>
      <c r="W119">
        <f>HEX2DEC(Table7[[#This Row],[D7]])</f>
        <v>0</v>
      </c>
      <c r="X119" t="str">
        <f>RIGHT("00000000" &amp; HEX2BIN(Table7[[#This Row],[D0]]), 8)</f>
        <v>10000001</v>
      </c>
      <c r="Y119" t="str">
        <f>RIGHT("00000000" &amp; HEX2BIN(Table7[[#This Row],[D1]]), 8)</f>
        <v>01110000</v>
      </c>
      <c r="Z119" t="str">
        <f>RIGHT("00000000" &amp; HEX2BIN(Table7[[#This Row],[D2]]), 8)</f>
        <v>00000000</v>
      </c>
      <c r="AA119" t="str">
        <f>RIGHT("00000000" &amp; HEX2BIN(Table7[[#This Row],[D3]]), 8)</f>
        <v>00000000</v>
      </c>
      <c r="AB119" t="str">
        <f>RIGHT("00000000" &amp; HEX2BIN(Table7[[#This Row],[D4]]), 8)</f>
        <v>00000000</v>
      </c>
      <c r="AC119" t="str">
        <f>RIGHT("00000000" &amp; HEX2BIN(Table7[[#This Row],[D5]]), 8)</f>
        <v>00000000</v>
      </c>
      <c r="AD119" t="str">
        <f>RIGHT("00000000" &amp; HEX2BIN(Table7[[#This Row],[D6]]), 8)</f>
        <v>00000000</v>
      </c>
      <c r="AE119" t="str">
        <f>RIGHT("00000000" &amp; HEX2BIN(Table7[[#This Row],[D7]]), 8)</f>
        <v>00000000</v>
      </c>
      <c r="AF119">
        <f>VLOOKUP(Table7[[#This Row],[MsgId.Pad]],Codes,2,FALSE)</f>
        <v>0</v>
      </c>
      <c r="AG119">
        <f>(256*Table7[[#This Row],[D0.Dec]]+Table7[[#This Row],[D1.Dec]])/4</f>
        <v>8284</v>
      </c>
    </row>
    <row r="120" spans="1:33" x14ac:dyDescent="0.35">
      <c r="A120">
        <v>171</v>
      </c>
      <c r="B120" t="s">
        <v>102</v>
      </c>
      <c r="C120" s="1">
        <v>8</v>
      </c>
      <c r="D120" s="1">
        <v>81</v>
      </c>
      <c r="E120" s="1">
        <v>50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t="str">
        <f>RIGHT("000000" &amp;Table7[[#This Row],[MsgId]], 8)</f>
        <v>0220A006</v>
      </c>
      <c r="M120" t="str">
        <f>LEFT(Table7[[#This Row],[MsgId.Pad]],4)</f>
        <v>0220</v>
      </c>
      <c r="N120" t="str">
        <f>RIGHT(Table7[[#This Row],[MsgId.Pad]],4)</f>
        <v>A006</v>
      </c>
      <c r="O120">
        <f>HEX2DEC(Table7[[#This Row],[MsgId.Pad]])</f>
        <v>35692550</v>
      </c>
      <c r="P120">
        <f>HEX2DEC(Table7[[#This Row],[D0]])</f>
        <v>129</v>
      </c>
      <c r="Q120">
        <f>HEX2DEC(Table7[[#This Row],[D1]])</f>
        <v>80</v>
      </c>
      <c r="R120">
        <f>HEX2DEC(Table7[[#This Row],[D2]])</f>
        <v>0</v>
      </c>
      <c r="S120">
        <f>HEX2DEC(Table7[[#This Row],[D3]])</f>
        <v>0</v>
      </c>
      <c r="T120">
        <f>HEX2DEC(Table7[[#This Row],[D4]])</f>
        <v>0</v>
      </c>
      <c r="U120">
        <f>HEX2DEC(Table7[[#This Row],[D5]])</f>
        <v>0</v>
      </c>
      <c r="V120">
        <f>HEX2DEC(Table7[[#This Row],[D6]])</f>
        <v>0</v>
      </c>
      <c r="W120">
        <f>HEX2DEC(Table7[[#This Row],[D7]])</f>
        <v>0</v>
      </c>
      <c r="X120" t="str">
        <f>RIGHT("00000000" &amp; HEX2BIN(Table7[[#This Row],[D0]]), 8)</f>
        <v>10000001</v>
      </c>
      <c r="Y120" t="str">
        <f>RIGHT("00000000" &amp; HEX2BIN(Table7[[#This Row],[D1]]), 8)</f>
        <v>01010000</v>
      </c>
      <c r="Z120" t="str">
        <f>RIGHT("00000000" &amp; HEX2BIN(Table7[[#This Row],[D2]]), 8)</f>
        <v>00000000</v>
      </c>
      <c r="AA120" t="str">
        <f>RIGHT("00000000" &amp; HEX2BIN(Table7[[#This Row],[D3]]), 8)</f>
        <v>00000000</v>
      </c>
      <c r="AB120" t="str">
        <f>RIGHT("00000000" &amp; HEX2BIN(Table7[[#This Row],[D4]]), 8)</f>
        <v>00000000</v>
      </c>
      <c r="AC120" t="str">
        <f>RIGHT("00000000" &amp; HEX2BIN(Table7[[#This Row],[D5]]), 8)</f>
        <v>00000000</v>
      </c>
      <c r="AD120" t="str">
        <f>RIGHT("00000000" &amp; HEX2BIN(Table7[[#This Row],[D6]]), 8)</f>
        <v>00000000</v>
      </c>
      <c r="AE120" t="str">
        <f>RIGHT("00000000" &amp; HEX2BIN(Table7[[#This Row],[D7]]), 8)</f>
        <v>00000000</v>
      </c>
      <c r="AF120">
        <f>VLOOKUP(Table7[[#This Row],[MsgId.Pad]],Codes,2,FALSE)</f>
        <v>0</v>
      </c>
      <c r="AG120">
        <f>(256*Table7[[#This Row],[D0.Dec]]+Table7[[#This Row],[D1.Dec]])/4</f>
        <v>8276</v>
      </c>
    </row>
    <row r="121" spans="1:33" x14ac:dyDescent="0.35">
      <c r="A121">
        <v>179</v>
      </c>
      <c r="B121" t="s">
        <v>102</v>
      </c>
      <c r="C121" s="1">
        <v>8</v>
      </c>
      <c r="D121" s="1">
        <v>81</v>
      </c>
      <c r="E121" s="1">
        <v>70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t="str">
        <f>RIGHT("000000" &amp;Table7[[#This Row],[MsgId]], 8)</f>
        <v>0220A006</v>
      </c>
      <c r="M121" t="str">
        <f>LEFT(Table7[[#This Row],[MsgId.Pad]],4)</f>
        <v>0220</v>
      </c>
      <c r="N121" t="str">
        <f>RIGHT(Table7[[#This Row],[MsgId.Pad]],4)</f>
        <v>A006</v>
      </c>
      <c r="O121">
        <f>HEX2DEC(Table7[[#This Row],[MsgId.Pad]])</f>
        <v>35692550</v>
      </c>
      <c r="P121">
        <f>HEX2DEC(Table7[[#This Row],[D0]])</f>
        <v>129</v>
      </c>
      <c r="Q121">
        <f>HEX2DEC(Table7[[#This Row],[D1]])</f>
        <v>112</v>
      </c>
      <c r="R121">
        <f>HEX2DEC(Table7[[#This Row],[D2]])</f>
        <v>0</v>
      </c>
      <c r="S121">
        <f>HEX2DEC(Table7[[#This Row],[D3]])</f>
        <v>0</v>
      </c>
      <c r="T121">
        <f>HEX2DEC(Table7[[#This Row],[D4]])</f>
        <v>0</v>
      </c>
      <c r="U121">
        <f>HEX2DEC(Table7[[#This Row],[D5]])</f>
        <v>0</v>
      </c>
      <c r="V121">
        <f>HEX2DEC(Table7[[#This Row],[D6]])</f>
        <v>0</v>
      </c>
      <c r="W121">
        <f>HEX2DEC(Table7[[#This Row],[D7]])</f>
        <v>0</v>
      </c>
      <c r="X121" t="str">
        <f>RIGHT("00000000" &amp; HEX2BIN(Table7[[#This Row],[D0]]), 8)</f>
        <v>10000001</v>
      </c>
      <c r="Y121" t="str">
        <f>RIGHT("00000000" &amp; HEX2BIN(Table7[[#This Row],[D1]]), 8)</f>
        <v>01110000</v>
      </c>
      <c r="Z121" t="str">
        <f>RIGHT("00000000" &amp; HEX2BIN(Table7[[#This Row],[D2]]), 8)</f>
        <v>00000000</v>
      </c>
      <c r="AA121" t="str">
        <f>RIGHT("00000000" &amp; HEX2BIN(Table7[[#This Row],[D3]]), 8)</f>
        <v>00000000</v>
      </c>
      <c r="AB121" t="str">
        <f>RIGHT("00000000" &amp; HEX2BIN(Table7[[#This Row],[D4]]), 8)</f>
        <v>00000000</v>
      </c>
      <c r="AC121" t="str">
        <f>RIGHT("00000000" &amp; HEX2BIN(Table7[[#This Row],[D5]]), 8)</f>
        <v>00000000</v>
      </c>
      <c r="AD121" t="str">
        <f>RIGHT("00000000" &amp; HEX2BIN(Table7[[#This Row],[D6]]), 8)</f>
        <v>00000000</v>
      </c>
      <c r="AE121" t="str">
        <f>RIGHT("00000000" &amp; HEX2BIN(Table7[[#This Row],[D7]]), 8)</f>
        <v>00000000</v>
      </c>
      <c r="AF121">
        <f>VLOOKUP(Table7[[#This Row],[MsgId.Pad]],Codes,2,FALSE)</f>
        <v>0</v>
      </c>
      <c r="AG121">
        <f>(256*Table7[[#This Row],[D0.Dec]]+Table7[[#This Row],[D1.Dec]])/4</f>
        <v>8284</v>
      </c>
    </row>
    <row r="122" spans="1:33" x14ac:dyDescent="0.35">
      <c r="A122">
        <v>192</v>
      </c>
      <c r="B122" t="s">
        <v>102</v>
      </c>
      <c r="C122" s="1">
        <v>8</v>
      </c>
      <c r="D122" s="1">
        <v>81</v>
      </c>
      <c r="E122" s="1">
        <v>70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t="str">
        <f>RIGHT("000000" &amp;Table7[[#This Row],[MsgId]], 8)</f>
        <v>0220A006</v>
      </c>
      <c r="M122" t="str">
        <f>LEFT(Table7[[#This Row],[MsgId.Pad]],4)</f>
        <v>0220</v>
      </c>
      <c r="N122" t="str">
        <f>RIGHT(Table7[[#This Row],[MsgId.Pad]],4)</f>
        <v>A006</v>
      </c>
      <c r="O122">
        <f>HEX2DEC(Table7[[#This Row],[MsgId.Pad]])</f>
        <v>35692550</v>
      </c>
      <c r="P122">
        <f>HEX2DEC(Table7[[#This Row],[D0]])</f>
        <v>129</v>
      </c>
      <c r="Q122">
        <f>HEX2DEC(Table7[[#This Row],[D1]])</f>
        <v>112</v>
      </c>
      <c r="R122">
        <f>HEX2DEC(Table7[[#This Row],[D2]])</f>
        <v>0</v>
      </c>
      <c r="S122">
        <f>HEX2DEC(Table7[[#This Row],[D3]])</f>
        <v>0</v>
      </c>
      <c r="T122">
        <f>HEX2DEC(Table7[[#This Row],[D4]])</f>
        <v>0</v>
      </c>
      <c r="U122">
        <f>HEX2DEC(Table7[[#This Row],[D5]])</f>
        <v>0</v>
      </c>
      <c r="V122">
        <f>HEX2DEC(Table7[[#This Row],[D6]])</f>
        <v>0</v>
      </c>
      <c r="W122">
        <f>HEX2DEC(Table7[[#This Row],[D7]])</f>
        <v>0</v>
      </c>
      <c r="X122" t="str">
        <f>RIGHT("00000000" &amp; HEX2BIN(Table7[[#This Row],[D0]]), 8)</f>
        <v>10000001</v>
      </c>
      <c r="Y122" t="str">
        <f>RIGHT("00000000" &amp; HEX2BIN(Table7[[#This Row],[D1]]), 8)</f>
        <v>01110000</v>
      </c>
      <c r="Z122" t="str">
        <f>RIGHT("00000000" &amp; HEX2BIN(Table7[[#This Row],[D2]]), 8)</f>
        <v>00000000</v>
      </c>
      <c r="AA122" t="str">
        <f>RIGHT("00000000" &amp; HEX2BIN(Table7[[#This Row],[D3]]), 8)</f>
        <v>00000000</v>
      </c>
      <c r="AB122" t="str">
        <f>RIGHT("00000000" &amp; HEX2BIN(Table7[[#This Row],[D4]]), 8)</f>
        <v>00000000</v>
      </c>
      <c r="AC122" t="str">
        <f>RIGHT("00000000" &amp; HEX2BIN(Table7[[#This Row],[D5]]), 8)</f>
        <v>00000000</v>
      </c>
      <c r="AD122" t="str">
        <f>RIGHT("00000000" &amp; HEX2BIN(Table7[[#This Row],[D6]]), 8)</f>
        <v>00000000</v>
      </c>
      <c r="AE122" t="str">
        <f>RIGHT("00000000" &amp; HEX2BIN(Table7[[#This Row],[D7]]), 8)</f>
        <v>00000000</v>
      </c>
      <c r="AF122">
        <f>VLOOKUP(Table7[[#This Row],[MsgId.Pad]],Codes,2,FALSE)</f>
        <v>0</v>
      </c>
      <c r="AG122">
        <f>(256*Table7[[#This Row],[D0.Dec]]+Table7[[#This Row],[D1.Dec]])/4</f>
        <v>8284</v>
      </c>
    </row>
    <row r="123" spans="1:33" x14ac:dyDescent="0.35">
      <c r="A123">
        <v>200</v>
      </c>
      <c r="B123" t="s">
        <v>102</v>
      </c>
      <c r="C123" s="1">
        <v>8</v>
      </c>
      <c r="D123" s="1">
        <v>81</v>
      </c>
      <c r="E123" s="1">
        <v>40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t="str">
        <f>RIGHT("000000" &amp;Table7[[#This Row],[MsgId]], 8)</f>
        <v>0220A006</v>
      </c>
      <c r="M123" t="str">
        <f>LEFT(Table7[[#This Row],[MsgId.Pad]],4)</f>
        <v>0220</v>
      </c>
      <c r="N123" t="str">
        <f>RIGHT(Table7[[#This Row],[MsgId.Pad]],4)</f>
        <v>A006</v>
      </c>
      <c r="O123">
        <f>HEX2DEC(Table7[[#This Row],[MsgId.Pad]])</f>
        <v>35692550</v>
      </c>
      <c r="P123">
        <f>HEX2DEC(Table7[[#This Row],[D0]])</f>
        <v>129</v>
      </c>
      <c r="Q123">
        <f>HEX2DEC(Table7[[#This Row],[D1]])</f>
        <v>64</v>
      </c>
      <c r="R123">
        <f>HEX2DEC(Table7[[#This Row],[D2]])</f>
        <v>0</v>
      </c>
      <c r="S123">
        <f>HEX2DEC(Table7[[#This Row],[D3]])</f>
        <v>0</v>
      </c>
      <c r="T123">
        <f>HEX2DEC(Table7[[#This Row],[D4]])</f>
        <v>0</v>
      </c>
      <c r="U123">
        <f>HEX2DEC(Table7[[#This Row],[D5]])</f>
        <v>0</v>
      </c>
      <c r="V123">
        <f>HEX2DEC(Table7[[#This Row],[D6]])</f>
        <v>0</v>
      </c>
      <c r="W123">
        <f>HEX2DEC(Table7[[#This Row],[D7]])</f>
        <v>0</v>
      </c>
      <c r="X123" t="str">
        <f>RIGHT("00000000" &amp; HEX2BIN(Table7[[#This Row],[D0]]), 8)</f>
        <v>10000001</v>
      </c>
      <c r="Y123" t="str">
        <f>RIGHT("00000000" &amp; HEX2BIN(Table7[[#This Row],[D1]]), 8)</f>
        <v>01000000</v>
      </c>
      <c r="Z123" t="str">
        <f>RIGHT("00000000" &amp; HEX2BIN(Table7[[#This Row],[D2]]), 8)</f>
        <v>00000000</v>
      </c>
      <c r="AA123" t="str">
        <f>RIGHT("00000000" &amp; HEX2BIN(Table7[[#This Row],[D3]]), 8)</f>
        <v>00000000</v>
      </c>
      <c r="AB123" t="str">
        <f>RIGHT("00000000" &amp; HEX2BIN(Table7[[#This Row],[D4]]), 8)</f>
        <v>00000000</v>
      </c>
      <c r="AC123" t="str">
        <f>RIGHT("00000000" &amp; HEX2BIN(Table7[[#This Row],[D5]]), 8)</f>
        <v>00000000</v>
      </c>
      <c r="AD123" t="str">
        <f>RIGHT("00000000" &amp; HEX2BIN(Table7[[#This Row],[D6]]), 8)</f>
        <v>00000000</v>
      </c>
      <c r="AE123" t="str">
        <f>RIGHT("00000000" &amp; HEX2BIN(Table7[[#This Row],[D7]]), 8)</f>
        <v>00000000</v>
      </c>
      <c r="AF123">
        <f>VLOOKUP(Table7[[#This Row],[MsgId.Pad]],Codes,2,FALSE)</f>
        <v>0</v>
      </c>
      <c r="AG123">
        <f>(256*Table7[[#This Row],[D0.Dec]]+Table7[[#This Row],[D1.Dec]])/4</f>
        <v>8272</v>
      </c>
    </row>
    <row r="124" spans="1:33" x14ac:dyDescent="0.35">
      <c r="A124">
        <v>207</v>
      </c>
      <c r="B124" t="s">
        <v>102</v>
      </c>
      <c r="C124" s="1">
        <v>8</v>
      </c>
      <c r="D124" s="1">
        <v>81</v>
      </c>
      <c r="E124" s="1">
        <v>40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t="str">
        <f>RIGHT("000000" &amp;Table7[[#This Row],[MsgId]], 8)</f>
        <v>0220A006</v>
      </c>
      <c r="M124" t="str">
        <f>LEFT(Table7[[#This Row],[MsgId.Pad]],4)</f>
        <v>0220</v>
      </c>
      <c r="N124" t="str">
        <f>RIGHT(Table7[[#This Row],[MsgId.Pad]],4)</f>
        <v>A006</v>
      </c>
      <c r="O124">
        <f>HEX2DEC(Table7[[#This Row],[MsgId.Pad]])</f>
        <v>35692550</v>
      </c>
      <c r="P124">
        <f>HEX2DEC(Table7[[#This Row],[D0]])</f>
        <v>129</v>
      </c>
      <c r="Q124">
        <f>HEX2DEC(Table7[[#This Row],[D1]])</f>
        <v>64</v>
      </c>
      <c r="R124">
        <f>HEX2DEC(Table7[[#This Row],[D2]])</f>
        <v>0</v>
      </c>
      <c r="S124">
        <f>HEX2DEC(Table7[[#This Row],[D3]])</f>
        <v>0</v>
      </c>
      <c r="T124">
        <f>HEX2DEC(Table7[[#This Row],[D4]])</f>
        <v>0</v>
      </c>
      <c r="U124">
        <f>HEX2DEC(Table7[[#This Row],[D5]])</f>
        <v>0</v>
      </c>
      <c r="V124">
        <f>HEX2DEC(Table7[[#This Row],[D6]])</f>
        <v>0</v>
      </c>
      <c r="W124">
        <f>HEX2DEC(Table7[[#This Row],[D7]])</f>
        <v>0</v>
      </c>
      <c r="X124" t="str">
        <f>RIGHT("00000000" &amp; HEX2BIN(Table7[[#This Row],[D0]]), 8)</f>
        <v>10000001</v>
      </c>
      <c r="Y124" t="str">
        <f>RIGHT("00000000" &amp; HEX2BIN(Table7[[#This Row],[D1]]), 8)</f>
        <v>01000000</v>
      </c>
      <c r="Z124" t="str">
        <f>RIGHT("00000000" &amp; HEX2BIN(Table7[[#This Row],[D2]]), 8)</f>
        <v>00000000</v>
      </c>
      <c r="AA124" t="str">
        <f>RIGHT("00000000" &amp; HEX2BIN(Table7[[#This Row],[D3]]), 8)</f>
        <v>00000000</v>
      </c>
      <c r="AB124" t="str">
        <f>RIGHT("00000000" &amp; HEX2BIN(Table7[[#This Row],[D4]]), 8)</f>
        <v>00000000</v>
      </c>
      <c r="AC124" t="str">
        <f>RIGHT("00000000" &amp; HEX2BIN(Table7[[#This Row],[D5]]), 8)</f>
        <v>00000000</v>
      </c>
      <c r="AD124" t="str">
        <f>RIGHT("00000000" &amp; HEX2BIN(Table7[[#This Row],[D6]]), 8)</f>
        <v>00000000</v>
      </c>
      <c r="AE124" t="str">
        <f>RIGHT("00000000" &amp; HEX2BIN(Table7[[#This Row],[D7]]), 8)</f>
        <v>00000000</v>
      </c>
      <c r="AF124">
        <f>VLOOKUP(Table7[[#This Row],[MsgId.Pad]],Codes,2,FALSE)</f>
        <v>0</v>
      </c>
      <c r="AG124">
        <f>(256*Table7[[#This Row],[D0.Dec]]+Table7[[#This Row],[D1.Dec]])/4</f>
        <v>8272</v>
      </c>
    </row>
    <row r="125" spans="1:33" x14ac:dyDescent="0.35">
      <c r="A125">
        <v>212</v>
      </c>
      <c r="B125" t="s">
        <v>102</v>
      </c>
      <c r="C125" s="1">
        <v>8</v>
      </c>
      <c r="D125" s="1">
        <v>81</v>
      </c>
      <c r="E125" s="1">
        <v>40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t="str">
        <f>RIGHT("000000" &amp;Table7[[#This Row],[MsgId]], 8)</f>
        <v>0220A006</v>
      </c>
      <c r="M125" t="str">
        <f>LEFT(Table7[[#This Row],[MsgId.Pad]],4)</f>
        <v>0220</v>
      </c>
      <c r="N125" t="str">
        <f>RIGHT(Table7[[#This Row],[MsgId.Pad]],4)</f>
        <v>A006</v>
      </c>
      <c r="O125">
        <f>HEX2DEC(Table7[[#This Row],[MsgId.Pad]])</f>
        <v>35692550</v>
      </c>
      <c r="P125">
        <f>HEX2DEC(Table7[[#This Row],[D0]])</f>
        <v>129</v>
      </c>
      <c r="Q125">
        <f>HEX2DEC(Table7[[#This Row],[D1]])</f>
        <v>64</v>
      </c>
      <c r="R125">
        <f>HEX2DEC(Table7[[#This Row],[D2]])</f>
        <v>0</v>
      </c>
      <c r="S125">
        <f>HEX2DEC(Table7[[#This Row],[D3]])</f>
        <v>0</v>
      </c>
      <c r="T125">
        <f>HEX2DEC(Table7[[#This Row],[D4]])</f>
        <v>0</v>
      </c>
      <c r="U125">
        <f>HEX2DEC(Table7[[#This Row],[D5]])</f>
        <v>0</v>
      </c>
      <c r="V125">
        <f>HEX2DEC(Table7[[#This Row],[D6]])</f>
        <v>0</v>
      </c>
      <c r="W125">
        <f>HEX2DEC(Table7[[#This Row],[D7]])</f>
        <v>0</v>
      </c>
      <c r="X125" t="str">
        <f>RIGHT("00000000" &amp; HEX2BIN(Table7[[#This Row],[D0]]), 8)</f>
        <v>10000001</v>
      </c>
      <c r="Y125" t="str">
        <f>RIGHT("00000000" &amp; HEX2BIN(Table7[[#This Row],[D1]]), 8)</f>
        <v>01000000</v>
      </c>
      <c r="Z125" t="str">
        <f>RIGHT("00000000" &amp; HEX2BIN(Table7[[#This Row],[D2]]), 8)</f>
        <v>00000000</v>
      </c>
      <c r="AA125" t="str">
        <f>RIGHT("00000000" &amp; HEX2BIN(Table7[[#This Row],[D3]]), 8)</f>
        <v>00000000</v>
      </c>
      <c r="AB125" t="str">
        <f>RIGHT("00000000" &amp; HEX2BIN(Table7[[#This Row],[D4]]), 8)</f>
        <v>00000000</v>
      </c>
      <c r="AC125" t="str">
        <f>RIGHT("00000000" &amp; HEX2BIN(Table7[[#This Row],[D5]]), 8)</f>
        <v>00000000</v>
      </c>
      <c r="AD125" t="str">
        <f>RIGHT("00000000" &amp; HEX2BIN(Table7[[#This Row],[D6]]), 8)</f>
        <v>00000000</v>
      </c>
      <c r="AE125" t="str">
        <f>RIGHT("00000000" &amp; HEX2BIN(Table7[[#This Row],[D7]]), 8)</f>
        <v>00000000</v>
      </c>
      <c r="AF125">
        <f>VLOOKUP(Table7[[#This Row],[MsgId.Pad]],Codes,2,FALSE)</f>
        <v>0</v>
      </c>
      <c r="AG125">
        <f>(256*Table7[[#This Row],[D0.Dec]]+Table7[[#This Row],[D1.Dec]])/4</f>
        <v>8272</v>
      </c>
    </row>
    <row r="126" spans="1:33" x14ac:dyDescent="0.35">
      <c r="A126">
        <v>220</v>
      </c>
      <c r="B126" t="s">
        <v>102</v>
      </c>
      <c r="C126" s="1">
        <v>8</v>
      </c>
      <c r="D126" s="1">
        <v>81</v>
      </c>
      <c r="E126" s="1">
        <v>40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t="str">
        <f>RIGHT("000000" &amp;Table7[[#This Row],[MsgId]], 8)</f>
        <v>0220A006</v>
      </c>
      <c r="M126" t="str">
        <f>LEFT(Table7[[#This Row],[MsgId.Pad]],4)</f>
        <v>0220</v>
      </c>
      <c r="N126" t="str">
        <f>RIGHT(Table7[[#This Row],[MsgId.Pad]],4)</f>
        <v>A006</v>
      </c>
      <c r="O126">
        <f>HEX2DEC(Table7[[#This Row],[MsgId.Pad]])</f>
        <v>35692550</v>
      </c>
      <c r="P126">
        <f>HEX2DEC(Table7[[#This Row],[D0]])</f>
        <v>129</v>
      </c>
      <c r="Q126">
        <f>HEX2DEC(Table7[[#This Row],[D1]])</f>
        <v>64</v>
      </c>
      <c r="R126">
        <f>HEX2DEC(Table7[[#This Row],[D2]])</f>
        <v>0</v>
      </c>
      <c r="S126">
        <f>HEX2DEC(Table7[[#This Row],[D3]])</f>
        <v>0</v>
      </c>
      <c r="T126">
        <f>HEX2DEC(Table7[[#This Row],[D4]])</f>
        <v>0</v>
      </c>
      <c r="U126">
        <f>HEX2DEC(Table7[[#This Row],[D5]])</f>
        <v>0</v>
      </c>
      <c r="V126">
        <f>HEX2DEC(Table7[[#This Row],[D6]])</f>
        <v>0</v>
      </c>
      <c r="W126">
        <f>HEX2DEC(Table7[[#This Row],[D7]])</f>
        <v>0</v>
      </c>
      <c r="X126" t="str">
        <f>RIGHT("00000000" &amp; HEX2BIN(Table7[[#This Row],[D0]]), 8)</f>
        <v>10000001</v>
      </c>
      <c r="Y126" t="str">
        <f>RIGHT("00000000" &amp; HEX2BIN(Table7[[#This Row],[D1]]), 8)</f>
        <v>01000000</v>
      </c>
      <c r="Z126" t="str">
        <f>RIGHT("00000000" &amp; HEX2BIN(Table7[[#This Row],[D2]]), 8)</f>
        <v>00000000</v>
      </c>
      <c r="AA126" t="str">
        <f>RIGHT("00000000" &amp; HEX2BIN(Table7[[#This Row],[D3]]), 8)</f>
        <v>00000000</v>
      </c>
      <c r="AB126" t="str">
        <f>RIGHT("00000000" &amp; HEX2BIN(Table7[[#This Row],[D4]]), 8)</f>
        <v>00000000</v>
      </c>
      <c r="AC126" t="str">
        <f>RIGHT("00000000" &amp; HEX2BIN(Table7[[#This Row],[D5]]), 8)</f>
        <v>00000000</v>
      </c>
      <c r="AD126" t="str">
        <f>RIGHT("00000000" &amp; HEX2BIN(Table7[[#This Row],[D6]]), 8)</f>
        <v>00000000</v>
      </c>
      <c r="AE126" t="str">
        <f>RIGHT("00000000" &amp; HEX2BIN(Table7[[#This Row],[D7]]), 8)</f>
        <v>00000000</v>
      </c>
      <c r="AF126">
        <f>VLOOKUP(Table7[[#This Row],[MsgId.Pad]],Codes,2,FALSE)</f>
        <v>0</v>
      </c>
      <c r="AG126">
        <f>(256*Table7[[#This Row],[D0.Dec]]+Table7[[#This Row],[D1.Dec]])/4</f>
        <v>8272</v>
      </c>
    </row>
    <row r="127" spans="1:33" x14ac:dyDescent="0.35">
      <c r="A127">
        <v>228</v>
      </c>
      <c r="B127" t="s">
        <v>102</v>
      </c>
      <c r="C127" s="1">
        <v>8</v>
      </c>
      <c r="D127" s="1">
        <v>81</v>
      </c>
      <c r="E127" s="1">
        <v>40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t="str">
        <f>RIGHT("000000" &amp;Table7[[#This Row],[MsgId]], 8)</f>
        <v>0220A006</v>
      </c>
      <c r="M127" t="str">
        <f>LEFT(Table7[[#This Row],[MsgId.Pad]],4)</f>
        <v>0220</v>
      </c>
      <c r="N127" t="str">
        <f>RIGHT(Table7[[#This Row],[MsgId.Pad]],4)</f>
        <v>A006</v>
      </c>
      <c r="O127">
        <f>HEX2DEC(Table7[[#This Row],[MsgId.Pad]])</f>
        <v>35692550</v>
      </c>
      <c r="P127">
        <f>HEX2DEC(Table7[[#This Row],[D0]])</f>
        <v>129</v>
      </c>
      <c r="Q127">
        <f>HEX2DEC(Table7[[#This Row],[D1]])</f>
        <v>64</v>
      </c>
      <c r="R127">
        <f>HEX2DEC(Table7[[#This Row],[D2]])</f>
        <v>0</v>
      </c>
      <c r="S127">
        <f>HEX2DEC(Table7[[#This Row],[D3]])</f>
        <v>0</v>
      </c>
      <c r="T127">
        <f>HEX2DEC(Table7[[#This Row],[D4]])</f>
        <v>0</v>
      </c>
      <c r="U127">
        <f>HEX2DEC(Table7[[#This Row],[D5]])</f>
        <v>0</v>
      </c>
      <c r="V127">
        <f>HEX2DEC(Table7[[#This Row],[D6]])</f>
        <v>0</v>
      </c>
      <c r="W127">
        <f>HEX2DEC(Table7[[#This Row],[D7]])</f>
        <v>0</v>
      </c>
      <c r="X127" t="str">
        <f>RIGHT("00000000" &amp; HEX2BIN(Table7[[#This Row],[D0]]), 8)</f>
        <v>10000001</v>
      </c>
      <c r="Y127" t="str">
        <f>RIGHT("00000000" &amp; HEX2BIN(Table7[[#This Row],[D1]]), 8)</f>
        <v>01000000</v>
      </c>
      <c r="Z127" t="str">
        <f>RIGHT("00000000" &amp; HEX2BIN(Table7[[#This Row],[D2]]), 8)</f>
        <v>00000000</v>
      </c>
      <c r="AA127" t="str">
        <f>RIGHT("00000000" &amp; HEX2BIN(Table7[[#This Row],[D3]]), 8)</f>
        <v>00000000</v>
      </c>
      <c r="AB127" t="str">
        <f>RIGHT("00000000" &amp; HEX2BIN(Table7[[#This Row],[D4]]), 8)</f>
        <v>00000000</v>
      </c>
      <c r="AC127" t="str">
        <f>RIGHT("00000000" &amp; HEX2BIN(Table7[[#This Row],[D5]]), 8)</f>
        <v>00000000</v>
      </c>
      <c r="AD127" t="str">
        <f>RIGHT("00000000" &amp; HEX2BIN(Table7[[#This Row],[D6]]), 8)</f>
        <v>00000000</v>
      </c>
      <c r="AE127" t="str">
        <f>RIGHT("00000000" &amp; HEX2BIN(Table7[[#This Row],[D7]]), 8)</f>
        <v>00000000</v>
      </c>
      <c r="AF127">
        <f>VLOOKUP(Table7[[#This Row],[MsgId.Pad]],Codes,2,FALSE)</f>
        <v>0</v>
      </c>
      <c r="AG127">
        <f>(256*Table7[[#This Row],[D0.Dec]]+Table7[[#This Row],[D1.Dec]])/4</f>
        <v>8272</v>
      </c>
    </row>
    <row r="128" spans="1:33" x14ac:dyDescent="0.35">
      <c r="A128">
        <v>234</v>
      </c>
      <c r="B128" t="s">
        <v>102</v>
      </c>
      <c r="C128" s="1">
        <v>8</v>
      </c>
      <c r="D128" s="1">
        <v>81</v>
      </c>
      <c r="E128" s="1">
        <v>40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t="str">
        <f>RIGHT("000000" &amp;Table7[[#This Row],[MsgId]], 8)</f>
        <v>0220A006</v>
      </c>
      <c r="M128" t="str">
        <f>LEFT(Table7[[#This Row],[MsgId.Pad]],4)</f>
        <v>0220</v>
      </c>
      <c r="N128" t="str">
        <f>RIGHT(Table7[[#This Row],[MsgId.Pad]],4)</f>
        <v>A006</v>
      </c>
      <c r="O128">
        <f>HEX2DEC(Table7[[#This Row],[MsgId.Pad]])</f>
        <v>35692550</v>
      </c>
      <c r="P128">
        <f>HEX2DEC(Table7[[#This Row],[D0]])</f>
        <v>129</v>
      </c>
      <c r="Q128">
        <f>HEX2DEC(Table7[[#This Row],[D1]])</f>
        <v>64</v>
      </c>
      <c r="R128">
        <f>HEX2DEC(Table7[[#This Row],[D2]])</f>
        <v>0</v>
      </c>
      <c r="S128">
        <f>HEX2DEC(Table7[[#This Row],[D3]])</f>
        <v>0</v>
      </c>
      <c r="T128">
        <f>HEX2DEC(Table7[[#This Row],[D4]])</f>
        <v>0</v>
      </c>
      <c r="U128">
        <f>HEX2DEC(Table7[[#This Row],[D5]])</f>
        <v>0</v>
      </c>
      <c r="V128">
        <f>HEX2DEC(Table7[[#This Row],[D6]])</f>
        <v>0</v>
      </c>
      <c r="W128">
        <f>HEX2DEC(Table7[[#This Row],[D7]])</f>
        <v>0</v>
      </c>
      <c r="X128" t="str">
        <f>RIGHT("00000000" &amp; HEX2BIN(Table7[[#This Row],[D0]]), 8)</f>
        <v>10000001</v>
      </c>
      <c r="Y128" t="str">
        <f>RIGHT("00000000" &amp; HEX2BIN(Table7[[#This Row],[D1]]), 8)</f>
        <v>01000000</v>
      </c>
      <c r="Z128" t="str">
        <f>RIGHT("00000000" &amp; HEX2BIN(Table7[[#This Row],[D2]]), 8)</f>
        <v>00000000</v>
      </c>
      <c r="AA128" t="str">
        <f>RIGHT("00000000" &amp; HEX2BIN(Table7[[#This Row],[D3]]), 8)</f>
        <v>00000000</v>
      </c>
      <c r="AB128" t="str">
        <f>RIGHT("00000000" &amp; HEX2BIN(Table7[[#This Row],[D4]]), 8)</f>
        <v>00000000</v>
      </c>
      <c r="AC128" t="str">
        <f>RIGHT("00000000" &amp; HEX2BIN(Table7[[#This Row],[D5]]), 8)</f>
        <v>00000000</v>
      </c>
      <c r="AD128" t="str">
        <f>RIGHT("00000000" &amp; HEX2BIN(Table7[[#This Row],[D6]]), 8)</f>
        <v>00000000</v>
      </c>
      <c r="AE128" t="str">
        <f>RIGHT("00000000" &amp; HEX2BIN(Table7[[#This Row],[D7]]), 8)</f>
        <v>00000000</v>
      </c>
      <c r="AF128">
        <f>VLOOKUP(Table7[[#This Row],[MsgId.Pad]],Codes,2,FALSE)</f>
        <v>0</v>
      </c>
      <c r="AG128">
        <f>(256*Table7[[#This Row],[D0.Dec]]+Table7[[#This Row],[D1.Dec]])/4</f>
        <v>8272</v>
      </c>
    </row>
    <row r="129" spans="1:33" x14ac:dyDescent="0.35">
      <c r="A129">
        <v>242</v>
      </c>
      <c r="B129" t="s">
        <v>102</v>
      </c>
      <c r="C129" s="1">
        <v>8</v>
      </c>
      <c r="D129" s="1">
        <v>81</v>
      </c>
      <c r="E129" s="1">
        <v>70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t="str">
        <f>RIGHT("000000" &amp;Table7[[#This Row],[MsgId]], 8)</f>
        <v>0220A006</v>
      </c>
      <c r="M129" t="str">
        <f>LEFT(Table7[[#This Row],[MsgId.Pad]],4)</f>
        <v>0220</v>
      </c>
      <c r="N129" t="str">
        <f>RIGHT(Table7[[#This Row],[MsgId.Pad]],4)</f>
        <v>A006</v>
      </c>
      <c r="O129">
        <f>HEX2DEC(Table7[[#This Row],[MsgId.Pad]])</f>
        <v>35692550</v>
      </c>
      <c r="P129">
        <f>HEX2DEC(Table7[[#This Row],[D0]])</f>
        <v>129</v>
      </c>
      <c r="Q129">
        <f>HEX2DEC(Table7[[#This Row],[D1]])</f>
        <v>112</v>
      </c>
      <c r="R129">
        <f>HEX2DEC(Table7[[#This Row],[D2]])</f>
        <v>0</v>
      </c>
      <c r="S129">
        <f>HEX2DEC(Table7[[#This Row],[D3]])</f>
        <v>0</v>
      </c>
      <c r="T129">
        <f>HEX2DEC(Table7[[#This Row],[D4]])</f>
        <v>0</v>
      </c>
      <c r="U129">
        <f>HEX2DEC(Table7[[#This Row],[D5]])</f>
        <v>0</v>
      </c>
      <c r="V129">
        <f>HEX2DEC(Table7[[#This Row],[D6]])</f>
        <v>0</v>
      </c>
      <c r="W129">
        <f>HEX2DEC(Table7[[#This Row],[D7]])</f>
        <v>0</v>
      </c>
      <c r="X129" t="str">
        <f>RIGHT("00000000" &amp; HEX2BIN(Table7[[#This Row],[D0]]), 8)</f>
        <v>10000001</v>
      </c>
      <c r="Y129" t="str">
        <f>RIGHT("00000000" &amp; HEX2BIN(Table7[[#This Row],[D1]]), 8)</f>
        <v>01110000</v>
      </c>
      <c r="Z129" t="str">
        <f>RIGHT("00000000" &amp; HEX2BIN(Table7[[#This Row],[D2]]), 8)</f>
        <v>00000000</v>
      </c>
      <c r="AA129" t="str">
        <f>RIGHT("00000000" &amp; HEX2BIN(Table7[[#This Row],[D3]]), 8)</f>
        <v>00000000</v>
      </c>
      <c r="AB129" t="str">
        <f>RIGHT("00000000" &amp; HEX2BIN(Table7[[#This Row],[D4]]), 8)</f>
        <v>00000000</v>
      </c>
      <c r="AC129" t="str">
        <f>RIGHT("00000000" &amp; HEX2BIN(Table7[[#This Row],[D5]]), 8)</f>
        <v>00000000</v>
      </c>
      <c r="AD129" t="str">
        <f>RIGHT("00000000" &amp; HEX2BIN(Table7[[#This Row],[D6]]), 8)</f>
        <v>00000000</v>
      </c>
      <c r="AE129" t="str">
        <f>RIGHT("00000000" &amp; HEX2BIN(Table7[[#This Row],[D7]]), 8)</f>
        <v>00000000</v>
      </c>
      <c r="AF129">
        <f>VLOOKUP(Table7[[#This Row],[MsgId.Pad]],Codes,2,FALSE)</f>
        <v>0</v>
      </c>
      <c r="AG129">
        <f>(256*Table7[[#This Row],[D0.Dec]]+Table7[[#This Row],[D1.Dec]])/4</f>
        <v>8284</v>
      </c>
    </row>
    <row r="130" spans="1:33" x14ac:dyDescent="0.35">
      <c r="A130">
        <v>250</v>
      </c>
      <c r="B130" t="s">
        <v>102</v>
      </c>
      <c r="C130" s="1">
        <v>8</v>
      </c>
      <c r="D130" s="1">
        <v>81</v>
      </c>
      <c r="E130" s="1">
        <v>50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t="str">
        <f>RIGHT("000000" &amp;Table7[[#This Row],[MsgId]], 8)</f>
        <v>0220A006</v>
      </c>
      <c r="M130" t="str">
        <f>LEFT(Table7[[#This Row],[MsgId.Pad]],4)</f>
        <v>0220</v>
      </c>
      <c r="N130" t="str">
        <f>RIGHT(Table7[[#This Row],[MsgId.Pad]],4)</f>
        <v>A006</v>
      </c>
      <c r="O130">
        <f>HEX2DEC(Table7[[#This Row],[MsgId.Pad]])</f>
        <v>35692550</v>
      </c>
      <c r="P130">
        <f>HEX2DEC(Table7[[#This Row],[D0]])</f>
        <v>129</v>
      </c>
      <c r="Q130">
        <f>HEX2DEC(Table7[[#This Row],[D1]])</f>
        <v>80</v>
      </c>
      <c r="R130">
        <f>HEX2DEC(Table7[[#This Row],[D2]])</f>
        <v>0</v>
      </c>
      <c r="S130">
        <f>HEX2DEC(Table7[[#This Row],[D3]])</f>
        <v>0</v>
      </c>
      <c r="T130">
        <f>HEX2DEC(Table7[[#This Row],[D4]])</f>
        <v>0</v>
      </c>
      <c r="U130">
        <f>HEX2DEC(Table7[[#This Row],[D5]])</f>
        <v>0</v>
      </c>
      <c r="V130">
        <f>HEX2DEC(Table7[[#This Row],[D6]])</f>
        <v>0</v>
      </c>
      <c r="W130">
        <f>HEX2DEC(Table7[[#This Row],[D7]])</f>
        <v>0</v>
      </c>
      <c r="X130" t="str">
        <f>RIGHT("00000000" &amp; HEX2BIN(Table7[[#This Row],[D0]]), 8)</f>
        <v>10000001</v>
      </c>
      <c r="Y130" t="str">
        <f>RIGHT("00000000" &amp; HEX2BIN(Table7[[#This Row],[D1]]), 8)</f>
        <v>01010000</v>
      </c>
      <c r="Z130" t="str">
        <f>RIGHT("00000000" &amp; HEX2BIN(Table7[[#This Row],[D2]]), 8)</f>
        <v>00000000</v>
      </c>
      <c r="AA130" t="str">
        <f>RIGHT("00000000" &amp; HEX2BIN(Table7[[#This Row],[D3]]), 8)</f>
        <v>00000000</v>
      </c>
      <c r="AB130" t="str">
        <f>RIGHT("00000000" &amp; HEX2BIN(Table7[[#This Row],[D4]]), 8)</f>
        <v>00000000</v>
      </c>
      <c r="AC130" t="str">
        <f>RIGHT("00000000" &amp; HEX2BIN(Table7[[#This Row],[D5]]), 8)</f>
        <v>00000000</v>
      </c>
      <c r="AD130" t="str">
        <f>RIGHT("00000000" &amp; HEX2BIN(Table7[[#This Row],[D6]]), 8)</f>
        <v>00000000</v>
      </c>
      <c r="AE130" t="str">
        <f>RIGHT("00000000" &amp; HEX2BIN(Table7[[#This Row],[D7]]), 8)</f>
        <v>00000000</v>
      </c>
      <c r="AF130">
        <f>VLOOKUP(Table7[[#This Row],[MsgId.Pad]],Codes,2,FALSE)</f>
        <v>0</v>
      </c>
      <c r="AG130">
        <f>(256*Table7[[#This Row],[D0.Dec]]+Table7[[#This Row],[D1.Dec]])/4</f>
        <v>8276</v>
      </c>
    </row>
    <row r="131" spans="1:33" x14ac:dyDescent="0.35">
      <c r="A131">
        <v>81</v>
      </c>
      <c r="B131" t="s">
        <v>108</v>
      </c>
      <c r="C131" s="1">
        <v>8</v>
      </c>
      <c r="D131" s="1">
        <v>0</v>
      </c>
      <c r="E131" s="1">
        <v>0</v>
      </c>
      <c r="F131" s="1">
        <v>0</v>
      </c>
      <c r="G131" s="1">
        <v>56</v>
      </c>
      <c r="H131" s="1" t="s">
        <v>51</v>
      </c>
      <c r="I131" s="1" t="s">
        <v>17</v>
      </c>
      <c r="J131" s="1">
        <v>0</v>
      </c>
      <c r="K131" s="1">
        <v>0</v>
      </c>
      <c r="L131" t="str">
        <f>RIGHT("000000" &amp;Table7[[#This Row],[MsgId]], 8)</f>
        <v>0618A001</v>
      </c>
      <c r="M131" t="str">
        <f>LEFT(Table7[[#This Row],[MsgId.Pad]],4)</f>
        <v>0618</v>
      </c>
      <c r="N131" t="str">
        <f>RIGHT(Table7[[#This Row],[MsgId.Pad]],4)</f>
        <v>A001</v>
      </c>
      <c r="O131">
        <f>HEX2DEC(Table7[[#This Row],[MsgId.Pad]])</f>
        <v>102277121</v>
      </c>
      <c r="P131">
        <f>HEX2DEC(Table7[[#This Row],[D0]])</f>
        <v>0</v>
      </c>
      <c r="Q131">
        <f>HEX2DEC(Table7[[#This Row],[D1]])</f>
        <v>0</v>
      </c>
      <c r="R131">
        <f>HEX2DEC(Table7[[#This Row],[D2]])</f>
        <v>0</v>
      </c>
      <c r="S131">
        <f>HEX2DEC(Table7[[#This Row],[D3]])</f>
        <v>86</v>
      </c>
      <c r="T131">
        <f>HEX2DEC(Table7[[#This Row],[D4]])</f>
        <v>26</v>
      </c>
      <c r="U131">
        <f>HEX2DEC(Table7[[#This Row],[D5]])</f>
        <v>30</v>
      </c>
      <c r="V131">
        <f>HEX2DEC(Table7[[#This Row],[D6]])</f>
        <v>0</v>
      </c>
      <c r="W131">
        <f>HEX2DEC(Table7[[#This Row],[D7]])</f>
        <v>0</v>
      </c>
      <c r="X131" t="str">
        <f>RIGHT("00000000" &amp; HEX2BIN(Table7[[#This Row],[D0]]), 8)</f>
        <v>00000000</v>
      </c>
      <c r="Y131" t="str">
        <f>RIGHT("00000000" &amp; HEX2BIN(Table7[[#This Row],[D1]]), 8)</f>
        <v>00000000</v>
      </c>
      <c r="Z131" t="str">
        <f>RIGHT("00000000" &amp; HEX2BIN(Table7[[#This Row],[D2]]), 8)</f>
        <v>00000000</v>
      </c>
      <c r="AA131" t="str">
        <f>RIGHT("00000000" &amp; HEX2BIN(Table7[[#This Row],[D3]]), 8)</f>
        <v>01010110</v>
      </c>
      <c r="AB131" t="str">
        <f>RIGHT("00000000" &amp; HEX2BIN(Table7[[#This Row],[D4]]), 8)</f>
        <v>00011010</v>
      </c>
      <c r="AC131" t="str">
        <f>RIGHT("00000000" &amp; HEX2BIN(Table7[[#This Row],[D5]]), 8)</f>
        <v>00011110</v>
      </c>
      <c r="AD131" t="str">
        <f>RIGHT("00000000" &amp; HEX2BIN(Table7[[#This Row],[D6]]), 8)</f>
        <v>00000000</v>
      </c>
      <c r="AE131" t="str">
        <f>RIGHT("00000000" &amp; HEX2BIN(Table7[[#This Row],[D7]]), 8)</f>
        <v>00000000</v>
      </c>
      <c r="AF131">
        <f>VLOOKUP(Table7[[#This Row],[MsgId.Pad]],Codes,2,FALSE)</f>
        <v>0</v>
      </c>
      <c r="AG131">
        <f>(256*Table7[[#This Row],[D0.Dec]]+Table7[[#This Row],[D1.Dec]])/4</f>
        <v>0</v>
      </c>
    </row>
    <row r="132" spans="1:33" x14ac:dyDescent="0.35">
      <c r="A132">
        <v>94</v>
      </c>
      <c r="B132" t="s">
        <v>108</v>
      </c>
      <c r="C132" s="1">
        <v>8</v>
      </c>
      <c r="D132" s="1">
        <v>0</v>
      </c>
      <c r="E132" s="1" t="s">
        <v>52</v>
      </c>
      <c r="F132" s="1">
        <v>4</v>
      </c>
      <c r="G132" s="1" t="s">
        <v>53</v>
      </c>
      <c r="H132" s="1" t="s">
        <v>51</v>
      </c>
      <c r="I132" s="1" t="s">
        <v>17</v>
      </c>
      <c r="J132" s="1" t="s">
        <v>54</v>
      </c>
      <c r="K132" s="1">
        <v>0</v>
      </c>
      <c r="L132" t="str">
        <f>RIGHT("000000" &amp;Table7[[#This Row],[MsgId]], 8)</f>
        <v>0618A001</v>
      </c>
      <c r="M132" t="str">
        <f>LEFT(Table7[[#This Row],[MsgId.Pad]],4)</f>
        <v>0618</v>
      </c>
      <c r="N132" t="str">
        <f>RIGHT(Table7[[#This Row],[MsgId.Pad]],4)</f>
        <v>A001</v>
      </c>
      <c r="O132">
        <f>HEX2DEC(Table7[[#This Row],[MsgId.Pad]])</f>
        <v>102277121</v>
      </c>
      <c r="P132">
        <f>HEX2DEC(Table7[[#This Row],[D0]])</f>
        <v>0</v>
      </c>
      <c r="Q132">
        <f>HEX2DEC(Table7[[#This Row],[D1]])</f>
        <v>59</v>
      </c>
      <c r="R132">
        <f>HEX2DEC(Table7[[#This Row],[D2]])</f>
        <v>4</v>
      </c>
      <c r="S132">
        <f>HEX2DEC(Table7[[#This Row],[D3]])</f>
        <v>202</v>
      </c>
      <c r="T132">
        <f>HEX2DEC(Table7[[#This Row],[D4]])</f>
        <v>26</v>
      </c>
      <c r="U132">
        <f>HEX2DEC(Table7[[#This Row],[D5]])</f>
        <v>30</v>
      </c>
      <c r="V132">
        <f>HEX2DEC(Table7[[#This Row],[D6]])</f>
        <v>76</v>
      </c>
      <c r="W132">
        <f>HEX2DEC(Table7[[#This Row],[D7]])</f>
        <v>0</v>
      </c>
      <c r="X132" t="str">
        <f>RIGHT("00000000" &amp; HEX2BIN(Table7[[#This Row],[D0]]), 8)</f>
        <v>00000000</v>
      </c>
      <c r="Y132" t="str">
        <f>RIGHT("00000000" &amp; HEX2BIN(Table7[[#This Row],[D1]]), 8)</f>
        <v>00111011</v>
      </c>
      <c r="Z132" t="str">
        <f>RIGHT("00000000" &amp; HEX2BIN(Table7[[#This Row],[D2]]), 8)</f>
        <v>00000100</v>
      </c>
      <c r="AA132" t="str">
        <f>RIGHT("00000000" &amp; HEX2BIN(Table7[[#This Row],[D3]]), 8)</f>
        <v>11001010</v>
      </c>
      <c r="AB132" t="str">
        <f>RIGHT("00000000" &amp; HEX2BIN(Table7[[#This Row],[D4]]), 8)</f>
        <v>00011010</v>
      </c>
      <c r="AC132" t="str">
        <f>RIGHT("00000000" &amp; HEX2BIN(Table7[[#This Row],[D5]]), 8)</f>
        <v>00011110</v>
      </c>
      <c r="AD132" t="str">
        <f>RIGHT("00000000" &amp; HEX2BIN(Table7[[#This Row],[D6]]), 8)</f>
        <v>01001100</v>
      </c>
      <c r="AE132" t="str">
        <f>RIGHT("00000000" &amp; HEX2BIN(Table7[[#This Row],[D7]]), 8)</f>
        <v>00000000</v>
      </c>
      <c r="AF132">
        <f>VLOOKUP(Table7[[#This Row],[MsgId.Pad]],Codes,2,FALSE)</f>
        <v>0</v>
      </c>
      <c r="AG132">
        <f>(256*Table7[[#This Row],[D0.Dec]]+Table7[[#This Row],[D1.Dec]])/4</f>
        <v>14.75</v>
      </c>
    </row>
    <row r="133" spans="1:33" x14ac:dyDescent="0.35">
      <c r="A133">
        <v>101</v>
      </c>
      <c r="B133" t="s">
        <v>108</v>
      </c>
      <c r="C133" s="1">
        <v>8</v>
      </c>
      <c r="D133" s="1">
        <v>1</v>
      </c>
      <c r="E133" s="1" t="s">
        <v>6</v>
      </c>
      <c r="F133" s="1">
        <v>6</v>
      </c>
      <c r="G133" s="1" t="s">
        <v>57</v>
      </c>
      <c r="H133" s="1" t="s">
        <v>55</v>
      </c>
      <c r="I133" s="1">
        <v>19</v>
      </c>
      <c r="J133" s="1" t="s">
        <v>58</v>
      </c>
      <c r="K133" s="1">
        <v>0</v>
      </c>
      <c r="L133" t="str">
        <f>RIGHT("000000" &amp;Table7[[#This Row],[MsgId]], 8)</f>
        <v>0618A001</v>
      </c>
      <c r="M133" t="str">
        <f>LEFT(Table7[[#This Row],[MsgId.Pad]],4)</f>
        <v>0618</v>
      </c>
      <c r="N133" t="str">
        <f>RIGHT(Table7[[#This Row],[MsgId.Pad]],4)</f>
        <v>A001</v>
      </c>
      <c r="O133">
        <f>HEX2DEC(Table7[[#This Row],[MsgId.Pad]])</f>
        <v>102277121</v>
      </c>
      <c r="P133">
        <f>HEX2DEC(Table7[[#This Row],[D0]])</f>
        <v>1</v>
      </c>
      <c r="Q133">
        <f>HEX2DEC(Table7[[#This Row],[D1]])</f>
        <v>12</v>
      </c>
      <c r="R133">
        <f>HEX2DEC(Table7[[#This Row],[D2]])</f>
        <v>6</v>
      </c>
      <c r="S133">
        <f>HEX2DEC(Table7[[#This Row],[D3]])</f>
        <v>195</v>
      </c>
      <c r="T133">
        <f>HEX2DEC(Table7[[#This Row],[D4]])</f>
        <v>11</v>
      </c>
      <c r="U133">
        <f>HEX2DEC(Table7[[#This Row],[D5]])</f>
        <v>25</v>
      </c>
      <c r="V133">
        <f>HEX2DEC(Table7[[#This Row],[D6]])</f>
        <v>93</v>
      </c>
      <c r="W133">
        <f>HEX2DEC(Table7[[#This Row],[D7]])</f>
        <v>0</v>
      </c>
      <c r="X133" t="str">
        <f>RIGHT("00000000" &amp; HEX2BIN(Table7[[#This Row],[D0]]), 8)</f>
        <v>00000001</v>
      </c>
      <c r="Y133" t="str">
        <f>RIGHT("00000000" &amp; HEX2BIN(Table7[[#This Row],[D1]]), 8)</f>
        <v>00001100</v>
      </c>
      <c r="Z133" t="str">
        <f>RIGHT("00000000" &amp; HEX2BIN(Table7[[#This Row],[D2]]), 8)</f>
        <v>00000110</v>
      </c>
      <c r="AA133" t="str">
        <f>RIGHT("00000000" &amp; HEX2BIN(Table7[[#This Row],[D3]]), 8)</f>
        <v>11000011</v>
      </c>
      <c r="AB133" t="str">
        <f>RIGHT("00000000" &amp; HEX2BIN(Table7[[#This Row],[D4]]), 8)</f>
        <v>00001011</v>
      </c>
      <c r="AC133" t="str">
        <f>RIGHT("00000000" &amp; HEX2BIN(Table7[[#This Row],[D5]]), 8)</f>
        <v>00011001</v>
      </c>
      <c r="AD133" t="str">
        <f>RIGHT("00000000" &amp; HEX2BIN(Table7[[#This Row],[D6]]), 8)</f>
        <v>01011101</v>
      </c>
      <c r="AE133" t="str">
        <f>RIGHT("00000000" &amp; HEX2BIN(Table7[[#This Row],[D7]]), 8)</f>
        <v>00000000</v>
      </c>
      <c r="AF133">
        <f>VLOOKUP(Table7[[#This Row],[MsgId.Pad]],Codes,2,FALSE)</f>
        <v>0</v>
      </c>
      <c r="AG133">
        <f>(256*Table7[[#This Row],[D0.Dec]]+Table7[[#This Row],[D1.Dec]])/4</f>
        <v>67</v>
      </c>
    </row>
    <row r="134" spans="1:33" x14ac:dyDescent="0.35">
      <c r="A134">
        <v>108</v>
      </c>
      <c r="B134" t="s">
        <v>108</v>
      </c>
      <c r="C134" s="1">
        <v>8</v>
      </c>
      <c r="D134" s="1">
        <v>1</v>
      </c>
      <c r="E134" s="1">
        <v>8</v>
      </c>
      <c r="F134" s="1">
        <v>6</v>
      </c>
      <c r="G134" s="1" t="s">
        <v>60</v>
      </c>
      <c r="H134" s="1">
        <v>8</v>
      </c>
      <c r="I134" s="1">
        <v>16</v>
      </c>
      <c r="J134" s="1" t="s">
        <v>61</v>
      </c>
      <c r="K134" s="1">
        <v>0</v>
      </c>
      <c r="L134" t="str">
        <f>RIGHT("000000" &amp;Table7[[#This Row],[MsgId]], 8)</f>
        <v>0618A001</v>
      </c>
      <c r="M134" t="str">
        <f>LEFT(Table7[[#This Row],[MsgId.Pad]],4)</f>
        <v>0618</v>
      </c>
      <c r="N134" t="str">
        <f>RIGHT(Table7[[#This Row],[MsgId.Pad]],4)</f>
        <v>A001</v>
      </c>
      <c r="O134">
        <f>HEX2DEC(Table7[[#This Row],[MsgId.Pad]])</f>
        <v>102277121</v>
      </c>
      <c r="P134">
        <f>HEX2DEC(Table7[[#This Row],[D0]])</f>
        <v>1</v>
      </c>
      <c r="Q134">
        <f>HEX2DEC(Table7[[#This Row],[D1]])</f>
        <v>8</v>
      </c>
      <c r="R134">
        <f>HEX2DEC(Table7[[#This Row],[D2]])</f>
        <v>6</v>
      </c>
      <c r="S134">
        <f>HEX2DEC(Table7[[#This Row],[D3]])</f>
        <v>205</v>
      </c>
      <c r="T134">
        <f>HEX2DEC(Table7[[#This Row],[D4]])</f>
        <v>8</v>
      </c>
      <c r="U134">
        <f>HEX2DEC(Table7[[#This Row],[D5]])</f>
        <v>22</v>
      </c>
      <c r="V134">
        <f>HEX2DEC(Table7[[#This Row],[D6]])</f>
        <v>95</v>
      </c>
      <c r="W134">
        <f>HEX2DEC(Table7[[#This Row],[D7]])</f>
        <v>0</v>
      </c>
      <c r="X134" t="str">
        <f>RIGHT("00000000" &amp; HEX2BIN(Table7[[#This Row],[D0]]), 8)</f>
        <v>00000001</v>
      </c>
      <c r="Y134" t="str">
        <f>RIGHT("00000000" &amp; HEX2BIN(Table7[[#This Row],[D1]]), 8)</f>
        <v>00001000</v>
      </c>
      <c r="Z134" t="str">
        <f>RIGHT("00000000" &amp; HEX2BIN(Table7[[#This Row],[D2]]), 8)</f>
        <v>00000110</v>
      </c>
      <c r="AA134" t="str">
        <f>RIGHT("00000000" &amp; HEX2BIN(Table7[[#This Row],[D3]]), 8)</f>
        <v>11001101</v>
      </c>
      <c r="AB134" t="str">
        <f>RIGHT("00000000" &amp; HEX2BIN(Table7[[#This Row],[D4]]), 8)</f>
        <v>00001000</v>
      </c>
      <c r="AC134" t="str">
        <f>RIGHT("00000000" &amp; HEX2BIN(Table7[[#This Row],[D5]]), 8)</f>
        <v>00010110</v>
      </c>
      <c r="AD134" t="str">
        <f>RIGHT("00000000" &amp; HEX2BIN(Table7[[#This Row],[D6]]), 8)</f>
        <v>01011111</v>
      </c>
      <c r="AE134" t="str">
        <f>RIGHT("00000000" &amp; HEX2BIN(Table7[[#This Row],[D7]]), 8)</f>
        <v>00000000</v>
      </c>
      <c r="AF134">
        <f>VLOOKUP(Table7[[#This Row],[MsgId.Pad]],Codes,2,FALSE)</f>
        <v>0</v>
      </c>
      <c r="AG134">
        <f>(256*Table7[[#This Row],[D0.Dec]]+Table7[[#This Row],[D1.Dec]])/4</f>
        <v>66</v>
      </c>
    </row>
    <row r="135" spans="1:33" x14ac:dyDescent="0.35">
      <c r="A135">
        <v>117</v>
      </c>
      <c r="B135" t="s">
        <v>108</v>
      </c>
      <c r="C135" s="1">
        <v>8</v>
      </c>
      <c r="D135" s="1">
        <v>0</v>
      </c>
      <c r="E135" s="1">
        <v>7</v>
      </c>
      <c r="F135" s="1">
        <v>6</v>
      </c>
      <c r="G135" s="1" t="s">
        <v>31</v>
      </c>
      <c r="H135" s="1">
        <v>6</v>
      </c>
      <c r="I135" s="1">
        <v>14</v>
      </c>
      <c r="J135" s="1">
        <v>61</v>
      </c>
      <c r="K135" s="1">
        <v>0</v>
      </c>
      <c r="L135" t="str">
        <f>RIGHT("000000" &amp;Table7[[#This Row],[MsgId]], 8)</f>
        <v>0618A001</v>
      </c>
      <c r="M135" t="str">
        <f>LEFT(Table7[[#This Row],[MsgId.Pad]],4)</f>
        <v>0618</v>
      </c>
      <c r="N135" t="str">
        <f>RIGHT(Table7[[#This Row],[MsgId.Pad]],4)</f>
        <v>A001</v>
      </c>
      <c r="O135">
        <f>HEX2DEC(Table7[[#This Row],[MsgId.Pad]])</f>
        <v>102277121</v>
      </c>
      <c r="P135">
        <f>HEX2DEC(Table7[[#This Row],[D0]])</f>
        <v>0</v>
      </c>
      <c r="Q135">
        <f>HEX2DEC(Table7[[#This Row],[D1]])</f>
        <v>7</v>
      </c>
      <c r="R135">
        <f>HEX2DEC(Table7[[#This Row],[D2]])</f>
        <v>6</v>
      </c>
      <c r="S135">
        <f>HEX2DEC(Table7[[#This Row],[D3]])</f>
        <v>142</v>
      </c>
      <c r="T135">
        <f>HEX2DEC(Table7[[#This Row],[D4]])</f>
        <v>6</v>
      </c>
      <c r="U135">
        <f>HEX2DEC(Table7[[#This Row],[D5]])</f>
        <v>20</v>
      </c>
      <c r="V135">
        <f>HEX2DEC(Table7[[#This Row],[D6]])</f>
        <v>97</v>
      </c>
      <c r="W135">
        <f>HEX2DEC(Table7[[#This Row],[D7]])</f>
        <v>0</v>
      </c>
      <c r="X135" t="str">
        <f>RIGHT("00000000" &amp; HEX2BIN(Table7[[#This Row],[D0]]), 8)</f>
        <v>00000000</v>
      </c>
      <c r="Y135" t="str">
        <f>RIGHT("00000000" &amp; HEX2BIN(Table7[[#This Row],[D1]]), 8)</f>
        <v>00000111</v>
      </c>
      <c r="Z135" t="str">
        <f>RIGHT("00000000" &amp; HEX2BIN(Table7[[#This Row],[D2]]), 8)</f>
        <v>00000110</v>
      </c>
      <c r="AA135" t="str">
        <f>RIGHT("00000000" &amp; HEX2BIN(Table7[[#This Row],[D3]]), 8)</f>
        <v>10001110</v>
      </c>
      <c r="AB135" t="str">
        <f>RIGHT("00000000" &amp; HEX2BIN(Table7[[#This Row],[D4]]), 8)</f>
        <v>00000110</v>
      </c>
      <c r="AC135" t="str">
        <f>RIGHT("00000000" &amp; HEX2BIN(Table7[[#This Row],[D5]]), 8)</f>
        <v>00010100</v>
      </c>
      <c r="AD135" t="str">
        <f>RIGHT("00000000" &amp; HEX2BIN(Table7[[#This Row],[D6]]), 8)</f>
        <v>01100001</v>
      </c>
      <c r="AE135" t="str">
        <f>RIGHT("00000000" &amp; HEX2BIN(Table7[[#This Row],[D7]]), 8)</f>
        <v>00000000</v>
      </c>
      <c r="AF135">
        <f>VLOOKUP(Table7[[#This Row],[MsgId.Pad]],Codes,2,FALSE)</f>
        <v>0</v>
      </c>
      <c r="AG135">
        <f>(256*Table7[[#This Row],[D0.Dec]]+Table7[[#This Row],[D1.Dec]])/4</f>
        <v>1.75</v>
      </c>
    </row>
    <row r="136" spans="1:33" x14ac:dyDescent="0.35">
      <c r="A136">
        <v>124</v>
      </c>
      <c r="B136" t="s">
        <v>108</v>
      </c>
      <c r="C136" s="1">
        <v>8</v>
      </c>
      <c r="D136" s="1">
        <v>0</v>
      </c>
      <c r="E136" s="1">
        <v>9</v>
      </c>
      <c r="F136" s="1">
        <v>6</v>
      </c>
      <c r="G136" s="1">
        <v>21</v>
      </c>
      <c r="H136" s="1">
        <v>5</v>
      </c>
      <c r="I136" s="1">
        <v>12</v>
      </c>
      <c r="J136" s="1">
        <v>61</v>
      </c>
      <c r="K136" s="1">
        <v>0</v>
      </c>
      <c r="L136" t="str">
        <f>RIGHT("000000" &amp;Table7[[#This Row],[MsgId]], 8)</f>
        <v>0618A001</v>
      </c>
      <c r="M136" t="str">
        <f>LEFT(Table7[[#This Row],[MsgId.Pad]],4)</f>
        <v>0618</v>
      </c>
      <c r="N136" t="str">
        <f>RIGHT(Table7[[#This Row],[MsgId.Pad]],4)</f>
        <v>A001</v>
      </c>
      <c r="O136">
        <f>HEX2DEC(Table7[[#This Row],[MsgId.Pad]])</f>
        <v>102277121</v>
      </c>
      <c r="P136">
        <f>HEX2DEC(Table7[[#This Row],[D0]])</f>
        <v>0</v>
      </c>
      <c r="Q136">
        <f>HEX2DEC(Table7[[#This Row],[D1]])</f>
        <v>9</v>
      </c>
      <c r="R136">
        <f>HEX2DEC(Table7[[#This Row],[D2]])</f>
        <v>6</v>
      </c>
      <c r="S136">
        <f>HEX2DEC(Table7[[#This Row],[D3]])</f>
        <v>33</v>
      </c>
      <c r="T136">
        <f>HEX2DEC(Table7[[#This Row],[D4]])</f>
        <v>5</v>
      </c>
      <c r="U136">
        <f>HEX2DEC(Table7[[#This Row],[D5]])</f>
        <v>18</v>
      </c>
      <c r="V136">
        <f>HEX2DEC(Table7[[#This Row],[D6]])</f>
        <v>97</v>
      </c>
      <c r="W136">
        <f>HEX2DEC(Table7[[#This Row],[D7]])</f>
        <v>0</v>
      </c>
      <c r="X136" t="str">
        <f>RIGHT("00000000" &amp; HEX2BIN(Table7[[#This Row],[D0]]), 8)</f>
        <v>00000000</v>
      </c>
      <c r="Y136" t="str">
        <f>RIGHT("00000000" &amp; HEX2BIN(Table7[[#This Row],[D1]]), 8)</f>
        <v>00001001</v>
      </c>
      <c r="Z136" t="str">
        <f>RIGHT("00000000" &amp; HEX2BIN(Table7[[#This Row],[D2]]), 8)</f>
        <v>00000110</v>
      </c>
      <c r="AA136" t="str">
        <f>RIGHT("00000000" &amp; HEX2BIN(Table7[[#This Row],[D3]]), 8)</f>
        <v>00100001</v>
      </c>
      <c r="AB136" t="str">
        <f>RIGHT("00000000" &amp; HEX2BIN(Table7[[#This Row],[D4]]), 8)</f>
        <v>00000101</v>
      </c>
      <c r="AC136" t="str">
        <f>RIGHT("00000000" &amp; HEX2BIN(Table7[[#This Row],[D5]]), 8)</f>
        <v>00010010</v>
      </c>
      <c r="AD136" t="str">
        <f>RIGHT("00000000" &amp; HEX2BIN(Table7[[#This Row],[D6]]), 8)</f>
        <v>01100001</v>
      </c>
      <c r="AE136" t="str">
        <f>RIGHT("00000000" &amp; HEX2BIN(Table7[[#This Row],[D7]]), 8)</f>
        <v>00000000</v>
      </c>
      <c r="AF136">
        <f>VLOOKUP(Table7[[#This Row],[MsgId.Pad]],Codes,2,FALSE)</f>
        <v>0</v>
      </c>
      <c r="AG136">
        <f>(256*Table7[[#This Row],[D0.Dec]]+Table7[[#This Row],[D1.Dec]])/4</f>
        <v>2.25</v>
      </c>
    </row>
    <row r="137" spans="1:33" x14ac:dyDescent="0.35">
      <c r="A137">
        <v>131</v>
      </c>
      <c r="B137" t="s">
        <v>108</v>
      </c>
      <c r="C137" s="1">
        <v>8</v>
      </c>
      <c r="D137" s="1">
        <v>0</v>
      </c>
      <c r="E137" s="1">
        <v>9</v>
      </c>
      <c r="F137" s="1">
        <v>5</v>
      </c>
      <c r="G137" s="1" t="s">
        <v>68</v>
      </c>
      <c r="H137" s="1">
        <v>5</v>
      </c>
      <c r="I137" s="1">
        <v>11</v>
      </c>
      <c r="J137" s="1" t="s">
        <v>61</v>
      </c>
      <c r="K137" s="1">
        <v>0</v>
      </c>
      <c r="L137" t="str">
        <f>RIGHT("000000" &amp;Table7[[#This Row],[MsgId]], 8)</f>
        <v>0618A001</v>
      </c>
      <c r="M137" t="str">
        <f>LEFT(Table7[[#This Row],[MsgId.Pad]],4)</f>
        <v>0618</v>
      </c>
      <c r="N137" t="str">
        <f>RIGHT(Table7[[#This Row],[MsgId.Pad]],4)</f>
        <v>A001</v>
      </c>
      <c r="O137">
        <f>HEX2DEC(Table7[[#This Row],[MsgId.Pad]])</f>
        <v>102277121</v>
      </c>
      <c r="P137">
        <f>HEX2DEC(Table7[[#This Row],[D0]])</f>
        <v>0</v>
      </c>
      <c r="Q137">
        <f>HEX2DEC(Table7[[#This Row],[D1]])</f>
        <v>9</v>
      </c>
      <c r="R137">
        <f>HEX2DEC(Table7[[#This Row],[D2]])</f>
        <v>5</v>
      </c>
      <c r="S137">
        <f>HEX2DEC(Table7[[#This Row],[D3]])</f>
        <v>206</v>
      </c>
      <c r="T137">
        <f>HEX2DEC(Table7[[#This Row],[D4]])</f>
        <v>5</v>
      </c>
      <c r="U137">
        <f>HEX2DEC(Table7[[#This Row],[D5]])</f>
        <v>17</v>
      </c>
      <c r="V137">
        <f>HEX2DEC(Table7[[#This Row],[D6]])</f>
        <v>95</v>
      </c>
      <c r="W137">
        <f>HEX2DEC(Table7[[#This Row],[D7]])</f>
        <v>0</v>
      </c>
      <c r="X137" t="str">
        <f>RIGHT("00000000" &amp; HEX2BIN(Table7[[#This Row],[D0]]), 8)</f>
        <v>00000000</v>
      </c>
      <c r="Y137" t="str">
        <f>RIGHT("00000000" &amp; HEX2BIN(Table7[[#This Row],[D1]]), 8)</f>
        <v>00001001</v>
      </c>
      <c r="Z137" t="str">
        <f>RIGHT("00000000" &amp; HEX2BIN(Table7[[#This Row],[D2]]), 8)</f>
        <v>00000101</v>
      </c>
      <c r="AA137" t="str">
        <f>RIGHT("00000000" &amp; HEX2BIN(Table7[[#This Row],[D3]]), 8)</f>
        <v>11001110</v>
      </c>
      <c r="AB137" t="str">
        <f>RIGHT("00000000" &amp; HEX2BIN(Table7[[#This Row],[D4]]), 8)</f>
        <v>00000101</v>
      </c>
      <c r="AC137" t="str">
        <f>RIGHT("00000000" &amp; HEX2BIN(Table7[[#This Row],[D5]]), 8)</f>
        <v>00010001</v>
      </c>
      <c r="AD137" t="str">
        <f>RIGHT("00000000" &amp; HEX2BIN(Table7[[#This Row],[D6]]), 8)</f>
        <v>01011111</v>
      </c>
      <c r="AE137" t="str">
        <f>RIGHT("00000000" &amp; HEX2BIN(Table7[[#This Row],[D7]]), 8)</f>
        <v>00000000</v>
      </c>
      <c r="AF137">
        <f>VLOOKUP(Table7[[#This Row],[MsgId.Pad]],Codes,2,FALSE)</f>
        <v>0</v>
      </c>
      <c r="AG137">
        <f>(256*Table7[[#This Row],[D0.Dec]]+Table7[[#This Row],[D1.Dec]])/4</f>
        <v>2.25</v>
      </c>
    </row>
    <row r="138" spans="1:33" x14ac:dyDescent="0.35">
      <c r="A138">
        <v>138</v>
      </c>
      <c r="B138" t="s">
        <v>108</v>
      </c>
      <c r="C138" s="1">
        <v>8</v>
      </c>
      <c r="D138" s="1">
        <v>0</v>
      </c>
      <c r="E138" s="1" t="s">
        <v>69</v>
      </c>
      <c r="F138" s="1">
        <v>5</v>
      </c>
      <c r="G138" s="1" t="s">
        <v>70</v>
      </c>
      <c r="H138" s="1">
        <v>5</v>
      </c>
      <c r="I138" s="1">
        <v>11</v>
      </c>
      <c r="J138" s="1" t="s">
        <v>71</v>
      </c>
      <c r="K138" s="1">
        <v>0</v>
      </c>
      <c r="L138" t="str">
        <f>RIGHT("000000" &amp;Table7[[#This Row],[MsgId]], 8)</f>
        <v>0618A001</v>
      </c>
      <c r="M138" t="str">
        <f>LEFT(Table7[[#This Row],[MsgId.Pad]],4)</f>
        <v>0618</v>
      </c>
      <c r="N138" t="str">
        <f>RIGHT(Table7[[#This Row],[MsgId.Pad]],4)</f>
        <v>A001</v>
      </c>
      <c r="O138">
        <f>HEX2DEC(Table7[[#This Row],[MsgId.Pad]])</f>
        <v>102277121</v>
      </c>
      <c r="P138">
        <f>HEX2DEC(Table7[[#This Row],[D0]])</f>
        <v>0</v>
      </c>
      <c r="Q138">
        <f>HEX2DEC(Table7[[#This Row],[D1]])</f>
        <v>10</v>
      </c>
      <c r="R138">
        <f>HEX2DEC(Table7[[#This Row],[D2]])</f>
        <v>5</v>
      </c>
      <c r="S138">
        <f>HEX2DEC(Table7[[#This Row],[D3]])</f>
        <v>161</v>
      </c>
      <c r="T138">
        <f>HEX2DEC(Table7[[#This Row],[D4]])</f>
        <v>5</v>
      </c>
      <c r="U138">
        <f>HEX2DEC(Table7[[#This Row],[D5]])</f>
        <v>17</v>
      </c>
      <c r="V138">
        <f>HEX2DEC(Table7[[#This Row],[D6]])</f>
        <v>94</v>
      </c>
      <c r="W138">
        <f>HEX2DEC(Table7[[#This Row],[D7]])</f>
        <v>0</v>
      </c>
      <c r="X138" t="str">
        <f>RIGHT("00000000" &amp; HEX2BIN(Table7[[#This Row],[D0]]), 8)</f>
        <v>00000000</v>
      </c>
      <c r="Y138" t="str">
        <f>RIGHT("00000000" &amp; HEX2BIN(Table7[[#This Row],[D1]]), 8)</f>
        <v>00001010</v>
      </c>
      <c r="Z138" t="str">
        <f>RIGHT("00000000" &amp; HEX2BIN(Table7[[#This Row],[D2]]), 8)</f>
        <v>00000101</v>
      </c>
      <c r="AA138" t="str">
        <f>RIGHT("00000000" &amp; HEX2BIN(Table7[[#This Row],[D3]]), 8)</f>
        <v>10100001</v>
      </c>
      <c r="AB138" t="str">
        <f>RIGHT("00000000" &amp; HEX2BIN(Table7[[#This Row],[D4]]), 8)</f>
        <v>00000101</v>
      </c>
      <c r="AC138" t="str">
        <f>RIGHT("00000000" &amp; HEX2BIN(Table7[[#This Row],[D5]]), 8)</f>
        <v>00010001</v>
      </c>
      <c r="AD138" t="str">
        <f>RIGHT("00000000" &amp; HEX2BIN(Table7[[#This Row],[D6]]), 8)</f>
        <v>01011110</v>
      </c>
      <c r="AE138" t="str">
        <f>RIGHT("00000000" &amp; HEX2BIN(Table7[[#This Row],[D7]]), 8)</f>
        <v>00000000</v>
      </c>
      <c r="AF138">
        <f>VLOOKUP(Table7[[#This Row],[MsgId.Pad]],Codes,2,FALSE)</f>
        <v>0</v>
      </c>
      <c r="AG138">
        <f>(256*Table7[[#This Row],[D0.Dec]]+Table7[[#This Row],[D1.Dec]])/4</f>
        <v>2.5</v>
      </c>
    </row>
    <row r="139" spans="1:33" x14ac:dyDescent="0.35">
      <c r="A139">
        <v>139</v>
      </c>
      <c r="B139" t="s">
        <v>108</v>
      </c>
      <c r="C139" s="1">
        <v>8</v>
      </c>
      <c r="D139" s="1">
        <v>0</v>
      </c>
      <c r="E139" s="1">
        <v>9</v>
      </c>
      <c r="F139" s="1">
        <v>5</v>
      </c>
      <c r="G139" s="1" t="s">
        <v>26</v>
      </c>
      <c r="H139" s="1">
        <v>5</v>
      </c>
      <c r="I139" s="1">
        <v>10</v>
      </c>
      <c r="J139" s="1" t="s">
        <v>58</v>
      </c>
      <c r="K139" s="1">
        <v>0</v>
      </c>
      <c r="L139" t="str">
        <f>RIGHT("000000" &amp;Table7[[#This Row],[MsgId]], 8)</f>
        <v>0618A001</v>
      </c>
      <c r="M139" t="str">
        <f>LEFT(Table7[[#This Row],[MsgId.Pad]],4)</f>
        <v>0618</v>
      </c>
      <c r="N139" t="str">
        <f>RIGHT(Table7[[#This Row],[MsgId.Pad]],4)</f>
        <v>A001</v>
      </c>
      <c r="O139">
        <f>HEX2DEC(Table7[[#This Row],[MsgId.Pad]])</f>
        <v>102277121</v>
      </c>
      <c r="P139">
        <f>HEX2DEC(Table7[[#This Row],[D0]])</f>
        <v>0</v>
      </c>
      <c r="Q139">
        <f>HEX2DEC(Table7[[#This Row],[D1]])</f>
        <v>9</v>
      </c>
      <c r="R139">
        <f>HEX2DEC(Table7[[#This Row],[D2]])</f>
        <v>5</v>
      </c>
      <c r="S139">
        <f>HEX2DEC(Table7[[#This Row],[D3]])</f>
        <v>139</v>
      </c>
      <c r="T139">
        <f>HEX2DEC(Table7[[#This Row],[D4]])</f>
        <v>5</v>
      </c>
      <c r="U139">
        <f>HEX2DEC(Table7[[#This Row],[D5]])</f>
        <v>16</v>
      </c>
      <c r="V139">
        <f>HEX2DEC(Table7[[#This Row],[D6]])</f>
        <v>93</v>
      </c>
      <c r="W139">
        <f>HEX2DEC(Table7[[#This Row],[D7]])</f>
        <v>0</v>
      </c>
      <c r="X139" t="str">
        <f>RIGHT("00000000" &amp; HEX2BIN(Table7[[#This Row],[D0]]), 8)</f>
        <v>00000000</v>
      </c>
      <c r="Y139" t="str">
        <f>RIGHT("00000000" &amp; HEX2BIN(Table7[[#This Row],[D1]]), 8)</f>
        <v>00001001</v>
      </c>
      <c r="Z139" t="str">
        <f>RIGHT("00000000" &amp; HEX2BIN(Table7[[#This Row],[D2]]), 8)</f>
        <v>00000101</v>
      </c>
      <c r="AA139" t="str">
        <f>RIGHT("00000000" &amp; HEX2BIN(Table7[[#This Row],[D3]]), 8)</f>
        <v>10001011</v>
      </c>
      <c r="AB139" t="str">
        <f>RIGHT("00000000" &amp; HEX2BIN(Table7[[#This Row],[D4]]), 8)</f>
        <v>00000101</v>
      </c>
      <c r="AC139" t="str">
        <f>RIGHT("00000000" &amp; HEX2BIN(Table7[[#This Row],[D5]]), 8)</f>
        <v>00010000</v>
      </c>
      <c r="AD139" t="str">
        <f>RIGHT("00000000" &amp; HEX2BIN(Table7[[#This Row],[D6]]), 8)</f>
        <v>01011101</v>
      </c>
      <c r="AE139" t="str">
        <f>RIGHT("00000000" &amp; HEX2BIN(Table7[[#This Row],[D7]]), 8)</f>
        <v>00000000</v>
      </c>
      <c r="AF139">
        <f>VLOOKUP(Table7[[#This Row],[MsgId.Pad]],Codes,2,FALSE)</f>
        <v>0</v>
      </c>
      <c r="AG139">
        <f>(256*Table7[[#This Row],[D0.Dec]]+Table7[[#This Row],[D1.Dec]])/4</f>
        <v>2.25</v>
      </c>
    </row>
    <row r="140" spans="1:33" x14ac:dyDescent="0.35">
      <c r="A140">
        <v>146</v>
      </c>
      <c r="B140" t="s">
        <v>108</v>
      </c>
      <c r="C140" s="1">
        <v>8</v>
      </c>
      <c r="D140" s="1">
        <v>0</v>
      </c>
      <c r="E140" s="1" t="s">
        <v>55</v>
      </c>
      <c r="F140" s="1">
        <v>5</v>
      </c>
      <c r="G140" s="1">
        <v>64</v>
      </c>
      <c r="H140" s="1">
        <v>5</v>
      </c>
      <c r="I140" s="1">
        <v>10</v>
      </c>
      <c r="J140" s="1" t="s">
        <v>10</v>
      </c>
      <c r="K140" s="1">
        <v>0</v>
      </c>
      <c r="L140" t="str">
        <f>RIGHT("000000" &amp;Table7[[#This Row],[MsgId]], 8)</f>
        <v>0618A001</v>
      </c>
      <c r="M140" t="str">
        <f>LEFT(Table7[[#This Row],[MsgId.Pad]],4)</f>
        <v>0618</v>
      </c>
      <c r="N140" t="str">
        <f>RIGHT(Table7[[#This Row],[MsgId.Pad]],4)</f>
        <v>A001</v>
      </c>
      <c r="O140">
        <f>HEX2DEC(Table7[[#This Row],[MsgId.Pad]])</f>
        <v>102277121</v>
      </c>
      <c r="P140">
        <f>HEX2DEC(Table7[[#This Row],[D0]])</f>
        <v>0</v>
      </c>
      <c r="Q140">
        <f>HEX2DEC(Table7[[#This Row],[D1]])</f>
        <v>11</v>
      </c>
      <c r="R140">
        <f>HEX2DEC(Table7[[#This Row],[D2]])</f>
        <v>5</v>
      </c>
      <c r="S140">
        <f>HEX2DEC(Table7[[#This Row],[D3]])</f>
        <v>100</v>
      </c>
      <c r="T140">
        <f>HEX2DEC(Table7[[#This Row],[D4]])</f>
        <v>5</v>
      </c>
      <c r="U140">
        <f>HEX2DEC(Table7[[#This Row],[D5]])</f>
        <v>16</v>
      </c>
      <c r="V140">
        <f>HEX2DEC(Table7[[#This Row],[D6]])</f>
        <v>92</v>
      </c>
      <c r="W140">
        <f>HEX2DEC(Table7[[#This Row],[D7]])</f>
        <v>0</v>
      </c>
      <c r="X140" t="str">
        <f>RIGHT("00000000" &amp; HEX2BIN(Table7[[#This Row],[D0]]), 8)</f>
        <v>00000000</v>
      </c>
      <c r="Y140" t="str">
        <f>RIGHT("00000000" &amp; HEX2BIN(Table7[[#This Row],[D1]]), 8)</f>
        <v>00001011</v>
      </c>
      <c r="Z140" t="str">
        <f>RIGHT("00000000" &amp; HEX2BIN(Table7[[#This Row],[D2]]), 8)</f>
        <v>00000101</v>
      </c>
      <c r="AA140" t="str">
        <f>RIGHT("00000000" &amp; HEX2BIN(Table7[[#This Row],[D3]]), 8)</f>
        <v>01100100</v>
      </c>
      <c r="AB140" t="str">
        <f>RIGHT("00000000" &amp; HEX2BIN(Table7[[#This Row],[D4]]), 8)</f>
        <v>00000101</v>
      </c>
      <c r="AC140" t="str">
        <f>RIGHT("00000000" &amp; HEX2BIN(Table7[[#This Row],[D5]]), 8)</f>
        <v>00010000</v>
      </c>
      <c r="AD140" t="str">
        <f>RIGHT("00000000" &amp; HEX2BIN(Table7[[#This Row],[D6]]), 8)</f>
        <v>01011100</v>
      </c>
      <c r="AE140" t="str">
        <f>RIGHT("00000000" &amp; HEX2BIN(Table7[[#This Row],[D7]]), 8)</f>
        <v>00000000</v>
      </c>
      <c r="AF140">
        <f>VLOOKUP(Table7[[#This Row],[MsgId.Pad]],Codes,2,FALSE)</f>
        <v>0</v>
      </c>
      <c r="AG140">
        <f>(256*Table7[[#This Row],[D0.Dec]]+Table7[[#This Row],[D1.Dec]])/4</f>
        <v>2.75</v>
      </c>
    </row>
    <row r="141" spans="1:33" x14ac:dyDescent="0.35">
      <c r="A141">
        <v>151</v>
      </c>
      <c r="B141" t="s">
        <v>108</v>
      </c>
      <c r="C141" s="1">
        <v>8</v>
      </c>
      <c r="D141" s="1">
        <v>0</v>
      </c>
      <c r="E141" s="1" t="s">
        <v>55</v>
      </c>
      <c r="F141" s="1">
        <v>5</v>
      </c>
      <c r="G141" s="1" t="s">
        <v>54</v>
      </c>
      <c r="H141" s="1">
        <v>8</v>
      </c>
      <c r="I141" s="1">
        <v>10</v>
      </c>
      <c r="J141" s="1" t="s">
        <v>74</v>
      </c>
      <c r="K141" s="1">
        <v>2</v>
      </c>
      <c r="L141" t="str">
        <f>RIGHT("000000" &amp;Table7[[#This Row],[MsgId]], 8)</f>
        <v>0618A001</v>
      </c>
      <c r="M141" t="str">
        <f>LEFT(Table7[[#This Row],[MsgId.Pad]],4)</f>
        <v>0618</v>
      </c>
      <c r="N141" t="str">
        <f>RIGHT(Table7[[#This Row],[MsgId.Pad]],4)</f>
        <v>A001</v>
      </c>
      <c r="O141">
        <f>HEX2DEC(Table7[[#This Row],[MsgId.Pad]])</f>
        <v>102277121</v>
      </c>
      <c r="P141">
        <f>HEX2DEC(Table7[[#This Row],[D0]])</f>
        <v>0</v>
      </c>
      <c r="Q141">
        <f>HEX2DEC(Table7[[#This Row],[D1]])</f>
        <v>11</v>
      </c>
      <c r="R141">
        <f>HEX2DEC(Table7[[#This Row],[D2]])</f>
        <v>5</v>
      </c>
      <c r="S141">
        <f>HEX2DEC(Table7[[#This Row],[D3]])</f>
        <v>76</v>
      </c>
      <c r="T141">
        <f>HEX2DEC(Table7[[#This Row],[D4]])</f>
        <v>8</v>
      </c>
      <c r="U141">
        <f>HEX2DEC(Table7[[#This Row],[D5]])</f>
        <v>16</v>
      </c>
      <c r="V141">
        <f>HEX2DEC(Table7[[#This Row],[D6]])</f>
        <v>91</v>
      </c>
      <c r="W141">
        <f>HEX2DEC(Table7[[#This Row],[D7]])</f>
        <v>2</v>
      </c>
      <c r="X141" t="str">
        <f>RIGHT("00000000" &amp; HEX2BIN(Table7[[#This Row],[D0]]), 8)</f>
        <v>00000000</v>
      </c>
      <c r="Y141" t="str">
        <f>RIGHT("00000000" &amp; HEX2BIN(Table7[[#This Row],[D1]]), 8)</f>
        <v>00001011</v>
      </c>
      <c r="Z141" t="str">
        <f>RIGHT("00000000" &amp; HEX2BIN(Table7[[#This Row],[D2]]), 8)</f>
        <v>00000101</v>
      </c>
      <c r="AA141" t="str">
        <f>RIGHT("00000000" &amp; HEX2BIN(Table7[[#This Row],[D3]]), 8)</f>
        <v>01001100</v>
      </c>
      <c r="AB141" t="str">
        <f>RIGHT("00000000" &amp; HEX2BIN(Table7[[#This Row],[D4]]), 8)</f>
        <v>00001000</v>
      </c>
      <c r="AC141" t="str">
        <f>RIGHT("00000000" &amp; HEX2BIN(Table7[[#This Row],[D5]]), 8)</f>
        <v>00010000</v>
      </c>
      <c r="AD141" t="str">
        <f>RIGHT("00000000" &amp; HEX2BIN(Table7[[#This Row],[D6]]), 8)</f>
        <v>01011011</v>
      </c>
      <c r="AE141" t="str">
        <f>RIGHT("00000000" &amp; HEX2BIN(Table7[[#This Row],[D7]]), 8)</f>
        <v>00000010</v>
      </c>
      <c r="AF141">
        <f>VLOOKUP(Table7[[#This Row],[MsgId.Pad]],Codes,2,FALSE)</f>
        <v>0</v>
      </c>
      <c r="AG141">
        <f>(256*Table7[[#This Row],[D0.Dec]]+Table7[[#This Row],[D1.Dec]])/4</f>
        <v>2.75</v>
      </c>
    </row>
    <row r="142" spans="1:33" x14ac:dyDescent="0.35">
      <c r="A142">
        <v>153</v>
      </c>
      <c r="B142" t="s">
        <v>108</v>
      </c>
      <c r="C142" s="1">
        <v>8</v>
      </c>
      <c r="D142" s="1">
        <v>1</v>
      </c>
      <c r="E142" s="1" t="s">
        <v>34</v>
      </c>
      <c r="F142" s="1">
        <v>5</v>
      </c>
      <c r="G142" s="1" t="s">
        <v>54</v>
      </c>
      <c r="H142" s="1" t="s">
        <v>75</v>
      </c>
      <c r="I142" s="1" t="s">
        <v>11</v>
      </c>
      <c r="J142" s="1" t="s">
        <v>74</v>
      </c>
      <c r="K142" s="1">
        <v>42</v>
      </c>
      <c r="L142" t="str">
        <f>RIGHT("000000" &amp;Table7[[#This Row],[MsgId]], 8)</f>
        <v>0618A001</v>
      </c>
      <c r="M142" t="str">
        <f>LEFT(Table7[[#This Row],[MsgId.Pad]],4)</f>
        <v>0618</v>
      </c>
      <c r="N142" t="str">
        <f>RIGHT(Table7[[#This Row],[MsgId.Pad]],4)</f>
        <v>A001</v>
      </c>
      <c r="O142">
        <f>HEX2DEC(Table7[[#This Row],[MsgId.Pad]])</f>
        <v>102277121</v>
      </c>
      <c r="P142">
        <f>HEX2DEC(Table7[[#This Row],[D0]])</f>
        <v>1</v>
      </c>
      <c r="Q142">
        <f>HEX2DEC(Table7[[#This Row],[D1]])</f>
        <v>14</v>
      </c>
      <c r="R142">
        <f>HEX2DEC(Table7[[#This Row],[D2]])</f>
        <v>5</v>
      </c>
      <c r="S142">
        <f>HEX2DEC(Table7[[#This Row],[D3]])</f>
        <v>76</v>
      </c>
      <c r="T142">
        <f>HEX2DEC(Table7[[#This Row],[D4]])</f>
        <v>58</v>
      </c>
      <c r="U142">
        <f>HEX2DEC(Table7[[#This Row],[D5]])</f>
        <v>15</v>
      </c>
      <c r="V142">
        <f>HEX2DEC(Table7[[#This Row],[D6]])</f>
        <v>91</v>
      </c>
      <c r="W142">
        <f>HEX2DEC(Table7[[#This Row],[D7]])</f>
        <v>66</v>
      </c>
      <c r="X142" t="str">
        <f>RIGHT("00000000" &amp; HEX2BIN(Table7[[#This Row],[D0]]), 8)</f>
        <v>00000001</v>
      </c>
      <c r="Y142" t="str">
        <f>RIGHT("00000000" &amp; HEX2BIN(Table7[[#This Row],[D1]]), 8)</f>
        <v>00001110</v>
      </c>
      <c r="Z142" t="str">
        <f>RIGHT("00000000" &amp; HEX2BIN(Table7[[#This Row],[D2]]), 8)</f>
        <v>00000101</v>
      </c>
      <c r="AA142" t="str">
        <f>RIGHT("00000000" &amp; HEX2BIN(Table7[[#This Row],[D3]]), 8)</f>
        <v>01001100</v>
      </c>
      <c r="AB142" t="str">
        <f>RIGHT("00000000" &amp; HEX2BIN(Table7[[#This Row],[D4]]), 8)</f>
        <v>00111010</v>
      </c>
      <c r="AC142" t="str">
        <f>RIGHT("00000000" &amp; HEX2BIN(Table7[[#This Row],[D5]]), 8)</f>
        <v>00001111</v>
      </c>
      <c r="AD142" t="str">
        <f>RIGHT("00000000" &amp; HEX2BIN(Table7[[#This Row],[D6]]), 8)</f>
        <v>01011011</v>
      </c>
      <c r="AE142" t="str">
        <f>RIGHT("00000000" &amp; HEX2BIN(Table7[[#This Row],[D7]]), 8)</f>
        <v>01000010</v>
      </c>
      <c r="AF142">
        <f>VLOOKUP(Table7[[#This Row],[MsgId.Pad]],Codes,2,FALSE)</f>
        <v>0</v>
      </c>
      <c r="AG142">
        <f>(256*Table7[[#This Row],[D0.Dec]]+Table7[[#This Row],[D1.Dec]])/4</f>
        <v>67.5</v>
      </c>
    </row>
    <row r="143" spans="1:33" x14ac:dyDescent="0.35">
      <c r="A143">
        <v>160</v>
      </c>
      <c r="B143" t="s">
        <v>108</v>
      </c>
      <c r="C143" s="1">
        <v>8</v>
      </c>
      <c r="D143" s="1">
        <v>0</v>
      </c>
      <c r="E143" s="1">
        <v>23</v>
      </c>
      <c r="F143" s="1">
        <v>8</v>
      </c>
      <c r="G143" s="1" t="s">
        <v>24</v>
      </c>
      <c r="H143" s="1" t="s">
        <v>55</v>
      </c>
      <c r="I143" s="1" t="s">
        <v>11</v>
      </c>
      <c r="J143" s="1">
        <v>61</v>
      </c>
      <c r="K143" s="1" t="s">
        <v>55</v>
      </c>
      <c r="L143" t="str">
        <f>RIGHT("000000" &amp;Table7[[#This Row],[MsgId]], 8)</f>
        <v>0618A001</v>
      </c>
      <c r="M143" t="str">
        <f>LEFT(Table7[[#This Row],[MsgId.Pad]],4)</f>
        <v>0618</v>
      </c>
      <c r="N143" t="str">
        <f>RIGHT(Table7[[#This Row],[MsgId.Pad]],4)</f>
        <v>A001</v>
      </c>
      <c r="O143">
        <f>HEX2DEC(Table7[[#This Row],[MsgId.Pad]])</f>
        <v>102277121</v>
      </c>
      <c r="P143">
        <f>HEX2DEC(Table7[[#This Row],[D0]])</f>
        <v>0</v>
      </c>
      <c r="Q143">
        <f>HEX2DEC(Table7[[#This Row],[D1]])</f>
        <v>35</v>
      </c>
      <c r="R143">
        <f>HEX2DEC(Table7[[#This Row],[D2]])</f>
        <v>8</v>
      </c>
      <c r="S143">
        <f>HEX2DEC(Table7[[#This Row],[D3]])</f>
        <v>182</v>
      </c>
      <c r="T143">
        <f>HEX2DEC(Table7[[#This Row],[D4]])</f>
        <v>11</v>
      </c>
      <c r="U143">
        <f>HEX2DEC(Table7[[#This Row],[D5]])</f>
        <v>15</v>
      </c>
      <c r="V143">
        <f>HEX2DEC(Table7[[#This Row],[D6]])</f>
        <v>97</v>
      </c>
      <c r="W143">
        <f>HEX2DEC(Table7[[#This Row],[D7]])</f>
        <v>11</v>
      </c>
      <c r="X143" t="str">
        <f>RIGHT("00000000" &amp; HEX2BIN(Table7[[#This Row],[D0]]), 8)</f>
        <v>00000000</v>
      </c>
      <c r="Y143" t="str">
        <f>RIGHT("00000000" &amp; HEX2BIN(Table7[[#This Row],[D1]]), 8)</f>
        <v>00100011</v>
      </c>
      <c r="Z143" t="str">
        <f>RIGHT("00000000" &amp; HEX2BIN(Table7[[#This Row],[D2]]), 8)</f>
        <v>00001000</v>
      </c>
      <c r="AA143" t="str">
        <f>RIGHT("00000000" &amp; HEX2BIN(Table7[[#This Row],[D3]]), 8)</f>
        <v>10110110</v>
      </c>
      <c r="AB143" t="str">
        <f>RIGHT("00000000" &amp; HEX2BIN(Table7[[#This Row],[D4]]), 8)</f>
        <v>00001011</v>
      </c>
      <c r="AC143" t="str">
        <f>RIGHT("00000000" &amp; HEX2BIN(Table7[[#This Row],[D5]]), 8)</f>
        <v>00001111</v>
      </c>
      <c r="AD143" t="str">
        <f>RIGHT("00000000" &amp; HEX2BIN(Table7[[#This Row],[D6]]), 8)</f>
        <v>01100001</v>
      </c>
      <c r="AE143" t="str">
        <f>RIGHT("00000000" &amp; HEX2BIN(Table7[[#This Row],[D7]]), 8)</f>
        <v>00001011</v>
      </c>
      <c r="AF143">
        <f>VLOOKUP(Table7[[#This Row],[MsgId.Pad]],Codes,2,FALSE)</f>
        <v>0</v>
      </c>
      <c r="AG143">
        <f>(256*Table7[[#This Row],[D0.Dec]]+Table7[[#This Row],[D1.Dec]])/4</f>
        <v>8.75</v>
      </c>
    </row>
    <row r="144" spans="1:33" x14ac:dyDescent="0.35">
      <c r="A144">
        <v>167</v>
      </c>
      <c r="B144" t="s">
        <v>108</v>
      </c>
      <c r="C144" s="1">
        <v>8</v>
      </c>
      <c r="D144" s="1">
        <v>0</v>
      </c>
      <c r="E144" s="1" t="s">
        <v>6</v>
      </c>
      <c r="F144" s="1">
        <v>8</v>
      </c>
      <c r="G144" s="1">
        <v>32</v>
      </c>
      <c r="H144" s="1">
        <v>0</v>
      </c>
      <c r="I144" s="1" t="s">
        <v>11</v>
      </c>
      <c r="J144" s="1" t="s">
        <v>15</v>
      </c>
      <c r="K144" s="1">
        <v>0</v>
      </c>
      <c r="L144" t="str">
        <f>RIGHT("000000" &amp;Table7[[#This Row],[MsgId]], 8)</f>
        <v>0618A001</v>
      </c>
      <c r="M144" t="str">
        <f>LEFT(Table7[[#This Row],[MsgId.Pad]],4)</f>
        <v>0618</v>
      </c>
      <c r="N144" t="str">
        <f>RIGHT(Table7[[#This Row],[MsgId.Pad]],4)</f>
        <v>A001</v>
      </c>
      <c r="O144">
        <f>HEX2DEC(Table7[[#This Row],[MsgId.Pad]])</f>
        <v>102277121</v>
      </c>
      <c r="P144">
        <f>HEX2DEC(Table7[[#This Row],[D0]])</f>
        <v>0</v>
      </c>
      <c r="Q144">
        <f>HEX2DEC(Table7[[#This Row],[D1]])</f>
        <v>12</v>
      </c>
      <c r="R144">
        <f>HEX2DEC(Table7[[#This Row],[D2]])</f>
        <v>8</v>
      </c>
      <c r="S144">
        <f>HEX2DEC(Table7[[#This Row],[D3]])</f>
        <v>50</v>
      </c>
      <c r="T144">
        <f>HEX2DEC(Table7[[#This Row],[D4]])</f>
        <v>0</v>
      </c>
      <c r="U144">
        <f>HEX2DEC(Table7[[#This Row],[D5]])</f>
        <v>15</v>
      </c>
      <c r="V144">
        <f>HEX2DEC(Table7[[#This Row],[D6]])</f>
        <v>110</v>
      </c>
      <c r="W144">
        <f>HEX2DEC(Table7[[#This Row],[D7]])</f>
        <v>0</v>
      </c>
      <c r="X144" t="str">
        <f>RIGHT("00000000" &amp; HEX2BIN(Table7[[#This Row],[D0]]), 8)</f>
        <v>00000000</v>
      </c>
      <c r="Y144" t="str">
        <f>RIGHT("00000000" &amp; HEX2BIN(Table7[[#This Row],[D1]]), 8)</f>
        <v>00001100</v>
      </c>
      <c r="Z144" t="str">
        <f>RIGHT("00000000" &amp; HEX2BIN(Table7[[#This Row],[D2]]), 8)</f>
        <v>00001000</v>
      </c>
      <c r="AA144" t="str">
        <f>RIGHT("00000000" &amp; HEX2BIN(Table7[[#This Row],[D3]]), 8)</f>
        <v>00110010</v>
      </c>
      <c r="AB144" t="str">
        <f>RIGHT("00000000" &amp; HEX2BIN(Table7[[#This Row],[D4]]), 8)</f>
        <v>00000000</v>
      </c>
      <c r="AC144" t="str">
        <f>RIGHT("00000000" &amp; HEX2BIN(Table7[[#This Row],[D5]]), 8)</f>
        <v>00001111</v>
      </c>
      <c r="AD144" t="str">
        <f>RIGHT("00000000" &amp; HEX2BIN(Table7[[#This Row],[D6]]), 8)</f>
        <v>01101110</v>
      </c>
      <c r="AE144" t="str">
        <f>RIGHT("00000000" &amp; HEX2BIN(Table7[[#This Row],[D7]]), 8)</f>
        <v>00000000</v>
      </c>
      <c r="AF144">
        <f>VLOOKUP(Table7[[#This Row],[MsgId.Pad]],Codes,2,FALSE)</f>
        <v>0</v>
      </c>
      <c r="AG144">
        <f>(256*Table7[[#This Row],[D0.Dec]]+Table7[[#This Row],[D1.Dec]])/4</f>
        <v>3</v>
      </c>
    </row>
    <row r="145" spans="1:33" x14ac:dyDescent="0.35">
      <c r="A145">
        <v>168</v>
      </c>
      <c r="B145" t="s">
        <v>108</v>
      </c>
      <c r="C145" s="1">
        <v>8</v>
      </c>
      <c r="D145" s="1">
        <v>0</v>
      </c>
      <c r="E145" s="1" t="s">
        <v>6</v>
      </c>
      <c r="F145" s="1">
        <v>8</v>
      </c>
      <c r="G145" s="1">
        <v>7</v>
      </c>
      <c r="H145" s="1">
        <v>0</v>
      </c>
      <c r="I145" s="1" t="s">
        <v>11</v>
      </c>
      <c r="J145" s="1" t="s">
        <v>16</v>
      </c>
      <c r="K145" s="1">
        <v>0</v>
      </c>
      <c r="L145" t="str">
        <f>RIGHT("000000" &amp;Table7[[#This Row],[MsgId]], 8)</f>
        <v>0618A001</v>
      </c>
      <c r="M145" t="str">
        <f>LEFT(Table7[[#This Row],[MsgId.Pad]],4)</f>
        <v>0618</v>
      </c>
      <c r="N145" t="str">
        <f>RIGHT(Table7[[#This Row],[MsgId.Pad]],4)</f>
        <v>A001</v>
      </c>
      <c r="O145">
        <f>HEX2DEC(Table7[[#This Row],[MsgId.Pad]])</f>
        <v>102277121</v>
      </c>
      <c r="P145">
        <f>HEX2DEC(Table7[[#This Row],[D0]])</f>
        <v>0</v>
      </c>
      <c r="Q145">
        <f>HEX2DEC(Table7[[#This Row],[D1]])</f>
        <v>12</v>
      </c>
      <c r="R145">
        <f>HEX2DEC(Table7[[#This Row],[D2]])</f>
        <v>8</v>
      </c>
      <c r="S145">
        <f>HEX2DEC(Table7[[#This Row],[D3]])</f>
        <v>7</v>
      </c>
      <c r="T145">
        <f>HEX2DEC(Table7[[#This Row],[D4]])</f>
        <v>0</v>
      </c>
      <c r="U145">
        <f>HEX2DEC(Table7[[#This Row],[D5]])</f>
        <v>15</v>
      </c>
      <c r="V145">
        <f>HEX2DEC(Table7[[#This Row],[D6]])</f>
        <v>109</v>
      </c>
      <c r="W145">
        <f>HEX2DEC(Table7[[#This Row],[D7]])</f>
        <v>0</v>
      </c>
      <c r="X145" t="str">
        <f>RIGHT("00000000" &amp; HEX2BIN(Table7[[#This Row],[D0]]), 8)</f>
        <v>00000000</v>
      </c>
      <c r="Y145" t="str">
        <f>RIGHT("00000000" &amp; HEX2BIN(Table7[[#This Row],[D1]]), 8)</f>
        <v>00001100</v>
      </c>
      <c r="Z145" t="str">
        <f>RIGHT("00000000" &amp; HEX2BIN(Table7[[#This Row],[D2]]), 8)</f>
        <v>00001000</v>
      </c>
      <c r="AA145" t="str">
        <f>RIGHT("00000000" &amp; HEX2BIN(Table7[[#This Row],[D3]]), 8)</f>
        <v>00000111</v>
      </c>
      <c r="AB145" t="str">
        <f>RIGHT("00000000" &amp; HEX2BIN(Table7[[#This Row],[D4]]), 8)</f>
        <v>00000000</v>
      </c>
      <c r="AC145" t="str">
        <f>RIGHT("00000000" &amp; HEX2BIN(Table7[[#This Row],[D5]]), 8)</f>
        <v>00001111</v>
      </c>
      <c r="AD145" t="str">
        <f>RIGHT("00000000" &amp; HEX2BIN(Table7[[#This Row],[D6]]), 8)</f>
        <v>01101101</v>
      </c>
      <c r="AE145" t="str">
        <f>RIGHT("00000000" &amp; HEX2BIN(Table7[[#This Row],[D7]]), 8)</f>
        <v>00000000</v>
      </c>
      <c r="AF145">
        <f>VLOOKUP(Table7[[#This Row],[MsgId.Pad]],Codes,2,FALSE)</f>
        <v>0</v>
      </c>
      <c r="AG145">
        <f>(256*Table7[[#This Row],[D0.Dec]]+Table7[[#This Row],[D1.Dec]])/4</f>
        <v>3</v>
      </c>
    </row>
    <row r="146" spans="1:33" x14ac:dyDescent="0.35">
      <c r="A146">
        <v>174</v>
      </c>
      <c r="B146" t="s">
        <v>108</v>
      </c>
      <c r="C146" s="1">
        <v>8</v>
      </c>
      <c r="D146" s="1">
        <v>0</v>
      </c>
      <c r="E146" s="1" t="s">
        <v>55</v>
      </c>
      <c r="F146" s="1">
        <v>7</v>
      </c>
      <c r="G146" s="1" t="s">
        <v>25</v>
      </c>
      <c r="H146" s="1" t="s">
        <v>34</v>
      </c>
      <c r="I146" s="1" t="s">
        <v>11</v>
      </c>
      <c r="J146" s="1" t="s">
        <v>28</v>
      </c>
      <c r="K146" s="1" t="s">
        <v>32</v>
      </c>
      <c r="L146" t="str">
        <f>RIGHT("000000" &amp;Table7[[#This Row],[MsgId]], 8)</f>
        <v>0618A001</v>
      </c>
      <c r="M146" t="str">
        <f>LEFT(Table7[[#This Row],[MsgId.Pad]],4)</f>
        <v>0618</v>
      </c>
      <c r="N146" t="str">
        <f>RIGHT(Table7[[#This Row],[MsgId.Pad]],4)</f>
        <v>A001</v>
      </c>
      <c r="O146">
        <f>HEX2DEC(Table7[[#This Row],[MsgId.Pad]])</f>
        <v>102277121</v>
      </c>
      <c r="P146">
        <f>HEX2DEC(Table7[[#This Row],[D0]])</f>
        <v>0</v>
      </c>
      <c r="Q146">
        <f>HEX2DEC(Table7[[#This Row],[D1]])</f>
        <v>11</v>
      </c>
      <c r="R146">
        <f>HEX2DEC(Table7[[#This Row],[D2]])</f>
        <v>7</v>
      </c>
      <c r="S146">
        <f>HEX2DEC(Table7[[#This Row],[D3]])</f>
        <v>167</v>
      </c>
      <c r="T146">
        <f>HEX2DEC(Table7[[#This Row],[D4]])</f>
        <v>14</v>
      </c>
      <c r="U146">
        <f>HEX2DEC(Table7[[#This Row],[D5]])</f>
        <v>15</v>
      </c>
      <c r="V146">
        <f>HEX2DEC(Table7[[#This Row],[D6]])</f>
        <v>107</v>
      </c>
      <c r="W146">
        <f>HEX2DEC(Table7[[#This Row],[D7]])</f>
        <v>13</v>
      </c>
      <c r="X146" t="str">
        <f>RIGHT("00000000" &amp; HEX2BIN(Table7[[#This Row],[D0]]), 8)</f>
        <v>00000000</v>
      </c>
      <c r="Y146" t="str">
        <f>RIGHT("00000000" &amp; HEX2BIN(Table7[[#This Row],[D1]]), 8)</f>
        <v>00001011</v>
      </c>
      <c r="Z146" t="str">
        <f>RIGHT("00000000" &amp; HEX2BIN(Table7[[#This Row],[D2]]), 8)</f>
        <v>00000111</v>
      </c>
      <c r="AA146" t="str">
        <f>RIGHT("00000000" &amp; HEX2BIN(Table7[[#This Row],[D3]]), 8)</f>
        <v>10100111</v>
      </c>
      <c r="AB146" t="str">
        <f>RIGHT("00000000" &amp; HEX2BIN(Table7[[#This Row],[D4]]), 8)</f>
        <v>00001110</v>
      </c>
      <c r="AC146" t="str">
        <f>RIGHT("00000000" &amp; HEX2BIN(Table7[[#This Row],[D5]]), 8)</f>
        <v>00001111</v>
      </c>
      <c r="AD146" t="str">
        <f>RIGHT("00000000" &amp; HEX2BIN(Table7[[#This Row],[D6]]), 8)</f>
        <v>01101011</v>
      </c>
      <c r="AE146" t="str">
        <f>RIGHT("00000000" &amp; HEX2BIN(Table7[[#This Row],[D7]]), 8)</f>
        <v>00001101</v>
      </c>
      <c r="AF146">
        <f>VLOOKUP(Table7[[#This Row],[MsgId.Pad]],Codes,2,FALSE)</f>
        <v>0</v>
      </c>
      <c r="AG146">
        <f>(256*Table7[[#This Row],[D0.Dec]]+Table7[[#This Row],[D1.Dec]])/4</f>
        <v>2.75</v>
      </c>
    </row>
    <row r="147" spans="1:33" x14ac:dyDescent="0.35">
      <c r="A147">
        <v>182</v>
      </c>
      <c r="B147" t="s">
        <v>108</v>
      </c>
      <c r="C147" s="1">
        <v>8</v>
      </c>
      <c r="D147" s="1">
        <v>0</v>
      </c>
      <c r="E147" s="1">
        <v>26</v>
      </c>
      <c r="F147" s="1">
        <v>9</v>
      </c>
      <c r="G147" s="1">
        <v>52</v>
      </c>
      <c r="H147" s="1">
        <v>23</v>
      </c>
      <c r="I147" s="1" t="s">
        <v>34</v>
      </c>
      <c r="J147" s="1">
        <v>61</v>
      </c>
      <c r="K147" s="1" t="s">
        <v>77</v>
      </c>
      <c r="L147" t="str">
        <f>RIGHT("000000" &amp;Table7[[#This Row],[MsgId]], 8)</f>
        <v>0618A001</v>
      </c>
      <c r="M147" t="str">
        <f>LEFT(Table7[[#This Row],[MsgId.Pad]],4)</f>
        <v>0618</v>
      </c>
      <c r="N147" t="str">
        <f>RIGHT(Table7[[#This Row],[MsgId.Pad]],4)</f>
        <v>A001</v>
      </c>
      <c r="O147">
        <f>HEX2DEC(Table7[[#This Row],[MsgId.Pad]])</f>
        <v>102277121</v>
      </c>
      <c r="P147">
        <f>HEX2DEC(Table7[[#This Row],[D0]])</f>
        <v>0</v>
      </c>
      <c r="Q147">
        <f>HEX2DEC(Table7[[#This Row],[D1]])</f>
        <v>38</v>
      </c>
      <c r="R147">
        <f>HEX2DEC(Table7[[#This Row],[D2]])</f>
        <v>9</v>
      </c>
      <c r="S147">
        <f>HEX2DEC(Table7[[#This Row],[D3]])</f>
        <v>82</v>
      </c>
      <c r="T147">
        <f>HEX2DEC(Table7[[#This Row],[D4]])</f>
        <v>35</v>
      </c>
      <c r="U147">
        <f>HEX2DEC(Table7[[#This Row],[D5]])</f>
        <v>14</v>
      </c>
      <c r="V147">
        <f>HEX2DEC(Table7[[#This Row],[D6]])</f>
        <v>97</v>
      </c>
      <c r="W147">
        <f>HEX2DEC(Table7[[#This Row],[D7]])</f>
        <v>45</v>
      </c>
      <c r="X147" t="str">
        <f>RIGHT("00000000" &amp; HEX2BIN(Table7[[#This Row],[D0]]), 8)</f>
        <v>00000000</v>
      </c>
      <c r="Y147" t="str">
        <f>RIGHT("00000000" &amp; HEX2BIN(Table7[[#This Row],[D1]]), 8)</f>
        <v>00100110</v>
      </c>
      <c r="Z147" t="str">
        <f>RIGHT("00000000" &amp; HEX2BIN(Table7[[#This Row],[D2]]), 8)</f>
        <v>00001001</v>
      </c>
      <c r="AA147" t="str">
        <f>RIGHT("00000000" &amp; HEX2BIN(Table7[[#This Row],[D3]]), 8)</f>
        <v>01010010</v>
      </c>
      <c r="AB147" t="str">
        <f>RIGHT("00000000" &amp; HEX2BIN(Table7[[#This Row],[D4]]), 8)</f>
        <v>00100011</v>
      </c>
      <c r="AC147" t="str">
        <f>RIGHT("00000000" &amp; HEX2BIN(Table7[[#This Row],[D5]]), 8)</f>
        <v>00001110</v>
      </c>
      <c r="AD147" t="str">
        <f>RIGHT("00000000" &amp; HEX2BIN(Table7[[#This Row],[D6]]), 8)</f>
        <v>01100001</v>
      </c>
      <c r="AE147" t="str">
        <f>RIGHT("00000000" &amp; HEX2BIN(Table7[[#This Row],[D7]]), 8)</f>
        <v>00101101</v>
      </c>
      <c r="AF147">
        <f>VLOOKUP(Table7[[#This Row],[MsgId.Pad]],Codes,2,FALSE)</f>
        <v>0</v>
      </c>
      <c r="AG147">
        <f>(256*Table7[[#This Row],[D0.Dec]]+Table7[[#This Row],[D1.Dec]])/4</f>
        <v>9.5</v>
      </c>
    </row>
    <row r="148" spans="1:33" x14ac:dyDescent="0.35">
      <c r="A148">
        <v>189</v>
      </c>
      <c r="B148" t="s">
        <v>108</v>
      </c>
      <c r="C148" s="1">
        <v>8</v>
      </c>
      <c r="D148" s="1">
        <v>0</v>
      </c>
      <c r="E148" s="1">
        <v>0</v>
      </c>
      <c r="F148" s="1">
        <v>8</v>
      </c>
      <c r="G148" s="1">
        <v>44</v>
      </c>
      <c r="H148" s="1">
        <v>0</v>
      </c>
      <c r="I148" s="1">
        <v>10</v>
      </c>
      <c r="J148" s="1" t="s">
        <v>16</v>
      </c>
      <c r="K148" s="1">
        <v>0</v>
      </c>
      <c r="L148" t="str">
        <f>RIGHT("000000" &amp;Table7[[#This Row],[MsgId]], 8)</f>
        <v>0618A001</v>
      </c>
      <c r="M148" t="str">
        <f>LEFT(Table7[[#This Row],[MsgId.Pad]],4)</f>
        <v>0618</v>
      </c>
      <c r="N148" t="str">
        <f>RIGHT(Table7[[#This Row],[MsgId.Pad]],4)</f>
        <v>A001</v>
      </c>
      <c r="O148">
        <f>HEX2DEC(Table7[[#This Row],[MsgId.Pad]])</f>
        <v>102277121</v>
      </c>
      <c r="P148">
        <f>HEX2DEC(Table7[[#This Row],[D0]])</f>
        <v>0</v>
      </c>
      <c r="Q148">
        <f>HEX2DEC(Table7[[#This Row],[D1]])</f>
        <v>0</v>
      </c>
      <c r="R148">
        <f>HEX2DEC(Table7[[#This Row],[D2]])</f>
        <v>8</v>
      </c>
      <c r="S148">
        <f>HEX2DEC(Table7[[#This Row],[D3]])</f>
        <v>68</v>
      </c>
      <c r="T148">
        <f>HEX2DEC(Table7[[#This Row],[D4]])</f>
        <v>0</v>
      </c>
      <c r="U148">
        <f>HEX2DEC(Table7[[#This Row],[D5]])</f>
        <v>16</v>
      </c>
      <c r="V148">
        <f>HEX2DEC(Table7[[#This Row],[D6]])</f>
        <v>109</v>
      </c>
      <c r="W148">
        <f>HEX2DEC(Table7[[#This Row],[D7]])</f>
        <v>0</v>
      </c>
      <c r="X148" t="str">
        <f>RIGHT("00000000" &amp; HEX2BIN(Table7[[#This Row],[D0]]), 8)</f>
        <v>00000000</v>
      </c>
      <c r="Y148" t="str">
        <f>RIGHT("00000000" &amp; HEX2BIN(Table7[[#This Row],[D1]]), 8)</f>
        <v>00000000</v>
      </c>
      <c r="Z148" t="str">
        <f>RIGHT("00000000" &amp; HEX2BIN(Table7[[#This Row],[D2]]), 8)</f>
        <v>00001000</v>
      </c>
      <c r="AA148" t="str">
        <f>RIGHT("00000000" &amp; HEX2BIN(Table7[[#This Row],[D3]]), 8)</f>
        <v>01000100</v>
      </c>
      <c r="AB148" t="str">
        <f>RIGHT("00000000" &amp; HEX2BIN(Table7[[#This Row],[D4]]), 8)</f>
        <v>00000000</v>
      </c>
      <c r="AC148" t="str">
        <f>RIGHT("00000000" &amp; HEX2BIN(Table7[[#This Row],[D5]]), 8)</f>
        <v>00010000</v>
      </c>
      <c r="AD148" t="str">
        <f>RIGHT("00000000" &amp; HEX2BIN(Table7[[#This Row],[D6]]), 8)</f>
        <v>01101101</v>
      </c>
      <c r="AE148" t="str">
        <f>RIGHT("00000000" &amp; HEX2BIN(Table7[[#This Row],[D7]]), 8)</f>
        <v>00000000</v>
      </c>
      <c r="AF148">
        <f>VLOOKUP(Table7[[#This Row],[MsgId.Pad]],Codes,2,FALSE)</f>
        <v>0</v>
      </c>
      <c r="AG148">
        <f>(256*Table7[[#This Row],[D0.Dec]]+Table7[[#This Row],[D1.Dec]])/4</f>
        <v>0</v>
      </c>
    </row>
    <row r="149" spans="1:33" x14ac:dyDescent="0.35">
      <c r="A149">
        <v>195</v>
      </c>
      <c r="B149" t="s">
        <v>108</v>
      </c>
      <c r="C149" s="1">
        <v>8</v>
      </c>
      <c r="D149" s="1">
        <v>0</v>
      </c>
      <c r="E149" s="1" t="s">
        <v>69</v>
      </c>
      <c r="F149" s="1">
        <v>7</v>
      </c>
      <c r="G149" s="1">
        <v>63</v>
      </c>
      <c r="H149" s="1">
        <v>0</v>
      </c>
      <c r="I149" s="1" t="s">
        <v>11</v>
      </c>
      <c r="J149" s="1">
        <v>65</v>
      </c>
      <c r="K149" s="1">
        <v>0</v>
      </c>
      <c r="L149" t="str">
        <f>RIGHT("000000" &amp;Table7[[#This Row],[MsgId]], 8)</f>
        <v>0618A001</v>
      </c>
      <c r="M149" t="str">
        <f>LEFT(Table7[[#This Row],[MsgId.Pad]],4)</f>
        <v>0618</v>
      </c>
      <c r="N149" t="str">
        <f>RIGHT(Table7[[#This Row],[MsgId.Pad]],4)</f>
        <v>A001</v>
      </c>
      <c r="O149">
        <f>HEX2DEC(Table7[[#This Row],[MsgId.Pad]])</f>
        <v>102277121</v>
      </c>
      <c r="P149">
        <f>HEX2DEC(Table7[[#This Row],[D0]])</f>
        <v>0</v>
      </c>
      <c r="Q149">
        <f>HEX2DEC(Table7[[#This Row],[D1]])</f>
        <v>10</v>
      </c>
      <c r="R149">
        <f>HEX2DEC(Table7[[#This Row],[D2]])</f>
        <v>7</v>
      </c>
      <c r="S149">
        <f>HEX2DEC(Table7[[#This Row],[D3]])</f>
        <v>99</v>
      </c>
      <c r="T149">
        <f>HEX2DEC(Table7[[#This Row],[D4]])</f>
        <v>0</v>
      </c>
      <c r="U149">
        <f>HEX2DEC(Table7[[#This Row],[D5]])</f>
        <v>15</v>
      </c>
      <c r="V149">
        <f>HEX2DEC(Table7[[#This Row],[D6]])</f>
        <v>101</v>
      </c>
      <c r="W149">
        <f>HEX2DEC(Table7[[#This Row],[D7]])</f>
        <v>0</v>
      </c>
      <c r="X149" t="str">
        <f>RIGHT("00000000" &amp; HEX2BIN(Table7[[#This Row],[D0]]), 8)</f>
        <v>00000000</v>
      </c>
      <c r="Y149" t="str">
        <f>RIGHT("00000000" &amp; HEX2BIN(Table7[[#This Row],[D1]]), 8)</f>
        <v>00001010</v>
      </c>
      <c r="Z149" t="str">
        <f>RIGHT("00000000" &amp; HEX2BIN(Table7[[#This Row],[D2]]), 8)</f>
        <v>00000111</v>
      </c>
      <c r="AA149" t="str">
        <f>RIGHT("00000000" &amp; HEX2BIN(Table7[[#This Row],[D3]]), 8)</f>
        <v>01100011</v>
      </c>
      <c r="AB149" t="str">
        <f>RIGHT("00000000" &amp; HEX2BIN(Table7[[#This Row],[D4]]), 8)</f>
        <v>00000000</v>
      </c>
      <c r="AC149" t="str">
        <f>RIGHT("00000000" &amp; HEX2BIN(Table7[[#This Row],[D5]]), 8)</f>
        <v>00001111</v>
      </c>
      <c r="AD149" t="str">
        <f>RIGHT("00000000" &amp; HEX2BIN(Table7[[#This Row],[D6]]), 8)</f>
        <v>01100101</v>
      </c>
      <c r="AE149" t="str">
        <f>RIGHT("00000000" &amp; HEX2BIN(Table7[[#This Row],[D7]]), 8)</f>
        <v>00000000</v>
      </c>
      <c r="AF149">
        <f>VLOOKUP(Table7[[#This Row],[MsgId.Pad]],Codes,2,FALSE)</f>
        <v>0</v>
      </c>
      <c r="AG149">
        <f>(256*Table7[[#This Row],[D0.Dec]]+Table7[[#This Row],[D1.Dec]])/4</f>
        <v>2.5</v>
      </c>
    </row>
    <row r="150" spans="1:33" x14ac:dyDescent="0.35">
      <c r="A150">
        <v>197</v>
      </c>
      <c r="B150" t="s">
        <v>108</v>
      </c>
      <c r="C150" s="1">
        <v>8</v>
      </c>
      <c r="D150" s="1">
        <v>0</v>
      </c>
      <c r="E150" s="1" t="s">
        <v>69</v>
      </c>
      <c r="F150" s="1">
        <v>7</v>
      </c>
      <c r="G150" s="1" t="s">
        <v>78</v>
      </c>
      <c r="H150" s="1">
        <v>0</v>
      </c>
      <c r="I150" s="1" t="s">
        <v>11</v>
      </c>
      <c r="J150" s="1">
        <v>64</v>
      </c>
      <c r="K150" s="1">
        <v>0</v>
      </c>
      <c r="L150" t="str">
        <f>RIGHT("000000" &amp;Table7[[#This Row],[MsgId]], 8)</f>
        <v>0618A001</v>
      </c>
      <c r="M150" t="str">
        <f>LEFT(Table7[[#This Row],[MsgId.Pad]],4)</f>
        <v>0618</v>
      </c>
      <c r="N150" t="str">
        <f>RIGHT(Table7[[#This Row],[MsgId.Pad]],4)</f>
        <v>A001</v>
      </c>
      <c r="O150">
        <f>HEX2DEC(Table7[[#This Row],[MsgId.Pad]])</f>
        <v>102277121</v>
      </c>
      <c r="P150">
        <f>HEX2DEC(Table7[[#This Row],[D0]])</f>
        <v>0</v>
      </c>
      <c r="Q150">
        <f>HEX2DEC(Table7[[#This Row],[D1]])</f>
        <v>10</v>
      </c>
      <c r="R150">
        <f>HEX2DEC(Table7[[#This Row],[D2]])</f>
        <v>7</v>
      </c>
      <c r="S150">
        <f>HEX2DEC(Table7[[#This Row],[D3]])</f>
        <v>60</v>
      </c>
      <c r="T150">
        <f>HEX2DEC(Table7[[#This Row],[D4]])</f>
        <v>0</v>
      </c>
      <c r="U150">
        <f>HEX2DEC(Table7[[#This Row],[D5]])</f>
        <v>15</v>
      </c>
      <c r="V150">
        <f>HEX2DEC(Table7[[#This Row],[D6]])</f>
        <v>100</v>
      </c>
      <c r="W150">
        <f>HEX2DEC(Table7[[#This Row],[D7]])</f>
        <v>0</v>
      </c>
      <c r="X150" t="str">
        <f>RIGHT("00000000" &amp; HEX2BIN(Table7[[#This Row],[D0]]), 8)</f>
        <v>00000000</v>
      </c>
      <c r="Y150" t="str">
        <f>RIGHT("00000000" &amp; HEX2BIN(Table7[[#This Row],[D1]]), 8)</f>
        <v>00001010</v>
      </c>
      <c r="Z150" t="str">
        <f>RIGHT("00000000" &amp; HEX2BIN(Table7[[#This Row],[D2]]), 8)</f>
        <v>00000111</v>
      </c>
      <c r="AA150" t="str">
        <f>RIGHT("00000000" &amp; HEX2BIN(Table7[[#This Row],[D3]]), 8)</f>
        <v>00111100</v>
      </c>
      <c r="AB150" t="str">
        <f>RIGHT("00000000" &amp; HEX2BIN(Table7[[#This Row],[D4]]), 8)</f>
        <v>00000000</v>
      </c>
      <c r="AC150" t="str">
        <f>RIGHT("00000000" &amp; HEX2BIN(Table7[[#This Row],[D5]]), 8)</f>
        <v>00001111</v>
      </c>
      <c r="AD150" t="str">
        <f>RIGHT("00000000" &amp; HEX2BIN(Table7[[#This Row],[D6]]), 8)</f>
        <v>01100100</v>
      </c>
      <c r="AE150" t="str">
        <f>RIGHT("00000000" &amp; HEX2BIN(Table7[[#This Row],[D7]]), 8)</f>
        <v>00000000</v>
      </c>
      <c r="AF150">
        <f>VLOOKUP(Table7[[#This Row],[MsgId.Pad]],Codes,2,FALSE)</f>
        <v>0</v>
      </c>
      <c r="AG150">
        <f>(256*Table7[[#This Row],[D0.Dec]]+Table7[[#This Row],[D1.Dec]])/4</f>
        <v>2.5</v>
      </c>
    </row>
    <row r="151" spans="1:33" x14ac:dyDescent="0.35">
      <c r="A151">
        <v>203</v>
      </c>
      <c r="B151" t="s">
        <v>108</v>
      </c>
      <c r="C151" s="1">
        <v>8</v>
      </c>
      <c r="D151" s="1">
        <v>1</v>
      </c>
      <c r="E151" s="1">
        <v>28</v>
      </c>
      <c r="F151" s="1">
        <v>7</v>
      </c>
      <c r="G151" s="1" t="s">
        <v>58</v>
      </c>
      <c r="H151" s="1" t="s">
        <v>52</v>
      </c>
      <c r="I151" s="1" t="s">
        <v>34</v>
      </c>
      <c r="J151" s="1">
        <v>58</v>
      </c>
      <c r="K151" s="1">
        <v>55</v>
      </c>
      <c r="L151" t="str">
        <f>RIGHT("000000" &amp;Table7[[#This Row],[MsgId]], 8)</f>
        <v>0618A001</v>
      </c>
      <c r="M151" t="str">
        <f>LEFT(Table7[[#This Row],[MsgId.Pad]],4)</f>
        <v>0618</v>
      </c>
      <c r="N151" t="str">
        <f>RIGHT(Table7[[#This Row],[MsgId.Pad]],4)</f>
        <v>A001</v>
      </c>
      <c r="O151">
        <f>HEX2DEC(Table7[[#This Row],[MsgId.Pad]])</f>
        <v>102277121</v>
      </c>
      <c r="P151">
        <f>HEX2DEC(Table7[[#This Row],[D0]])</f>
        <v>1</v>
      </c>
      <c r="Q151">
        <f>HEX2DEC(Table7[[#This Row],[D1]])</f>
        <v>40</v>
      </c>
      <c r="R151">
        <f>HEX2DEC(Table7[[#This Row],[D2]])</f>
        <v>7</v>
      </c>
      <c r="S151">
        <f>HEX2DEC(Table7[[#This Row],[D3]])</f>
        <v>93</v>
      </c>
      <c r="T151">
        <f>HEX2DEC(Table7[[#This Row],[D4]])</f>
        <v>59</v>
      </c>
      <c r="U151">
        <f>HEX2DEC(Table7[[#This Row],[D5]])</f>
        <v>14</v>
      </c>
      <c r="V151">
        <f>HEX2DEC(Table7[[#This Row],[D6]])</f>
        <v>88</v>
      </c>
      <c r="W151">
        <f>HEX2DEC(Table7[[#This Row],[D7]])</f>
        <v>85</v>
      </c>
      <c r="X151" t="str">
        <f>RIGHT("00000000" &amp; HEX2BIN(Table7[[#This Row],[D0]]), 8)</f>
        <v>00000001</v>
      </c>
      <c r="Y151" t="str">
        <f>RIGHT("00000000" &amp; HEX2BIN(Table7[[#This Row],[D1]]), 8)</f>
        <v>00101000</v>
      </c>
      <c r="Z151" t="str">
        <f>RIGHT("00000000" &amp; HEX2BIN(Table7[[#This Row],[D2]]), 8)</f>
        <v>00000111</v>
      </c>
      <c r="AA151" t="str">
        <f>RIGHT("00000000" &amp; HEX2BIN(Table7[[#This Row],[D3]]), 8)</f>
        <v>01011101</v>
      </c>
      <c r="AB151" t="str">
        <f>RIGHT("00000000" &amp; HEX2BIN(Table7[[#This Row],[D4]]), 8)</f>
        <v>00111011</v>
      </c>
      <c r="AC151" t="str">
        <f>RIGHT("00000000" &amp; HEX2BIN(Table7[[#This Row],[D5]]), 8)</f>
        <v>00001110</v>
      </c>
      <c r="AD151" t="str">
        <f>RIGHT("00000000" &amp; HEX2BIN(Table7[[#This Row],[D6]]), 8)</f>
        <v>01011000</v>
      </c>
      <c r="AE151" t="str">
        <f>RIGHT("00000000" &amp; HEX2BIN(Table7[[#This Row],[D7]]), 8)</f>
        <v>01010101</v>
      </c>
      <c r="AF151">
        <f>VLOOKUP(Table7[[#This Row],[MsgId.Pad]],Codes,2,FALSE)</f>
        <v>0</v>
      </c>
      <c r="AG151">
        <f>(256*Table7[[#This Row],[D0.Dec]]+Table7[[#This Row],[D1.Dec]])/4</f>
        <v>74</v>
      </c>
    </row>
    <row r="152" spans="1:33" x14ac:dyDescent="0.35">
      <c r="A152">
        <v>210</v>
      </c>
      <c r="B152" t="s">
        <v>108</v>
      </c>
      <c r="C152" s="1">
        <v>8</v>
      </c>
      <c r="D152" s="1">
        <v>0</v>
      </c>
      <c r="E152" s="1">
        <v>9</v>
      </c>
      <c r="F152" s="1">
        <v>8</v>
      </c>
      <c r="G152" s="1" t="s">
        <v>60</v>
      </c>
      <c r="H152" s="1">
        <v>0</v>
      </c>
      <c r="I152" s="1">
        <v>11</v>
      </c>
      <c r="J152" s="1" t="s">
        <v>28</v>
      </c>
      <c r="K152" s="1">
        <v>0</v>
      </c>
      <c r="L152" t="str">
        <f>RIGHT("000000" &amp;Table7[[#This Row],[MsgId]], 8)</f>
        <v>0618A001</v>
      </c>
      <c r="M152" t="str">
        <f>LEFT(Table7[[#This Row],[MsgId.Pad]],4)</f>
        <v>0618</v>
      </c>
      <c r="N152" t="str">
        <f>RIGHT(Table7[[#This Row],[MsgId.Pad]],4)</f>
        <v>A001</v>
      </c>
      <c r="O152">
        <f>HEX2DEC(Table7[[#This Row],[MsgId.Pad]])</f>
        <v>102277121</v>
      </c>
      <c r="P152">
        <f>HEX2DEC(Table7[[#This Row],[D0]])</f>
        <v>0</v>
      </c>
      <c r="Q152">
        <f>HEX2DEC(Table7[[#This Row],[D1]])</f>
        <v>9</v>
      </c>
      <c r="R152">
        <f>HEX2DEC(Table7[[#This Row],[D2]])</f>
        <v>8</v>
      </c>
      <c r="S152">
        <f>HEX2DEC(Table7[[#This Row],[D3]])</f>
        <v>205</v>
      </c>
      <c r="T152">
        <f>HEX2DEC(Table7[[#This Row],[D4]])</f>
        <v>0</v>
      </c>
      <c r="U152">
        <f>HEX2DEC(Table7[[#This Row],[D5]])</f>
        <v>17</v>
      </c>
      <c r="V152">
        <f>HEX2DEC(Table7[[#This Row],[D6]])</f>
        <v>107</v>
      </c>
      <c r="W152">
        <f>HEX2DEC(Table7[[#This Row],[D7]])</f>
        <v>0</v>
      </c>
      <c r="X152" t="str">
        <f>RIGHT("00000000" &amp; HEX2BIN(Table7[[#This Row],[D0]]), 8)</f>
        <v>00000000</v>
      </c>
      <c r="Y152" t="str">
        <f>RIGHT("00000000" &amp; HEX2BIN(Table7[[#This Row],[D1]]), 8)</f>
        <v>00001001</v>
      </c>
      <c r="Z152" t="str">
        <f>RIGHT("00000000" &amp; HEX2BIN(Table7[[#This Row],[D2]]), 8)</f>
        <v>00001000</v>
      </c>
      <c r="AA152" t="str">
        <f>RIGHT("00000000" &amp; HEX2BIN(Table7[[#This Row],[D3]]), 8)</f>
        <v>11001101</v>
      </c>
      <c r="AB152" t="str">
        <f>RIGHT("00000000" &amp; HEX2BIN(Table7[[#This Row],[D4]]), 8)</f>
        <v>00000000</v>
      </c>
      <c r="AC152" t="str">
        <f>RIGHT("00000000" &amp; HEX2BIN(Table7[[#This Row],[D5]]), 8)</f>
        <v>00010001</v>
      </c>
      <c r="AD152" t="str">
        <f>RIGHT("00000000" &amp; HEX2BIN(Table7[[#This Row],[D6]]), 8)</f>
        <v>01101011</v>
      </c>
      <c r="AE152" t="str">
        <f>RIGHT("00000000" &amp; HEX2BIN(Table7[[#This Row],[D7]]), 8)</f>
        <v>00000000</v>
      </c>
      <c r="AF152">
        <f>VLOOKUP(Table7[[#This Row],[MsgId.Pad]],Codes,2,FALSE)</f>
        <v>0</v>
      </c>
      <c r="AG152">
        <f>(256*Table7[[#This Row],[D0.Dec]]+Table7[[#This Row],[D1.Dec]])/4</f>
        <v>2.25</v>
      </c>
    </row>
    <row r="153" spans="1:33" x14ac:dyDescent="0.35">
      <c r="A153">
        <v>218</v>
      </c>
      <c r="B153" t="s">
        <v>108</v>
      </c>
      <c r="C153" s="1">
        <v>8</v>
      </c>
      <c r="D153" s="1">
        <v>0</v>
      </c>
      <c r="E153" s="1" t="s">
        <v>55</v>
      </c>
      <c r="F153" s="1">
        <v>6</v>
      </c>
      <c r="G153" s="1" t="s">
        <v>81</v>
      </c>
      <c r="H153" s="1">
        <v>1</v>
      </c>
      <c r="I153" s="1">
        <v>10</v>
      </c>
      <c r="J153" s="1">
        <v>63</v>
      </c>
      <c r="K153" s="1">
        <v>0</v>
      </c>
      <c r="L153" t="str">
        <f>RIGHT("000000" &amp;Table7[[#This Row],[MsgId]], 8)</f>
        <v>0618A001</v>
      </c>
      <c r="M153" t="str">
        <f>LEFT(Table7[[#This Row],[MsgId.Pad]],4)</f>
        <v>0618</v>
      </c>
      <c r="N153" t="str">
        <f>RIGHT(Table7[[#This Row],[MsgId.Pad]],4)</f>
        <v>A001</v>
      </c>
      <c r="O153">
        <f>HEX2DEC(Table7[[#This Row],[MsgId.Pad]])</f>
        <v>102277121</v>
      </c>
      <c r="P153">
        <f>HEX2DEC(Table7[[#This Row],[D0]])</f>
        <v>0</v>
      </c>
      <c r="Q153">
        <f>HEX2DEC(Table7[[#This Row],[D1]])</f>
        <v>11</v>
      </c>
      <c r="R153">
        <f>HEX2DEC(Table7[[#This Row],[D2]])</f>
        <v>6</v>
      </c>
      <c r="S153">
        <f>HEX2DEC(Table7[[#This Row],[D3]])</f>
        <v>203</v>
      </c>
      <c r="T153">
        <f>HEX2DEC(Table7[[#This Row],[D4]])</f>
        <v>1</v>
      </c>
      <c r="U153">
        <f>HEX2DEC(Table7[[#This Row],[D5]])</f>
        <v>16</v>
      </c>
      <c r="V153">
        <f>HEX2DEC(Table7[[#This Row],[D6]])</f>
        <v>99</v>
      </c>
      <c r="W153">
        <f>HEX2DEC(Table7[[#This Row],[D7]])</f>
        <v>0</v>
      </c>
      <c r="X153" t="str">
        <f>RIGHT("00000000" &amp; HEX2BIN(Table7[[#This Row],[D0]]), 8)</f>
        <v>00000000</v>
      </c>
      <c r="Y153" t="str">
        <f>RIGHT("00000000" &amp; HEX2BIN(Table7[[#This Row],[D1]]), 8)</f>
        <v>00001011</v>
      </c>
      <c r="Z153" t="str">
        <f>RIGHT("00000000" &amp; HEX2BIN(Table7[[#This Row],[D2]]), 8)</f>
        <v>00000110</v>
      </c>
      <c r="AA153" t="str">
        <f>RIGHT("00000000" &amp; HEX2BIN(Table7[[#This Row],[D3]]), 8)</f>
        <v>11001011</v>
      </c>
      <c r="AB153" t="str">
        <f>RIGHT("00000000" &amp; HEX2BIN(Table7[[#This Row],[D4]]), 8)</f>
        <v>00000001</v>
      </c>
      <c r="AC153" t="str">
        <f>RIGHT("00000000" &amp; HEX2BIN(Table7[[#This Row],[D5]]), 8)</f>
        <v>00010000</v>
      </c>
      <c r="AD153" t="str">
        <f>RIGHT("00000000" &amp; HEX2BIN(Table7[[#This Row],[D6]]), 8)</f>
        <v>01100011</v>
      </c>
      <c r="AE153" t="str">
        <f>RIGHT("00000000" &amp; HEX2BIN(Table7[[#This Row],[D7]]), 8)</f>
        <v>00000000</v>
      </c>
      <c r="AF153">
        <f>VLOOKUP(Table7[[#This Row],[MsgId.Pad]],Codes,2,FALSE)</f>
        <v>0</v>
      </c>
      <c r="AG153">
        <f>(256*Table7[[#This Row],[D0.Dec]]+Table7[[#This Row],[D1.Dec]])/4</f>
        <v>2.75</v>
      </c>
    </row>
    <row r="154" spans="1:33" x14ac:dyDescent="0.35">
      <c r="A154">
        <v>225</v>
      </c>
      <c r="B154" t="s">
        <v>108</v>
      </c>
      <c r="C154" s="1">
        <v>8</v>
      </c>
      <c r="D154" s="1">
        <v>1</v>
      </c>
      <c r="E154" s="1">
        <v>9</v>
      </c>
      <c r="F154" s="1">
        <v>6</v>
      </c>
      <c r="G154" s="1" t="s">
        <v>82</v>
      </c>
      <c r="H154" s="1" t="s">
        <v>11</v>
      </c>
      <c r="I154" s="1">
        <v>11</v>
      </c>
      <c r="J154" s="1" t="s">
        <v>61</v>
      </c>
      <c r="K154" s="1" t="s">
        <v>69</v>
      </c>
      <c r="L154" t="str">
        <f>RIGHT("000000" &amp;Table7[[#This Row],[MsgId]], 8)</f>
        <v>0618A001</v>
      </c>
      <c r="M154" t="str">
        <f>LEFT(Table7[[#This Row],[MsgId.Pad]],4)</f>
        <v>0618</v>
      </c>
      <c r="N154" t="str">
        <f>RIGHT(Table7[[#This Row],[MsgId.Pad]],4)</f>
        <v>A001</v>
      </c>
      <c r="O154">
        <f>HEX2DEC(Table7[[#This Row],[MsgId.Pad]])</f>
        <v>102277121</v>
      </c>
      <c r="P154">
        <f>HEX2DEC(Table7[[#This Row],[D0]])</f>
        <v>1</v>
      </c>
      <c r="Q154">
        <f>HEX2DEC(Table7[[#This Row],[D1]])</f>
        <v>9</v>
      </c>
      <c r="R154">
        <f>HEX2DEC(Table7[[#This Row],[D2]])</f>
        <v>6</v>
      </c>
      <c r="S154">
        <f>HEX2DEC(Table7[[#This Row],[D3]])</f>
        <v>29</v>
      </c>
      <c r="T154">
        <f>HEX2DEC(Table7[[#This Row],[D4]])</f>
        <v>15</v>
      </c>
      <c r="U154">
        <f>HEX2DEC(Table7[[#This Row],[D5]])</f>
        <v>17</v>
      </c>
      <c r="V154">
        <f>HEX2DEC(Table7[[#This Row],[D6]])</f>
        <v>95</v>
      </c>
      <c r="W154">
        <f>HEX2DEC(Table7[[#This Row],[D7]])</f>
        <v>10</v>
      </c>
      <c r="X154" t="str">
        <f>RIGHT("00000000" &amp; HEX2BIN(Table7[[#This Row],[D0]]), 8)</f>
        <v>00000001</v>
      </c>
      <c r="Y154" t="str">
        <f>RIGHT("00000000" &amp; HEX2BIN(Table7[[#This Row],[D1]]), 8)</f>
        <v>00001001</v>
      </c>
      <c r="Z154" t="str">
        <f>RIGHT("00000000" &amp; HEX2BIN(Table7[[#This Row],[D2]]), 8)</f>
        <v>00000110</v>
      </c>
      <c r="AA154" t="str">
        <f>RIGHT("00000000" &amp; HEX2BIN(Table7[[#This Row],[D3]]), 8)</f>
        <v>00011101</v>
      </c>
      <c r="AB154" t="str">
        <f>RIGHT("00000000" &amp; HEX2BIN(Table7[[#This Row],[D4]]), 8)</f>
        <v>00001111</v>
      </c>
      <c r="AC154" t="str">
        <f>RIGHT("00000000" &amp; HEX2BIN(Table7[[#This Row],[D5]]), 8)</f>
        <v>00010001</v>
      </c>
      <c r="AD154" t="str">
        <f>RIGHT("00000000" &amp; HEX2BIN(Table7[[#This Row],[D6]]), 8)</f>
        <v>01011111</v>
      </c>
      <c r="AE154" t="str">
        <f>RIGHT("00000000" &amp; HEX2BIN(Table7[[#This Row],[D7]]), 8)</f>
        <v>00001010</v>
      </c>
      <c r="AF154">
        <f>VLOOKUP(Table7[[#This Row],[MsgId.Pad]],Codes,2,FALSE)</f>
        <v>0</v>
      </c>
      <c r="AG154">
        <f>(256*Table7[[#This Row],[D0.Dec]]+Table7[[#This Row],[D1.Dec]])/4</f>
        <v>66.25</v>
      </c>
    </row>
    <row r="155" spans="1:33" x14ac:dyDescent="0.35">
      <c r="A155">
        <v>226</v>
      </c>
      <c r="B155" t="s">
        <v>108</v>
      </c>
      <c r="C155" s="1">
        <v>8</v>
      </c>
      <c r="D155" s="1">
        <v>1</v>
      </c>
      <c r="E155" s="1">
        <v>13</v>
      </c>
      <c r="F155" s="1">
        <v>6</v>
      </c>
      <c r="G155" s="1" t="s">
        <v>11</v>
      </c>
      <c r="H155" s="1" t="s">
        <v>52</v>
      </c>
      <c r="I155" s="1" t="s">
        <v>32</v>
      </c>
      <c r="J155" s="1" t="s">
        <v>83</v>
      </c>
      <c r="K155" s="1">
        <v>51</v>
      </c>
      <c r="L155" t="str">
        <f>RIGHT("000000" &amp;Table7[[#This Row],[MsgId]], 8)</f>
        <v>0618A001</v>
      </c>
      <c r="M155" t="str">
        <f>LEFT(Table7[[#This Row],[MsgId.Pad]],4)</f>
        <v>0618</v>
      </c>
      <c r="N155" t="str">
        <f>RIGHT(Table7[[#This Row],[MsgId.Pad]],4)</f>
        <v>A001</v>
      </c>
      <c r="O155">
        <f>HEX2DEC(Table7[[#This Row],[MsgId.Pad]])</f>
        <v>102277121</v>
      </c>
      <c r="P155">
        <f>HEX2DEC(Table7[[#This Row],[D0]])</f>
        <v>1</v>
      </c>
      <c r="Q155">
        <f>HEX2DEC(Table7[[#This Row],[D1]])</f>
        <v>19</v>
      </c>
      <c r="R155">
        <f>HEX2DEC(Table7[[#This Row],[D2]])</f>
        <v>6</v>
      </c>
      <c r="S155">
        <f>HEX2DEC(Table7[[#This Row],[D3]])</f>
        <v>15</v>
      </c>
      <c r="T155">
        <f>HEX2DEC(Table7[[#This Row],[D4]])</f>
        <v>59</v>
      </c>
      <c r="U155">
        <f>HEX2DEC(Table7[[#This Row],[D5]])</f>
        <v>13</v>
      </c>
      <c r="V155">
        <f>HEX2DEC(Table7[[#This Row],[D6]])</f>
        <v>90</v>
      </c>
      <c r="W155">
        <f>HEX2DEC(Table7[[#This Row],[D7]])</f>
        <v>81</v>
      </c>
      <c r="X155" t="str">
        <f>RIGHT("00000000" &amp; HEX2BIN(Table7[[#This Row],[D0]]), 8)</f>
        <v>00000001</v>
      </c>
      <c r="Y155" t="str">
        <f>RIGHT("00000000" &amp; HEX2BIN(Table7[[#This Row],[D1]]), 8)</f>
        <v>00010011</v>
      </c>
      <c r="Z155" t="str">
        <f>RIGHT("00000000" &amp; HEX2BIN(Table7[[#This Row],[D2]]), 8)</f>
        <v>00000110</v>
      </c>
      <c r="AA155" t="str">
        <f>RIGHT("00000000" &amp; HEX2BIN(Table7[[#This Row],[D3]]), 8)</f>
        <v>00001111</v>
      </c>
      <c r="AB155" t="str">
        <f>RIGHT("00000000" &amp; HEX2BIN(Table7[[#This Row],[D4]]), 8)</f>
        <v>00111011</v>
      </c>
      <c r="AC155" t="str">
        <f>RIGHT("00000000" &amp; HEX2BIN(Table7[[#This Row],[D5]]), 8)</f>
        <v>00001101</v>
      </c>
      <c r="AD155" t="str">
        <f>RIGHT("00000000" &amp; HEX2BIN(Table7[[#This Row],[D6]]), 8)</f>
        <v>01011010</v>
      </c>
      <c r="AE155" t="str">
        <f>RIGHT("00000000" &amp; HEX2BIN(Table7[[#This Row],[D7]]), 8)</f>
        <v>01010001</v>
      </c>
      <c r="AF155">
        <f>VLOOKUP(Table7[[#This Row],[MsgId.Pad]],Codes,2,FALSE)</f>
        <v>0</v>
      </c>
      <c r="AG155">
        <f>(256*Table7[[#This Row],[D0.Dec]]+Table7[[#This Row],[D1.Dec]])/4</f>
        <v>68.75</v>
      </c>
    </row>
    <row r="156" spans="1:33" x14ac:dyDescent="0.35">
      <c r="A156">
        <v>233</v>
      </c>
      <c r="B156" t="s">
        <v>108</v>
      </c>
      <c r="C156" s="1">
        <v>8</v>
      </c>
      <c r="D156" s="1">
        <v>0</v>
      </c>
      <c r="E156" s="1">
        <v>48</v>
      </c>
      <c r="F156" s="1">
        <v>9</v>
      </c>
      <c r="G156" s="1">
        <v>30</v>
      </c>
      <c r="H156" s="1" t="s">
        <v>9</v>
      </c>
      <c r="I156" s="1" t="s">
        <v>34</v>
      </c>
      <c r="J156" s="1">
        <v>63</v>
      </c>
      <c r="K156" s="1">
        <v>71</v>
      </c>
      <c r="L156" t="str">
        <f>RIGHT("000000" &amp;Table7[[#This Row],[MsgId]], 8)</f>
        <v>0618A001</v>
      </c>
      <c r="M156" t="str">
        <f>LEFT(Table7[[#This Row],[MsgId.Pad]],4)</f>
        <v>0618</v>
      </c>
      <c r="N156" t="str">
        <f>RIGHT(Table7[[#This Row],[MsgId.Pad]],4)</f>
        <v>A001</v>
      </c>
      <c r="O156">
        <f>HEX2DEC(Table7[[#This Row],[MsgId.Pad]])</f>
        <v>102277121</v>
      </c>
      <c r="P156">
        <f>HEX2DEC(Table7[[#This Row],[D0]])</f>
        <v>0</v>
      </c>
      <c r="Q156">
        <f>HEX2DEC(Table7[[#This Row],[D1]])</f>
        <v>72</v>
      </c>
      <c r="R156">
        <f>HEX2DEC(Table7[[#This Row],[D2]])</f>
        <v>9</v>
      </c>
      <c r="S156">
        <f>HEX2DEC(Table7[[#This Row],[D3]])</f>
        <v>48</v>
      </c>
      <c r="T156">
        <f>HEX2DEC(Table7[[#This Row],[D4]])</f>
        <v>62</v>
      </c>
      <c r="U156">
        <f>HEX2DEC(Table7[[#This Row],[D5]])</f>
        <v>14</v>
      </c>
      <c r="V156">
        <f>HEX2DEC(Table7[[#This Row],[D6]])</f>
        <v>99</v>
      </c>
      <c r="W156">
        <f>HEX2DEC(Table7[[#This Row],[D7]])</f>
        <v>113</v>
      </c>
      <c r="X156" t="str">
        <f>RIGHT("00000000" &amp; HEX2BIN(Table7[[#This Row],[D0]]), 8)</f>
        <v>00000000</v>
      </c>
      <c r="Y156" t="str">
        <f>RIGHT("00000000" &amp; HEX2BIN(Table7[[#This Row],[D1]]), 8)</f>
        <v>01001000</v>
      </c>
      <c r="Z156" t="str">
        <f>RIGHT("00000000" &amp; HEX2BIN(Table7[[#This Row],[D2]]), 8)</f>
        <v>00001001</v>
      </c>
      <c r="AA156" t="str">
        <f>RIGHT("00000000" &amp; HEX2BIN(Table7[[#This Row],[D3]]), 8)</f>
        <v>00110000</v>
      </c>
      <c r="AB156" t="str">
        <f>RIGHT("00000000" &amp; HEX2BIN(Table7[[#This Row],[D4]]), 8)</f>
        <v>00111110</v>
      </c>
      <c r="AC156" t="str">
        <f>RIGHT("00000000" &amp; HEX2BIN(Table7[[#This Row],[D5]]), 8)</f>
        <v>00001110</v>
      </c>
      <c r="AD156" t="str">
        <f>RIGHT("00000000" &amp; HEX2BIN(Table7[[#This Row],[D6]]), 8)</f>
        <v>01100011</v>
      </c>
      <c r="AE156" t="str">
        <f>RIGHT("00000000" &amp; HEX2BIN(Table7[[#This Row],[D7]]), 8)</f>
        <v>01110001</v>
      </c>
      <c r="AF156">
        <f>VLOOKUP(Table7[[#This Row],[MsgId.Pad]],Codes,2,FALSE)</f>
        <v>0</v>
      </c>
      <c r="AG156">
        <f>(256*Table7[[#This Row],[D0.Dec]]+Table7[[#This Row],[D1.Dec]])/4</f>
        <v>18</v>
      </c>
    </row>
    <row r="157" spans="1:33" x14ac:dyDescent="0.35">
      <c r="A157">
        <v>240</v>
      </c>
      <c r="B157" t="s">
        <v>108</v>
      </c>
      <c r="C157" s="1">
        <v>8</v>
      </c>
      <c r="D157" s="1">
        <v>0</v>
      </c>
      <c r="E157" s="1" t="s">
        <v>6</v>
      </c>
      <c r="F157" s="1">
        <v>9</v>
      </c>
      <c r="G157" s="1">
        <v>60</v>
      </c>
      <c r="H157" s="1">
        <v>0</v>
      </c>
      <c r="I157" s="1">
        <v>11</v>
      </c>
      <c r="J157" s="1" t="s">
        <v>15</v>
      </c>
      <c r="K157" s="1">
        <v>0</v>
      </c>
      <c r="L157" t="str">
        <f>RIGHT("000000" &amp;Table7[[#This Row],[MsgId]], 8)</f>
        <v>0618A001</v>
      </c>
      <c r="M157" t="str">
        <f>LEFT(Table7[[#This Row],[MsgId.Pad]],4)</f>
        <v>0618</v>
      </c>
      <c r="N157" t="str">
        <f>RIGHT(Table7[[#This Row],[MsgId.Pad]],4)</f>
        <v>A001</v>
      </c>
      <c r="O157">
        <f>HEX2DEC(Table7[[#This Row],[MsgId.Pad]])</f>
        <v>102277121</v>
      </c>
      <c r="P157">
        <f>HEX2DEC(Table7[[#This Row],[D0]])</f>
        <v>0</v>
      </c>
      <c r="Q157">
        <f>HEX2DEC(Table7[[#This Row],[D1]])</f>
        <v>12</v>
      </c>
      <c r="R157">
        <f>HEX2DEC(Table7[[#This Row],[D2]])</f>
        <v>9</v>
      </c>
      <c r="S157">
        <f>HEX2DEC(Table7[[#This Row],[D3]])</f>
        <v>96</v>
      </c>
      <c r="T157">
        <f>HEX2DEC(Table7[[#This Row],[D4]])</f>
        <v>0</v>
      </c>
      <c r="U157">
        <f>HEX2DEC(Table7[[#This Row],[D5]])</f>
        <v>17</v>
      </c>
      <c r="V157">
        <f>HEX2DEC(Table7[[#This Row],[D6]])</f>
        <v>110</v>
      </c>
      <c r="W157">
        <f>HEX2DEC(Table7[[#This Row],[D7]])</f>
        <v>0</v>
      </c>
      <c r="X157" t="str">
        <f>RIGHT("00000000" &amp; HEX2BIN(Table7[[#This Row],[D0]]), 8)</f>
        <v>00000000</v>
      </c>
      <c r="Y157" t="str">
        <f>RIGHT("00000000" &amp; HEX2BIN(Table7[[#This Row],[D1]]), 8)</f>
        <v>00001100</v>
      </c>
      <c r="Z157" t="str">
        <f>RIGHT("00000000" &amp; HEX2BIN(Table7[[#This Row],[D2]]), 8)</f>
        <v>00001001</v>
      </c>
      <c r="AA157" t="str">
        <f>RIGHT("00000000" &amp; HEX2BIN(Table7[[#This Row],[D3]]), 8)</f>
        <v>01100000</v>
      </c>
      <c r="AB157" t="str">
        <f>RIGHT("00000000" &amp; HEX2BIN(Table7[[#This Row],[D4]]), 8)</f>
        <v>00000000</v>
      </c>
      <c r="AC157" t="str">
        <f>RIGHT("00000000" &amp; HEX2BIN(Table7[[#This Row],[D5]]), 8)</f>
        <v>00010001</v>
      </c>
      <c r="AD157" t="str">
        <f>RIGHT("00000000" &amp; HEX2BIN(Table7[[#This Row],[D6]]), 8)</f>
        <v>01101110</v>
      </c>
      <c r="AE157" t="str">
        <f>RIGHT("00000000" &amp; HEX2BIN(Table7[[#This Row],[D7]]), 8)</f>
        <v>00000000</v>
      </c>
      <c r="AF157">
        <f>VLOOKUP(Table7[[#This Row],[MsgId.Pad]],Codes,2,FALSE)</f>
        <v>0</v>
      </c>
      <c r="AG157">
        <f>(256*Table7[[#This Row],[D0.Dec]]+Table7[[#This Row],[D1.Dec]])/4</f>
        <v>3</v>
      </c>
    </row>
    <row r="158" spans="1:33" x14ac:dyDescent="0.35">
      <c r="A158">
        <v>246</v>
      </c>
      <c r="B158" t="s">
        <v>108</v>
      </c>
      <c r="C158" s="1">
        <v>8</v>
      </c>
      <c r="D158" s="1">
        <v>0</v>
      </c>
      <c r="E158" s="1">
        <v>0</v>
      </c>
      <c r="F158" s="1">
        <v>7</v>
      </c>
      <c r="G158" s="1" t="s">
        <v>85</v>
      </c>
      <c r="H158" s="1">
        <v>0</v>
      </c>
      <c r="I158" s="1">
        <v>11</v>
      </c>
      <c r="J158" s="1" t="s">
        <v>28</v>
      </c>
      <c r="K158" s="1">
        <v>0</v>
      </c>
      <c r="L158" t="str">
        <f>RIGHT("000000" &amp;Table7[[#This Row],[MsgId]], 8)</f>
        <v>0618A001</v>
      </c>
      <c r="M158" t="str">
        <f>LEFT(Table7[[#This Row],[MsgId.Pad]],4)</f>
        <v>0618</v>
      </c>
      <c r="N158" t="str">
        <f>RIGHT(Table7[[#This Row],[MsgId.Pad]],4)</f>
        <v>A001</v>
      </c>
      <c r="O158">
        <f>HEX2DEC(Table7[[#This Row],[MsgId.Pad]])</f>
        <v>102277121</v>
      </c>
      <c r="P158">
        <f>HEX2DEC(Table7[[#This Row],[D0]])</f>
        <v>0</v>
      </c>
      <c r="Q158">
        <f>HEX2DEC(Table7[[#This Row],[D1]])</f>
        <v>0</v>
      </c>
      <c r="R158">
        <f>HEX2DEC(Table7[[#This Row],[D2]])</f>
        <v>7</v>
      </c>
      <c r="S158">
        <f>HEX2DEC(Table7[[#This Row],[D3]])</f>
        <v>175</v>
      </c>
      <c r="T158">
        <f>HEX2DEC(Table7[[#This Row],[D4]])</f>
        <v>0</v>
      </c>
      <c r="U158">
        <f>HEX2DEC(Table7[[#This Row],[D5]])</f>
        <v>17</v>
      </c>
      <c r="V158">
        <f>HEX2DEC(Table7[[#This Row],[D6]])</f>
        <v>107</v>
      </c>
      <c r="W158">
        <f>HEX2DEC(Table7[[#This Row],[D7]])</f>
        <v>0</v>
      </c>
      <c r="X158" t="str">
        <f>RIGHT("00000000" &amp; HEX2BIN(Table7[[#This Row],[D0]]), 8)</f>
        <v>00000000</v>
      </c>
      <c r="Y158" t="str">
        <f>RIGHT("00000000" &amp; HEX2BIN(Table7[[#This Row],[D1]]), 8)</f>
        <v>00000000</v>
      </c>
      <c r="Z158" t="str">
        <f>RIGHT("00000000" &amp; HEX2BIN(Table7[[#This Row],[D2]]), 8)</f>
        <v>00000111</v>
      </c>
      <c r="AA158" t="str">
        <f>RIGHT("00000000" &amp; HEX2BIN(Table7[[#This Row],[D3]]), 8)</f>
        <v>10101111</v>
      </c>
      <c r="AB158" t="str">
        <f>RIGHT("00000000" &amp; HEX2BIN(Table7[[#This Row],[D4]]), 8)</f>
        <v>00000000</v>
      </c>
      <c r="AC158" t="str">
        <f>RIGHT("00000000" &amp; HEX2BIN(Table7[[#This Row],[D5]]), 8)</f>
        <v>00010001</v>
      </c>
      <c r="AD158" t="str">
        <f>RIGHT("00000000" &amp; HEX2BIN(Table7[[#This Row],[D6]]), 8)</f>
        <v>01101011</v>
      </c>
      <c r="AE158" t="str">
        <f>RIGHT("00000000" &amp; HEX2BIN(Table7[[#This Row],[D7]]), 8)</f>
        <v>00000000</v>
      </c>
      <c r="AF158">
        <f>VLOOKUP(Table7[[#This Row],[MsgId.Pad]],Codes,2,FALSE)</f>
        <v>0</v>
      </c>
      <c r="AG158">
        <f>(256*Table7[[#This Row],[D0.Dec]]+Table7[[#This Row],[D1.Dec]])/4</f>
        <v>0</v>
      </c>
    </row>
    <row r="159" spans="1:33" x14ac:dyDescent="0.35">
      <c r="A159">
        <v>248</v>
      </c>
      <c r="B159" t="s">
        <v>108</v>
      </c>
      <c r="C159" s="1">
        <v>8</v>
      </c>
      <c r="D159" s="1">
        <v>1</v>
      </c>
      <c r="E159" s="1">
        <v>0</v>
      </c>
      <c r="F159" s="1">
        <v>6</v>
      </c>
      <c r="G159" s="1" t="s">
        <v>86</v>
      </c>
      <c r="H159" s="1">
        <v>1</v>
      </c>
      <c r="I159" s="1">
        <v>11</v>
      </c>
      <c r="J159" s="1">
        <v>65</v>
      </c>
      <c r="K159" s="1">
        <v>0</v>
      </c>
      <c r="L159" t="str">
        <f>RIGHT("000000" &amp;Table7[[#This Row],[MsgId]], 8)</f>
        <v>0618A001</v>
      </c>
      <c r="M159" t="str">
        <f>LEFT(Table7[[#This Row],[MsgId.Pad]],4)</f>
        <v>0618</v>
      </c>
      <c r="N159" t="str">
        <f>RIGHT(Table7[[#This Row],[MsgId.Pad]],4)</f>
        <v>A001</v>
      </c>
      <c r="O159">
        <f>HEX2DEC(Table7[[#This Row],[MsgId.Pad]])</f>
        <v>102277121</v>
      </c>
      <c r="P159">
        <f>HEX2DEC(Table7[[#This Row],[D0]])</f>
        <v>1</v>
      </c>
      <c r="Q159">
        <f>HEX2DEC(Table7[[#This Row],[D1]])</f>
        <v>0</v>
      </c>
      <c r="R159">
        <f>HEX2DEC(Table7[[#This Row],[D2]])</f>
        <v>6</v>
      </c>
      <c r="S159">
        <f>HEX2DEC(Table7[[#This Row],[D3]])</f>
        <v>224</v>
      </c>
      <c r="T159">
        <f>HEX2DEC(Table7[[#This Row],[D4]])</f>
        <v>1</v>
      </c>
      <c r="U159">
        <f>HEX2DEC(Table7[[#This Row],[D5]])</f>
        <v>17</v>
      </c>
      <c r="V159">
        <f>HEX2DEC(Table7[[#This Row],[D6]])</f>
        <v>101</v>
      </c>
      <c r="W159">
        <f>HEX2DEC(Table7[[#This Row],[D7]])</f>
        <v>0</v>
      </c>
      <c r="X159" t="str">
        <f>RIGHT("00000000" &amp; HEX2BIN(Table7[[#This Row],[D0]]), 8)</f>
        <v>00000001</v>
      </c>
      <c r="Y159" t="str">
        <f>RIGHT("00000000" &amp; HEX2BIN(Table7[[#This Row],[D1]]), 8)</f>
        <v>00000000</v>
      </c>
      <c r="Z159" t="str">
        <f>RIGHT("00000000" &amp; HEX2BIN(Table7[[#This Row],[D2]]), 8)</f>
        <v>00000110</v>
      </c>
      <c r="AA159" t="str">
        <f>RIGHT("00000000" &amp; HEX2BIN(Table7[[#This Row],[D3]]), 8)</f>
        <v>11100000</v>
      </c>
      <c r="AB159" t="str">
        <f>RIGHT("00000000" &amp; HEX2BIN(Table7[[#This Row],[D4]]), 8)</f>
        <v>00000001</v>
      </c>
      <c r="AC159" t="str">
        <f>RIGHT("00000000" &amp; HEX2BIN(Table7[[#This Row],[D5]]), 8)</f>
        <v>00010001</v>
      </c>
      <c r="AD159" t="str">
        <f>RIGHT("00000000" &amp; HEX2BIN(Table7[[#This Row],[D6]]), 8)</f>
        <v>01100101</v>
      </c>
      <c r="AE159" t="str">
        <f>RIGHT("00000000" &amp; HEX2BIN(Table7[[#This Row],[D7]]), 8)</f>
        <v>00000000</v>
      </c>
      <c r="AF159">
        <f>VLOOKUP(Table7[[#This Row],[MsgId.Pad]],Codes,2,FALSE)</f>
        <v>0</v>
      </c>
      <c r="AG159">
        <f>(256*Table7[[#This Row],[D0.Dec]]+Table7[[#This Row],[D1.Dec]])/4</f>
        <v>64</v>
      </c>
    </row>
    <row r="160" spans="1:33" x14ac:dyDescent="0.35">
      <c r="A160">
        <v>254</v>
      </c>
      <c r="B160" t="s">
        <v>108</v>
      </c>
      <c r="C160" s="1">
        <v>8</v>
      </c>
      <c r="D160" s="1">
        <v>0</v>
      </c>
      <c r="E160" s="1">
        <v>7</v>
      </c>
      <c r="F160" s="1">
        <v>5</v>
      </c>
      <c r="G160" s="1" t="s">
        <v>14</v>
      </c>
      <c r="H160" s="1">
        <v>4</v>
      </c>
      <c r="I160" s="1">
        <v>11</v>
      </c>
      <c r="J160" s="1">
        <v>60</v>
      </c>
      <c r="K160" s="1">
        <v>0</v>
      </c>
      <c r="L160" t="str">
        <f>RIGHT("000000" &amp;Table7[[#This Row],[MsgId]], 8)</f>
        <v>0618A001</v>
      </c>
      <c r="M160" t="str">
        <f>LEFT(Table7[[#This Row],[MsgId.Pad]],4)</f>
        <v>0618</v>
      </c>
      <c r="N160" t="str">
        <f>RIGHT(Table7[[#This Row],[MsgId.Pad]],4)</f>
        <v>A001</v>
      </c>
      <c r="O160">
        <f>HEX2DEC(Table7[[#This Row],[MsgId.Pad]])</f>
        <v>102277121</v>
      </c>
      <c r="P160">
        <f>HEX2DEC(Table7[[#This Row],[D0]])</f>
        <v>0</v>
      </c>
      <c r="Q160">
        <f>HEX2DEC(Table7[[#This Row],[D1]])</f>
        <v>7</v>
      </c>
      <c r="R160">
        <f>HEX2DEC(Table7[[#This Row],[D2]])</f>
        <v>5</v>
      </c>
      <c r="S160">
        <f>HEX2DEC(Table7[[#This Row],[D3]])</f>
        <v>253</v>
      </c>
      <c r="T160">
        <f>HEX2DEC(Table7[[#This Row],[D4]])</f>
        <v>4</v>
      </c>
      <c r="U160">
        <f>HEX2DEC(Table7[[#This Row],[D5]])</f>
        <v>17</v>
      </c>
      <c r="V160">
        <f>HEX2DEC(Table7[[#This Row],[D6]])</f>
        <v>96</v>
      </c>
      <c r="W160">
        <f>HEX2DEC(Table7[[#This Row],[D7]])</f>
        <v>0</v>
      </c>
      <c r="X160" t="str">
        <f>RIGHT("00000000" &amp; HEX2BIN(Table7[[#This Row],[D0]]), 8)</f>
        <v>00000000</v>
      </c>
      <c r="Y160" t="str">
        <f>RIGHT("00000000" &amp; HEX2BIN(Table7[[#This Row],[D1]]), 8)</f>
        <v>00000111</v>
      </c>
      <c r="Z160" t="str">
        <f>RIGHT("00000000" &amp; HEX2BIN(Table7[[#This Row],[D2]]), 8)</f>
        <v>00000101</v>
      </c>
      <c r="AA160" t="str">
        <f>RIGHT("00000000" &amp; HEX2BIN(Table7[[#This Row],[D3]]), 8)</f>
        <v>11111101</v>
      </c>
      <c r="AB160" t="str">
        <f>RIGHT("00000000" &amp; HEX2BIN(Table7[[#This Row],[D4]]), 8)</f>
        <v>00000100</v>
      </c>
      <c r="AC160" t="str">
        <f>RIGHT("00000000" &amp; HEX2BIN(Table7[[#This Row],[D5]]), 8)</f>
        <v>00010001</v>
      </c>
      <c r="AD160" t="str">
        <f>RIGHT("00000000" &amp; HEX2BIN(Table7[[#This Row],[D6]]), 8)</f>
        <v>01100000</v>
      </c>
      <c r="AE160" t="str">
        <f>RIGHT("00000000" &amp; HEX2BIN(Table7[[#This Row],[D7]]), 8)</f>
        <v>00000000</v>
      </c>
      <c r="AF160">
        <f>VLOOKUP(Table7[[#This Row],[MsgId.Pad]],Codes,2,FALSE)</f>
        <v>0</v>
      </c>
      <c r="AG160">
        <f>(256*Table7[[#This Row],[D0.Dec]]+Table7[[#This Row],[D1.Dec]])/4</f>
        <v>1.75</v>
      </c>
    </row>
    <row r="161" spans="1:33" x14ac:dyDescent="0.35">
      <c r="A161">
        <v>264</v>
      </c>
      <c r="B161" t="s">
        <v>108</v>
      </c>
      <c r="C161" s="1">
        <v>8</v>
      </c>
      <c r="D161" s="1">
        <v>1</v>
      </c>
      <c r="E161" s="1">
        <v>3</v>
      </c>
      <c r="F161" s="1">
        <v>4</v>
      </c>
      <c r="G161" s="1">
        <v>31</v>
      </c>
      <c r="H161" s="1">
        <v>4</v>
      </c>
      <c r="I161" s="1" t="s">
        <v>32</v>
      </c>
      <c r="J161" s="1" t="s">
        <v>83</v>
      </c>
      <c r="K161" s="1">
        <v>0</v>
      </c>
      <c r="L161" t="str">
        <f>RIGHT("000000" &amp;Table7[[#This Row],[MsgId]], 8)</f>
        <v>0618A001</v>
      </c>
      <c r="M161" t="str">
        <f>LEFT(Table7[[#This Row],[MsgId.Pad]],4)</f>
        <v>0618</v>
      </c>
      <c r="N161" t="str">
        <f>RIGHT(Table7[[#This Row],[MsgId.Pad]],4)</f>
        <v>A001</v>
      </c>
      <c r="O161">
        <f>HEX2DEC(Table7[[#This Row],[MsgId.Pad]])</f>
        <v>102277121</v>
      </c>
      <c r="P161">
        <f>HEX2DEC(Table7[[#This Row],[D0]])</f>
        <v>1</v>
      </c>
      <c r="Q161">
        <f>HEX2DEC(Table7[[#This Row],[D1]])</f>
        <v>3</v>
      </c>
      <c r="R161">
        <f>HEX2DEC(Table7[[#This Row],[D2]])</f>
        <v>4</v>
      </c>
      <c r="S161">
        <f>HEX2DEC(Table7[[#This Row],[D3]])</f>
        <v>49</v>
      </c>
      <c r="T161">
        <f>HEX2DEC(Table7[[#This Row],[D4]])</f>
        <v>4</v>
      </c>
      <c r="U161">
        <f>HEX2DEC(Table7[[#This Row],[D5]])</f>
        <v>13</v>
      </c>
      <c r="V161">
        <f>HEX2DEC(Table7[[#This Row],[D6]])</f>
        <v>90</v>
      </c>
      <c r="W161">
        <f>HEX2DEC(Table7[[#This Row],[D7]])</f>
        <v>0</v>
      </c>
      <c r="X161" t="str">
        <f>RIGHT("00000000" &amp; HEX2BIN(Table7[[#This Row],[D0]]), 8)</f>
        <v>00000001</v>
      </c>
      <c r="Y161" t="str">
        <f>RIGHT("00000000" &amp; HEX2BIN(Table7[[#This Row],[D1]]), 8)</f>
        <v>00000011</v>
      </c>
      <c r="Z161" t="str">
        <f>RIGHT("00000000" &amp; HEX2BIN(Table7[[#This Row],[D2]]), 8)</f>
        <v>00000100</v>
      </c>
      <c r="AA161" t="str">
        <f>RIGHT("00000000" &amp; HEX2BIN(Table7[[#This Row],[D3]]), 8)</f>
        <v>00110001</v>
      </c>
      <c r="AB161" t="str">
        <f>RIGHT("00000000" &amp; HEX2BIN(Table7[[#This Row],[D4]]), 8)</f>
        <v>00000100</v>
      </c>
      <c r="AC161" t="str">
        <f>RIGHT("00000000" &amp; HEX2BIN(Table7[[#This Row],[D5]]), 8)</f>
        <v>00001101</v>
      </c>
      <c r="AD161" t="str">
        <f>RIGHT("00000000" &amp; HEX2BIN(Table7[[#This Row],[D6]]), 8)</f>
        <v>01011010</v>
      </c>
      <c r="AE161" t="str">
        <f>RIGHT("00000000" &amp; HEX2BIN(Table7[[#This Row],[D7]]), 8)</f>
        <v>00000000</v>
      </c>
      <c r="AF161">
        <f>VLOOKUP(Table7[[#This Row],[MsgId.Pad]],Codes,2,FALSE)</f>
        <v>0</v>
      </c>
      <c r="AG161">
        <f>(256*Table7[[#This Row],[D0.Dec]]+Table7[[#This Row],[D1.Dec]])/4</f>
        <v>64.75</v>
      </c>
    </row>
    <row r="162" spans="1:33" x14ac:dyDescent="0.35">
      <c r="A162">
        <v>269</v>
      </c>
      <c r="B162" t="s">
        <v>108</v>
      </c>
      <c r="C162" s="1">
        <v>8</v>
      </c>
      <c r="D162" s="1">
        <v>1</v>
      </c>
      <c r="E162" s="1">
        <v>6</v>
      </c>
      <c r="F162" s="1">
        <v>3</v>
      </c>
      <c r="G162" s="1">
        <v>11</v>
      </c>
      <c r="H162" s="1">
        <v>3</v>
      </c>
      <c r="I162" s="1" t="s">
        <v>69</v>
      </c>
      <c r="J162" s="1">
        <v>55</v>
      </c>
      <c r="K162" s="1">
        <v>0</v>
      </c>
      <c r="L162" t="str">
        <f>RIGHT("000000" &amp;Table7[[#This Row],[MsgId]], 8)</f>
        <v>0618A001</v>
      </c>
      <c r="M162" t="str">
        <f>LEFT(Table7[[#This Row],[MsgId.Pad]],4)</f>
        <v>0618</v>
      </c>
      <c r="N162" t="str">
        <f>RIGHT(Table7[[#This Row],[MsgId.Pad]],4)</f>
        <v>A001</v>
      </c>
      <c r="O162">
        <f>HEX2DEC(Table7[[#This Row],[MsgId.Pad]])</f>
        <v>102277121</v>
      </c>
      <c r="P162">
        <f>HEX2DEC(Table7[[#This Row],[D0]])</f>
        <v>1</v>
      </c>
      <c r="Q162">
        <f>HEX2DEC(Table7[[#This Row],[D1]])</f>
        <v>6</v>
      </c>
      <c r="R162">
        <f>HEX2DEC(Table7[[#This Row],[D2]])</f>
        <v>3</v>
      </c>
      <c r="S162">
        <f>HEX2DEC(Table7[[#This Row],[D3]])</f>
        <v>17</v>
      </c>
      <c r="T162">
        <f>HEX2DEC(Table7[[#This Row],[D4]])</f>
        <v>3</v>
      </c>
      <c r="U162">
        <f>HEX2DEC(Table7[[#This Row],[D5]])</f>
        <v>10</v>
      </c>
      <c r="V162">
        <f>HEX2DEC(Table7[[#This Row],[D6]])</f>
        <v>85</v>
      </c>
      <c r="W162">
        <f>HEX2DEC(Table7[[#This Row],[D7]])</f>
        <v>0</v>
      </c>
      <c r="X162" t="str">
        <f>RIGHT("00000000" &amp; HEX2BIN(Table7[[#This Row],[D0]]), 8)</f>
        <v>00000001</v>
      </c>
      <c r="Y162" t="str">
        <f>RIGHT("00000000" &amp; HEX2BIN(Table7[[#This Row],[D1]]), 8)</f>
        <v>00000110</v>
      </c>
      <c r="Z162" t="str">
        <f>RIGHT("00000000" &amp; HEX2BIN(Table7[[#This Row],[D2]]), 8)</f>
        <v>00000011</v>
      </c>
      <c r="AA162" t="str">
        <f>RIGHT("00000000" &amp; HEX2BIN(Table7[[#This Row],[D3]]), 8)</f>
        <v>00010001</v>
      </c>
      <c r="AB162" t="str">
        <f>RIGHT("00000000" &amp; HEX2BIN(Table7[[#This Row],[D4]]), 8)</f>
        <v>00000011</v>
      </c>
      <c r="AC162" t="str">
        <f>RIGHT("00000000" &amp; HEX2BIN(Table7[[#This Row],[D5]]), 8)</f>
        <v>00001010</v>
      </c>
      <c r="AD162" t="str">
        <f>RIGHT("00000000" &amp; HEX2BIN(Table7[[#This Row],[D6]]), 8)</f>
        <v>01010101</v>
      </c>
      <c r="AE162" t="str">
        <f>RIGHT("00000000" &amp; HEX2BIN(Table7[[#This Row],[D7]]), 8)</f>
        <v>00000000</v>
      </c>
      <c r="AF162">
        <f>VLOOKUP(Table7[[#This Row],[MsgId.Pad]],Codes,2,FALSE)</f>
        <v>0</v>
      </c>
      <c r="AG162">
        <f>(256*Table7[[#This Row],[D0.Dec]]+Table7[[#This Row],[D1.Dec]])/4</f>
        <v>65.5</v>
      </c>
    </row>
    <row r="163" spans="1:33" x14ac:dyDescent="0.35">
      <c r="A163">
        <v>276</v>
      </c>
      <c r="B163" t="s">
        <v>108</v>
      </c>
      <c r="C163" s="1">
        <v>8</v>
      </c>
      <c r="D163" s="1">
        <v>1</v>
      </c>
      <c r="E163" s="1" t="s">
        <v>32</v>
      </c>
      <c r="F163" s="1">
        <v>1</v>
      </c>
      <c r="G163" s="1" t="s">
        <v>87</v>
      </c>
      <c r="H163" s="1">
        <v>4</v>
      </c>
      <c r="I163" s="1">
        <v>8</v>
      </c>
      <c r="J163" s="1" t="s">
        <v>88</v>
      </c>
      <c r="K163" s="1">
        <v>0</v>
      </c>
      <c r="L163" t="str">
        <f>RIGHT("000000" &amp;Table7[[#This Row],[MsgId]], 8)</f>
        <v>0618A001</v>
      </c>
      <c r="M163" t="str">
        <f>LEFT(Table7[[#This Row],[MsgId.Pad]],4)</f>
        <v>0618</v>
      </c>
      <c r="N163" t="str">
        <f>RIGHT(Table7[[#This Row],[MsgId.Pad]],4)</f>
        <v>A001</v>
      </c>
      <c r="O163">
        <f>HEX2DEC(Table7[[#This Row],[MsgId.Pad]])</f>
        <v>102277121</v>
      </c>
      <c r="P163">
        <f>HEX2DEC(Table7[[#This Row],[D0]])</f>
        <v>1</v>
      </c>
      <c r="Q163">
        <f>HEX2DEC(Table7[[#This Row],[D1]])</f>
        <v>13</v>
      </c>
      <c r="R163">
        <f>HEX2DEC(Table7[[#This Row],[D2]])</f>
        <v>1</v>
      </c>
      <c r="S163">
        <f>HEX2DEC(Table7[[#This Row],[D3]])</f>
        <v>188</v>
      </c>
      <c r="T163">
        <f>HEX2DEC(Table7[[#This Row],[D4]])</f>
        <v>4</v>
      </c>
      <c r="U163">
        <f>HEX2DEC(Table7[[#This Row],[D5]])</f>
        <v>8</v>
      </c>
      <c r="V163">
        <f>HEX2DEC(Table7[[#This Row],[D6]])</f>
        <v>77</v>
      </c>
      <c r="W163">
        <f>HEX2DEC(Table7[[#This Row],[D7]])</f>
        <v>0</v>
      </c>
      <c r="X163" t="str">
        <f>RIGHT("00000000" &amp; HEX2BIN(Table7[[#This Row],[D0]]), 8)</f>
        <v>00000001</v>
      </c>
      <c r="Y163" t="str">
        <f>RIGHT("00000000" &amp; HEX2BIN(Table7[[#This Row],[D1]]), 8)</f>
        <v>00001101</v>
      </c>
      <c r="Z163" t="str">
        <f>RIGHT("00000000" &amp; HEX2BIN(Table7[[#This Row],[D2]]), 8)</f>
        <v>00000001</v>
      </c>
      <c r="AA163" t="str">
        <f>RIGHT("00000000" &amp; HEX2BIN(Table7[[#This Row],[D3]]), 8)</f>
        <v>10111100</v>
      </c>
      <c r="AB163" t="str">
        <f>RIGHT("00000000" &amp; HEX2BIN(Table7[[#This Row],[D4]]), 8)</f>
        <v>00000100</v>
      </c>
      <c r="AC163" t="str">
        <f>RIGHT("00000000" &amp; HEX2BIN(Table7[[#This Row],[D5]]), 8)</f>
        <v>00001000</v>
      </c>
      <c r="AD163" t="str">
        <f>RIGHT("00000000" &amp; HEX2BIN(Table7[[#This Row],[D6]]), 8)</f>
        <v>01001101</v>
      </c>
      <c r="AE163" t="str">
        <f>RIGHT("00000000" &amp; HEX2BIN(Table7[[#This Row],[D7]]), 8)</f>
        <v>00000000</v>
      </c>
      <c r="AF163">
        <f>VLOOKUP(Table7[[#This Row],[MsgId.Pad]],Codes,2,FALSE)</f>
        <v>0</v>
      </c>
      <c r="AG163">
        <f>(256*Table7[[#This Row],[D0.Dec]]+Table7[[#This Row],[D1.Dec]])/4</f>
        <v>67.25</v>
      </c>
    </row>
    <row r="164" spans="1:33" x14ac:dyDescent="0.35">
      <c r="A164">
        <v>280</v>
      </c>
      <c r="B164" t="s">
        <v>108</v>
      </c>
      <c r="C164" s="1">
        <v>8</v>
      </c>
      <c r="D164" s="1">
        <v>1</v>
      </c>
      <c r="E164" s="1">
        <v>11</v>
      </c>
      <c r="F164" s="1">
        <v>1</v>
      </c>
      <c r="G164" s="1">
        <v>17</v>
      </c>
      <c r="H164" s="1">
        <v>4</v>
      </c>
      <c r="I164" s="1">
        <v>8</v>
      </c>
      <c r="J164" s="1" t="s">
        <v>89</v>
      </c>
      <c r="K164" s="1">
        <v>0</v>
      </c>
      <c r="L164" t="str">
        <f>RIGHT("000000" &amp;Table7[[#This Row],[MsgId]], 8)</f>
        <v>0618A001</v>
      </c>
      <c r="M164" t="str">
        <f>LEFT(Table7[[#This Row],[MsgId.Pad]],4)</f>
        <v>0618</v>
      </c>
      <c r="N164" t="str">
        <f>RIGHT(Table7[[#This Row],[MsgId.Pad]],4)</f>
        <v>A001</v>
      </c>
      <c r="O164">
        <f>HEX2DEC(Table7[[#This Row],[MsgId.Pad]])</f>
        <v>102277121</v>
      </c>
      <c r="P164">
        <f>HEX2DEC(Table7[[#This Row],[D0]])</f>
        <v>1</v>
      </c>
      <c r="Q164">
        <f>HEX2DEC(Table7[[#This Row],[D1]])</f>
        <v>17</v>
      </c>
      <c r="R164">
        <f>HEX2DEC(Table7[[#This Row],[D2]])</f>
        <v>1</v>
      </c>
      <c r="S164">
        <f>HEX2DEC(Table7[[#This Row],[D3]])</f>
        <v>23</v>
      </c>
      <c r="T164">
        <f>HEX2DEC(Table7[[#This Row],[D4]])</f>
        <v>4</v>
      </c>
      <c r="U164">
        <f>HEX2DEC(Table7[[#This Row],[D5]])</f>
        <v>8</v>
      </c>
      <c r="V164">
        <f>HEX2DEC(Table7[[#This Row],[D6]])</f>
        <v>74</v>
      </c>
      <c r="W164">
        <f>HEX2DEC(Table7[[#This Row],[D7]])</f>
        <v>0</v>
      </c>
      <c r="X164" t="str">
        <f>RIGHT("00000000" &amp; HEX2BIN(Table7[[#This Row],[D0]]), 8)</f>
        <v>00000001</v>
      </c>
      <c r="Y164" t="str">
        <f>RIGHT("00000000" &amp; HEX2BIN(Table7[[#This Row],[D1]]), 8)</f>
        <v>00010001</v>
      </c>
      <c r="Z164" t="str">
        <f>RIGHT("00000000" &amp; HEX2BIN(Table7[[#This Row],[D2]]), 8)</f>
        <v>00000001</v>
      </c>
      <c r="AA164" t="str">
        <f>RIGHT("00000000" &amp; HEX2BIN(Table7[[#This Row],[D3]]), 8)</f>
        <v>00010111</v>
      </c>
      <c r="AB164" t="str">
        <f>RIGHT("00000000" &amp; HEX2BIN(Table7[[#This Row],[D4]]), 8)</f>
        <v>00000100</v>
      </c>
      <c r="AC164" t="str">
        <f>RIGHT("00000000" &amp; HEX2BIN(Table7[[#This Row],[D5]]), 8)</f>
        <v>00001000</v>
      </c>
      <c r="AD164" t="str">
        <f>RIGHT("00000000" &amp; HEX2BIN(Table7[[#This Row],[D6]]), 8)</f>
        <v>01001010</v>
      </c>
      <c r="AE164" t="str">
        <f>RIGHT("00000000" &amp; HEX2BIN(Table7[[#This Row],[D7]]), 8)</f>
        <v>00000000</v>
      </c>
      <c r="AF164">
        <f>VLOOKUP(Table7[[#This Row],[MsgId.Pad]],Codes,2,FALSE)</f>
        <v>0</v>
      </c>
      <c r="AG164">
        <f>(256*Table7[[#This Row],[D0.Dec]]+Table7[[#This Row],[D1.Dec]])/4</f>
        <v>68.25</v>
      </c>
    </row>
    <row r="165" spans="1:33" x14ac:dyDescent="0.35">
      <c r="A165">
        <v>75</v>
      </c>
      <c r="B165" t="s">
        <v>106</v>
      </c>
      <c r="C165" s="1">
        <v>8</v>
      </c>
      <c r="D165" s="1">
        <v>0</v>
      </c>
      <c r="E165" s="1">
        <v>24</v>
      </c>
      <c r="F165" s="1">
        <v>0</v>
      </c>
      <c r="G165" s="1">
        <v>80</v>
      </c>
      <c r="H165" s="1">
        <v>0</v>
      </c>
      <c r="I165" s="1">
        <v>20</v>
      </c>
      <c r="J165" s="1">
        <v>0</v>
      </c>
      <c r="K165" s="1">
        <v>0</v>
      </c>
      <c r="L165" t="str">
        <f>RIGHT("000000" &amp;Table7[[#This Row],[MsgId]], 8)</f>
        <v>0628A001</v>
      </c>
      <c r="M165" t="str">
        <f>LEFT(Table7[[#This Row],[MsgId.Pad]],4)</f>
        <v>0628</v>
      </c>
      <c r="N165" t="str">
        <f>RIGHT(Table7[[#This Row],[MsgId.Pad]],4)</f>
        <v>A001</v>
      </c>
      <c r="O165">
        <f>HEX2DEC(Table7[[#This Row],[MsgId.Pad]])</f>
        <v>103325697</v>
      </c>
      <c r="P165">
        <f>HEX2DEC(Table7[[#This Row],[D0]])</f>
        <v>0</v>
      </c>
      <c r="Q165">
        <f>HEX2DEC(Table7[[#This Row],[D1]])</f>
        <v>36</v>
      </c>
      <c r="R165">
        <f>HEX2DEC(Table7[[#This Row],[D2]])</f>
        <v>0</v>
      </c>
      <c r="S165">
        <f>HEX2DEC(Table7[[#This Row],[D3]])</f>
        <v>128</v>
      </c>
      <c r="T165">
        <f>HEX2DEC(Table7[[#This Row],[D4]])</f>
        <v>0</v>
      </c>
      <c r="U165">
        <f>HEX2DEC(Table7[[#This Row],[D5]])</f>
        <v>32</v>
      </c>
      <c r="V165">
        <f>HEX2DEC(Table7[[#This Row],[D6]])</f>
        <v>0</v>
      </c>
      <c r="W165">
        <f>HEX2DEC(Table7[[#This Row],[D7]])</f>
        <v>0</v>
      </c>
      <c r="X165" t="str">
        <f>RIGHT("00000000" &amp; HEX2BIN(Table7[[#This Row],[D0]]), 8)</f>
        <v>00000000</v>
      </c>
      <c r="Y165" t="str">
        <f>RIGHT("00000000" &amp; HEX2BIN(Table7[[#This Row],[D1]]), 8)</f>
        <v>00100100</v>
      </c>
      <c r="Z165" t="str">
        <f>RIGHT("00000000" &amp; HEX2BIN(Table7[[#This Row],[D2]]), 8)</f>
        <v>00000000</v>
      </c>
      <c r="AA165" t="str">
        <f>RIGHT("00000000" &amp; HEX2BIN(Table7[[#This Row],[D3]]), 8)</f>
        <v>10000000</v>
      </c>
      <c r="AB165" t="str">
        <f>RIGHT("00000000" &amp; HEX2BIN(Table7[[#This Row],[D4]]), 8)</f>
        <v>00000000</v>
      </c>
      <c r="AC165" t="str">
        <f>RIGHT("00000000" &amp; HEX2BIN(Table7[[#This Row],[D5]]), 8)</f>
        <v>00100000</v>
      </c>
      <c r="AD165" t="str">
        <f>RIGHT("00000000" &amp; HEX2BIN(Table7[[#This Row],[D6]]), 8)</f>
        <v>00000000</v>
      </c>
      <c r="AE165" t="str">
        <f>RIGHT("00000000" &amp; HEX2BIN(Table7[[#This Row],[D7]]), 8)</f>
        <v>00000000</v>
      </c>
      <c r="AF165" t="str">
        <f>VLOOKUP(Table7[[#This Row],[MsgId.Pad]],Codes,2,FALSE)</f>
        <v>Clutch status</v>
      </c>
      <c r="AG165">
        <f>(256*Table7[[#This Row],[D0.Dec]]+Table7[[#This Row],[D1.Dec]])/4</f>
        <v>9</v>
      </c>
    </row>
    <row r="166" spans="1:33" x14ac:dyDescent="0.35">
      <c r="A166">
        <v>77</v>
      </c>
      <c r="B166" t="s">
        <v>106</v>
      </c>
      <c r="C166" s="1">
        <v>8</v>
      </c>
      <c r="D166" s="1">
        <v>0</v>
      </c>
      <c r="E166" s="1">
        <v>24</v>
      </c>
      <c r="F166" s="1">
        <v>0</v>
      </c>
      <c r="G166" s="1">
        <v>80</v>
      </c>
      <c r="H166" s="1">
        <v>23</v>
      </c>
      <c r="I166" s="1">
        <v>20</v>
      </c>
      <c r="J166" s="1">
        <v>0</v>
      </c>
      <c r="K166" s="1">
        <v>10</v>
      </c>
      <c r="L166" t="str">
        <f>RIGHT("000000" &amp;Table7[[#This Row],[MsgId]], 8)</f>
        <v>0628A001</v>
      </c>
      <c r="M166" t="str">
        <f>LEFT(Table7[[#This Row],[MsgId.Pad]],4)</f>
        <v>0628</v>
      </c>
      <c r="N166" t="str">
        <f>RIGHT(Table7[[#This Row],[MsgId.Pad]],4)</f>
        <v>A001</v>
      </c>
      <c r="O166">
        <f>HEX2DEC(Table7[[#This Row],[MsgId.Pad]])</f>
        <v>103325697</v>
      </c>
      <c r="P166">
        <f>HEX2DEC(Table7[[#This Row],[D0]])</f>
        <v>0</v>
      </c>
      <c r="Q166">
        <f>HEX2DEC(Table7[[#This Row],[D1]])</f>
        <v>36</v>
      </c>
      <c r="R166">
        <f>HEX2DEC(Table7[[#This Row],[D2]])</f>
        <v>0</v>
      </c>
      <c r="S166">
        <f>HEX2DEC(Table7[[#This Row],[D3]])</f>
        <v>128</v>
      </c>
      <c r="T166">
        <f>HEX2DEC(Table7[[#This Row],[D4]])</f>
        <v>35</v>
      </c>
      <c r="U166">
        <f>HEX2DEC(Table7[[#This Row],[D5]])</f>
        <v>32</v>
      </c>
      <c r="V166">
        <f>HEX2DEC(Table7[[#This Row],[D6]])</f>
        <v>0</v>
      </c>
      <c r="W166">
        <f>HEX2DEC(Table7[[#This Row],[D7]])</f>
        <v>16</v>
      </c>
      <c r="X166" t="str">
        <f>RIGHT("00000000" &amp; HEX2BIN(Table7[[#This Row],[D0]]), 8)</f>
        <v>00000000</v>
      </c>
      <c r="Y166" t="str">
        <f>RIGHT("00000000" &amp; HEX2BIN(Table7[[#This Row],[D1]]), 8)</f>
        <v>00100100</v>
      </c>
      <c r="Z166" t="str">
        <f>RIGHT("00000000" &amp; HEX2BIN(Table7[[#This Row],[D2]]), 8)</f>
        <v>00000000</v>
      </c>
      <c r="AA166" t="str">
        <f>RIGHT("00000000" &amp; HEX2BIN(Table7[[#This Row],[D3]]), 8)</f>
        <v>10000000</v>
      </c>
      <c r="AB166" t="str">
        <f>RIGHT("00000000" &amp; HEX2BIN(Table7[[#This Row],[D4]]), 8)</f>
        <v>00100011</v>
      </c>
      <c r="AC166" t="str">
        <f>RIGHT("00000000" &amp; HEX2BIN(Table7[[#This Row],[D5]]), 8)</f>
        <v>00100000</v>
      </c>
      <c r="AD166" t="str">
        <f>RIGHT("00000000" &amp; HEX2BIN(Table7[[#This Row],[D6]]), 8)</f>
        <v>00000000</v>
      </c>
      <c r="AE166" t="str">
        <f>RIGHT("00000000" &amp; HEX2BIN(Table7[[#This Row],[D7]]), 8)</f>
        <v>00010000</v>
      </c>
      <c r="AF166" t="str">
        <f>VLOOKUP(Table7[[#This Row],[MsgId.Pad]],Codes,2,FALSE)</f>
        <v>Clutch status</v>
      </c>
      <c r="AG166">
        <f>(256*Table7[[#This Row],[D0.Dec]]+Table7[[#This Row],[D1.Dec]])/4</f>
        <v>9</v>
      </c>
    </row>
    <row r="167" spans="1:33" x14ac:dyDescent="0.35">
      <c r="A167">
        <v>82</v>
      </c>
      <c r="B167" t="s">
        <v>106</v>
      </c>
      <c r="C167" s="1">
        <v>8</v>
      </c>
      <c r="D167" s="1">
        <v>0</v>
      </c>
      <c r="E167" s="1">
        <v>24</v>
      </c>
      <c r="F167" s="1">
        <v>0</v>
      </c>
      <c r="G167" s="1">
        <v>80</v>
      </c>
      <c r="H167" s="1">
        <v>23</v>
      </c>
      <c r="I167" s="1">
        <v>20</v>
      </c>
      <c r="J167" s="1">
        <v>0</v>
      </c>
      <c r="K167" s="1">
        <v>10</v>
      </c>
      <c r="L167" t="str">
        <f>RIGHT("000000" &amp;Table7[[#This Row],[MsgId]], 8)</f>
        <v>0628A001</v>
      </c>
      <c r="M167" t="str">
        <f>LEFT(Table7[[#This Row],[MsgId.Pad]],4)</f>
        <v>0628</v>
      </c>
      <c r="N167" t="str">
        <f>RIGHT(Table7[[#This Row],[MsgId.Pad]],4)</f>
        <v>A001</v>
      </c>
      <c r="O167">
        <f>HEX2DEC(Table7[[#This Row],[MsgId.Pad]])</f>
        <v>103325697</v>
      </c>
      <c r="P167">
        <f>HEX2DEC(Table7[[#This Row],[D0]])</f>
        <v>0</v>
      </c>
      <c r="Q167">
        <f>HEX2DEC(Table7[[#This Row],[D1]])</f>
        <v>36</v>
      </c>
      <c r="R167">
        <f>HEX2DEC(Table7[[#This Row],[D2]])</f>
        <v>0</v>
      </c>
      <c r="S167">
        <f>HEX2DEC(Table7[[#This Row],[D3]])</f>
        <v>128</v>
      </c>
      <c r="T167">
        <f>HEX2DEC(Table7[[#This Row],[D4]])</f>
        <v>35</v>
      </c>
      <c r="U167">
        <f>HEX2DEC(Table7[[#This Row],[D5]])</f>
        <v>32</v>
      </c>
      <c r="V167">
        <f>HEX2DEC(Table7[[#This Row],[D6]])</f>
        <v>0</v>
      </c>
      <c r="W167">
        <f>HEX2DEC(Table7[[#This Row],[D7]])</f>
        <v>16</v>
      </c>
      <c r="X167" t="str">
        <f>RIGHT("00000000" &amp; HEX2BIN(Table7[[#This Row],[D0]]), 8)</f>
        <v>00000000</v>
      </c>
      <c r="Y167" t="str">
        <f>RIGHT("00000000" &amp; HEX2BIN(Table7[[#This Row],[D1]]), 8)</f>
        <v>00100100</v>
      </c>
      <c r="Z167" t="str">
        <f>RIGHT("00000000" &amp; HEX2BIN(Table7[[#This Row],[D2]]), 8)</f>
        <v>00000000</v>
      </c>
      <c r="AA167" t="str">
        <f>RIGHT("00000000" &amp; HEX2BIN(Table7[[#This Row],[D3]]), 8)</f>
        <v>10000000</v>
      </c>
      <c r="AB167" t="str">
        <f>RIGHT("00000000" &amp; HEX2BIN(Table7[[#This Row],[D4]]), 8)</f>
        <v>00100011</v>
      </c>
      <c r="AC167" t="str">
        <f>RIGHT("00000000" &amp; HEX2BIN(Table7[[#This Row],[D5]]), 8)</f>
        <v>00100000</v>
      </c>
      <c r="AD167" t="str">
        <f>RIGHT("00000000" &amp; HEX2BIN(Table7[[#This Row],[D6]]), 8)</f>
        <v>00000000</v>
      </c>
      <c r="AE167" t="str">
        <f>RIGHT("00000000" &amp; HEX2BIN(Table7[[#This Row],[D7]]), 8)</f>
        <v>00010000</v>
      </c>
      <c r="AF167" t="str">
        <f>VLOOKUP(Table7[[#This Row],[MsgId.Pad]],Codes,2,FALSE)</f>
        <v>Clutch status</v>
      </c>
      <c r="AG167">
        <f>(256*Table7[[#This Row],[D0.Dec]]+Table7[[#This Row],[D1.Dec]])/4</f>
        <v>9</v>
      </c>
    </row>
    <row r="168" spans="1:33" x14ac:dyDescent="0.35">
      <c r="A168">
        <v>85</v>
      </c>
      <c r="B168" t="s">
        <v>106</v>
      </c>
      <c r="C168" s="1">
        <v>8</v>
      </c>
      <c r="D168" s="1">
        <v>0</v>
      </c>
      <c r="E168" s="1">
        <v>24</v>
      </c>
      <c r="F168" s="1">
        <v>0</v>
      </c>
      <c r="G168" s="1">
        <v>80</v>
      </c>
      <c r="H168" s="1">
        <v>23</v>
      </c>
      <c r="I168" s="1">
        <v>20</v>
      </c>
      <c r="J168" s="1">
        <v>0</v>
      </c>
      <c r="K168" s="1">
        <v>10</v>
      </c>
      <c r="L168" t="str">
        <f>RIGHT("000000" &amp;Table7[[#This Row],[MsgId]], 8)</f>
        <v>0628A001</v>
      </c>
      <c r="M168" t="str">
        <f>LEFT(Table7[[#This Row],[MsgId.Pad]],4)</f>
        <v>0628</v>
      </c>
      <c r="N168" t="str">
        <f>RIGHT(Table7[[#This Row],[MsgId.Pad]],4)</f>
        <v>A001</v>
      </c>
      <c r="O168">
        <f>HEX2DEC(Table7[[#This Row],[MsgId.Pad]])</f>
        <v>103325697</v>
      </c>
      <c r="P168">
        <f>HEX2DEC(Table7[[#This Row],[D0]])</f>
        <v>0</v>
      </c>
      <c r="Q168">
        <f>HEX2DEC(Table7[[#This Row],[D1]])</f>
        <v>36</v>
      </c>
      <c r="R168">
        <f>HEX2DEC(Table7[[#This Row],[D2]])</f>
        <v>0</v>
      </c>
      <c r="S168">
        <f>HEX2DEC(Table7[[#This Row],[D3]])</f>
        <v>128</v>
      </c>
      <c r="T168">
        <f>HEX2DEC(Table7[[#This Row],[D4]])</f>
        <v>35</v>
      </c>
      <c r="U168">
        <f>HEX2DEC(Table7[[#This Row],[D5]])</f>
        <v>32</v>
      </c>
      <c r="V168">
        <f>HEX2DEC(Table7[[#This Row],[D6]])</f>
        <v>0</v>
      </c>
      <c r="W168">
        <f>HEX2DEC(Table7[[#This Row],[D7]])</f>
        <v>16</v>
      </c>
      <c r="X168" t="str">
        <f>RIGHT("00000000" &amp; HEX2BIN(Table7[[#This Row],[D0]]), 8)</f>
        <v>00000000</v>
      </c>
      <c r="Y168" t="str">
        <f>RIGHT("00000000" &amp; HEX2BIN(Table7[[#This Row],[D1]]), 8)</f>
        <v>00100100</v>
      </c>
      <c r="Z168" t="str">
        <f>RIGHT("00000000" &amp; HEX2BIN(Table7[[#This Row],[D2]]), 8)</f>
        <v>00000000</v>
      </c>
      <c r="AA168" t="str">
        <f>RIGHT("00000000" &amp; HEX2BIN(Table7[[#This Row],[D3]]), 8)</f>
        <v>10000000</v>
      </c>
      <c r="AB168" t="str">
        <f>RIGHT("00000000" &amp; HEX2BIN(Table7[[#This Row],[D4]]), 8)</f>
        <v>00100011</v>
      </c>
      <c r="AC168" t="str">
        <f>RIGHT("00000000" &amp; HEX2BIN(Table7[[#This Row],[D5]]), 8)</f>
        <v>00100000</v>
      </c>
      <c r="AD168" t="str">
        <f>RIGHT("00000000" &amp; HEX2BIN(Table7[[#This Row],[D6]]), 8)</f>
        <v>00000000</v>
      </c>
      <c r="AE168" t="str">
        <f>RIGHT("00000000" &amp; HEX2BIN(Table7[[#This Row],[D7]]), 8)</f>
        <v>00010000</v>
      </c>
      <c r="AF168" t="str">
        <f>VLOOKUP(Table7[[#This Row],[MsgId.Pad]],Codes,2,FALSE)</f>
        <v>Clutch status</v>
      </c>
      <c r="AG168">
        <f>(256*Table7[[#This Row],[D0.Dec]]+Table7[[#This Row],[D1.Dec]])/4</f>
        <v>9</v>
      </c>
    </row>
    <row r="169" spans="1:33" x14ac:dyDescent="0.35">
      <c r="A169">
        <v>93</v>
      </c>
      <c r="B169" t="s">
        <v>106</v>
      </c>
      <c r="C169" s="1">
        <v>8</v>
      </c>
      <c r="D169" s="1">
        <v>0</v>
      </c>
      <c r="E169" s="1">
        <v>24</v>
      </c>
      <c r="F169" s="1">
        <v>0</v>
      </c>
      <c r="G169" s="1">
        <v>80</v>
      </c>
      <c r="H169" s="1">
        <v>22</v>
      </c>
      <c r="I169" s="1">
        <v>20</v>
      </c>
      <c r="J169" s="1">
        <v>0</v>
      </c>
      <c r="K169" s="1">
        <v>10</v>
      </c>
      <c r="L169" t="str">
        <f>RIGHT("000000" &amp;Table7[[#This Row],[MsgId]], 8)</f>
        <v>0628A001</v>
      </c>
      <c r="M169" t="str">
        <f>LEFT(Table7[[#This Row],[MsgId.Pad]],4)</f>
        <v>0628</v>
      </c>
      <c r="N169" t="str">
        <f>RIGHT(Table7[[#This Row],[MsgId.Pad]],4)</f>
        <v>A001</v>
      </c>
      <c r="O169">
        <f>HEX2DEC(Table7[[#This Row],[MsgId.Pad]])</f>
        <v>103325697</v>
      </c>
      <c r="P169">
        <f>HEX2DEC(Table7[[#This Row],[D0]])</f>
        <v>0</v>
      </c>
      <c r="Q169">
        <f>HEX2DEC(Table7[[#This Row],[D1]])</f>
        <v>36</v>
      </c>
      <c r="R169">
        <f>HEX2DEC(Table7[[#This Row],[D2]])</f>
        <v>0</v>
      </c>
      <c r="S169">
        <f>HEX2DEC(Table7[[#This Row],[D3]])</f>
        <v>128</v>
      </c>
      <c r="T169">
        <f>HEX2DEC(Table7[[#This Row],[D4]])</f>
        <v>34</v>
      </c>
      <c r="U169">
        <f>HEX2DEC(Table7[[#This Row],[D5]])</f>
        <v>32</v>
      </c>
      <c r="V169">
        <f>HEX2DEC(Table7[[#This Row],[D6]])</f>
        <v>0</v>
      </c>
      <c r="W169">
        <f>HEX2DEC(Table7[[#This Row],[D7]])</f>
        <v>16</v>
      </c>
      <c r="X169" t="str">
        <f>RIGHT("00000000" &amp; HEX2BIN(Table7[[#This Row],[D0]]), 8)</f>
        <v>00000000</v>
      </c>
      <c r="Y169" t="str">
        <f>RIGHT("00000000" &amp; HEX2BIN(Table7[[#This Row],[D1]]), 8)</f>
        <v>00100100</v>
      </c>
      <c r="Z169" t="str">
        <f>RIGHT("00000000" &amp; HEX2BIN(Table7[[#This Row],[D2]]), 8)</f>
        <v>00000000</v>
      </c>
      <c r="AA169" t="str">
        <f>RIGHT("00000000" &amp; HEX2BIN(Table7[[#This Row],[D3]]), 8)</f>
        <v>10000000</v>
      </c>
      <c r="AB169" t="str">
        <f>RIGHT("00000000" &amp; HEX2BIN(Table7[[#This Row],[D4]]), 8)</f>
        <v>00100010</v>
      </c>
      <c r="AC169" t="str">
        <f>RIGHT("00000000" &amp; HEX2BIN(Table7[[#This Row],[D5]]), 8)</f>
        <v>00100000</v>
      </c>
      <c r="AD169" t="str">
        <f>RIGHT("00000000" &amp; HEX2BIN(Table7[[#This Row],[D6]]), 8)</f>
        <v>00000000</v>
      </c>
      <c r="AE169" t="str">
        <f>RIGHT("00000000" &amp; HEX2BIN(Table7[[#This Row],[D7]]), 8)</f>
        <v>00010000</v>
      </c>
      <c r="AF169" t="str">
        <f>VLOOKUP(Table7[[#This Row],[MsgId.Pad]],Codes,2,FALSE)</f>
        <v>Clutch status</v>
      </c>
      <c r="AG169">
        <f>(256*Table7[[#This Row],[D0.Dec]]+Table7[[#This Row],[D1.Dec]])/4</f>
        <v>9</v>
      </c>
    </row>
    <row r="170" spans="1:33" x14ac:dyDescent="0.35">
      <c r="A170">
        <v>107</v>
      </c>
      <c r="B170" t="s">
        <v>106</v>
      </c>
      <c r="C170" s="1">
        <v>8</v>
      </c>
      <c r="D170" s="1">
        <v>0</v>
      </c>
      <c r="E170" s="1">
        <v>24</v>
      </c>
      <c r="F170" s="1">
        <v>0</v>
      </c>
      <c r="G170" s="1">
        <v>80</v>
      </c>
      <c r="H170" s="1" t="s">
        <v>59</v>
      </c>
      <c r="I170" s="1">
        <v>20</v>
      </c>
      <c r="J170" s="1">
        <v>0</v>
      </c>
      <c r="K170" s="1">
        <v>20</v>
      </c>
      <c r="L170" t="str">
        <f>RIGHT("000000" &amp;Table7[[#This Row],[MsgId]], 8)</f>
        <v>0628A001</v>
      </c>
      <c r="M170" t="str">
        <f>LEFT(Table7[[#This Row],[MsgId.Pad]],4)</f>
        <v>0628</v>
      </c>
      <c r="N170" t="str">
        <f>RIGHT(Table7[[#This Row],[MsgId.Pad]],4)</f>
        <v>A001</v>
      </c>
      <c r="O170">
        <f>HEX2DEC(Table7[[#This Row],[MsgId.Pad]])</f>
        <v>103325697</v>
      </c>
      <c r="P170">
        <f>HEX2DEC(Table7[[#This Row],[D0]])</f>
        <v>0</v>
      </c>
      <c r="Q170">
        <f>HEX2DEC(Table7[[#This Row],[D1]])</f>
        <v>36</v>
      </c>
      <c r="R170">
        <f>HEX2DEC(Table7[[#This Row],[D2]])</f>
        <v>0</v>
      </c>
      <c r="S170">
        <f>HEX2DEC(Table7[[#This Row],[D3]])</f>
        <v>128</v>
      </c>
      <c r="T170">
        <f>HEX2DEC(Table7[[#This Row],[D4]])</f>
        <v>27</v>
      </c>
      <c r="U170">
        <f>HEX2DEC(Table7[[#This Row],[D5]])</f>
        <v>32</v>
      </c>
      <c r="V170">
        <f>HEX2DEC(Table7[[#This Row],[D6]])</f>
        <v>0</v>
      </c>
      <c r="W170">
        <f>HEX2DEC(Table7[[#This Row],[D7]])</f>
        <v>32</v>
      </c>
      <c r="X170" t="str">
        <f>RIGHT("00000000" &amp; HEX2BIN(Table7[[#This Row],[D0]]), 8)</f>
        <v>00000000</v>
      </c>
      <c r="Y170" t="str">
        <f>RIGHT("00000000" &amp; HEX2BIN(Table7[[#This Row],[D1]]), 8)</f>
        <v>00100100</v>
      </c>
      <c r="Z170" t="str">
        <f>RIGHT("00000000" &amp; HEX2BIN(Table7[[#This Row],[D2]]), 8)</f>
        <v>00000000</v>
      </c>
      <c r="AA170" t="str">
        <f>RIGHT("00000000" &amp; HEX2BIN(Table7[[#This Row],[D3]]), 8)</f>
        <v>10000000</v>
      </c>
      <c r="AB170" t="str">
        <f>RIGHT("00000000" &amp; HEX2BIN(Table7[[#This Row],[D4]]), 8)</f>
        <v>00011011</v>
      </c>
      <c r="AC170" t="str">
        <f>RIGHT("00000000" &amp; HEX2BIN(Table7[[#This Row],[D5]]), 8)</f>
        <v>00100000</v>
      </c>
      <c r="AD170" t="str">
        <f>RIGHT("00000000" &amp; HEX2BIN(Table7[[#This Row],[D6]]), 8)</f>
        <v>00000000</v>
      </c>
      <c r="AE170" t="str">
        <f>RIGHT("00000000" &amp; HEX2BIN(Table7[[#This Row],[D7]]), 8)</f>
        <v>00100000</v>
      </c>
      <c r="AF170" t="str">
        <f>VLOOKUP(Table7[[#This Row],[MsgId.Pad]],Codes,2,FALSE)</f>
        <v>Clutch status</v>
      </c>
      <c r="AG170">
        <f>(256*Table7[[#This Row],[D0.Dec]]+Table7[[#This Row],[D1.Dec]])/4</f>
        <v>9</v>
      </c>
    </row>
    <row r="171" spans="1:33" x14ac:dyDescent="0.35">
      <c r="A171">
        <v>115</v>
      </c>
      <c r="B171" t="s">
        <v>106</v>
      </c>
      <c r="C171" s="1">
        <v>8</v>
      </c>
      <c r="D171" s="1">
        <v>0</v>
      </c>
      <c r="E171" s="1">
        <v>24</v>
      </c>
      <c r="F171" s="1">
        <v>0</v>
      </c>
      <c r="G171" s="1">
        <v>80</v>
      </c>
      <c r="H171" s="1">
        <v>17</v>
      </c>
      <c r="I171" s="1">
        <v>20</v>
      </c>
      <c r="J171" s="1">
        <v>0</v>
      </c>
      <c r="K171" s="1">
        <v>20</v>
      </c>
      <c r="L171" t="str">
        <f>RIGHT("000000" &amp;Table7[[#This Row],[MsgId]], 8)</f>
        <v>0628A001</v>
      </c>
      <c r="M171" t="str">
        <f>LEFT(Table7[[#This Row],[MsgId.Pad]],4)</f>
        <v>0628</v>
      </c>
      <c r="N171" t="str">
        <f>RIGHT(Table7[[#This Row],[MsgId.Pad]],4)</f>
        <v>A001</v>
      </c>
      <c r="O171">
        <f>HEX2DEC(Table7[[#This Row],[MsgId.Pad]])</f>
        <v>103325697</v>
      </c>
      <c r="P171">
        <f>HEX2DEC(Table7[[#This Row],[D0]])</f>
        <v>0</v>
      </c>
      <c r="Q171">
        <f>HEX2DEC(Table7[[#This Row],[D1]])</f>
        <v>36</v>
      </c>
      <c r="R171">
        <f>HEX2DEC(Table7[[#This Row],[D2]])</f>
        <v>0</v>
      </c>
      <c r="S171">
        <f>HEX2DEC(Table7[[#This Row],[D3]])</f>
        <v>128</v>
      </c>
      <c r="T171">
        <f>HEX2DEC(Table7[[#This Row],[D4]])</f>
        <v>23</v>
      </c>
      <c r="U171">
        <f>HEX2DEC(Table7[[#This Row],[D5]])</f>
        <v>32</v>
      </c>
      <c r="V171">
        <f>HEX2DEC(Table7[[#This Row],[D6]])</f>
        <v>0</v>
      </c>
      <c r="W171">
        <f>HEX2DEC(Table7[[#This Row],[D7]])</f>
        <v>32</v>
      </c>
      <c r="X171" t="str">
        <f>RIGHT("00000000" &amp; HEX2BIN(Table7[[#This Row],[D0]]), 8)</f>
        <v>00000000</v>
      </c>
      <c r="Y171" t="str">
        <f>RIGHT("00000000" &amp; HEX2BIN(Table7[[#This Row],[D1]]), 8)</f>
        <v>00100100</v>
      </c>
      <c r="Z171" t="str">
        <f>RIGHT("00000000" &amp; HEX2BIN(Table7[[#This Row],[D2]]), 8)</f>
        <v>00000000</v>
      </c>
      <c r="AA171" t="str">
        <f>RIGHT("00000000" &amp; HEX2BIN(Table7[[#This Row],[D3]]), 8)</f>
        <v>10000000</v>
      </c>
      <c r="AB171" t="str">
        <f>RIGHT("00000000" &amp; HEX2BIN(Table7[[#This Row],[D4]]), 8)</f>
        <v>00010111</v>
      </c>
      <c r="AC171" t="str">
        <f>RIGHT("00000000" &amp; HEX2BIN(Table7[[#This Row],[D5]]), 8)</f>
        <v>00100000</v>
      </c>
      <c r="AD171" t="str">
        <f>RIGHT("00000000" &amp; HEX2BIN(Table7[[#This Row],[D6]]), 8)</f>
        <v>00000000</v>
      </c>
      <c r="AE171" t="str">
        <f>RIGHT("00000000" &amp; HEX2BIN(Table7[[#This Row],[D7]]), 8)</f>
        <v>00100000</v>
      </c>
      <c r="AF171" t="str">
        <f>VLOOKUP(Table7[[#This Row],[MsgId.Pad]],Codes,2,FALSE)</f>
        <v>Clutch status</v>
      </c>
      <c r="AG171">
        <f>(256*Table7[[#This Row],[D0.Dec]]+Table7[[#This Row],[D1.Dec]])/4</f>
        <v>9</v>
      </c>
    </row>
    <row r="172" spans="1:33" x14ac:dyDescent="0.35">
      <c r="A172">
        <v>123</v>
      </c>
      <c r="B172" t="s">
        <v>106</v>
      </c>
      <c r="C172" s="1">
        <v>8</v>
      </c>
      <c r="D172" s="1">
        <v>0</v>
      </c>
      <c r="E172" s="1">
        <v>24</v>
      </c>
      <c r="F172" s="1">
        <v>0</v>
      </c>
      <c r="G172" s="1">
        <v>80</v>
      </c>
      <c r="H172" s="1">
        <v>13</v>
      </c>
      <c r="I172" s="1">
        <v>20</v>
      </c>
      <c r="J172" s="1">
        <v>0</v>
      </c>
      <c r="K172" s="1">
        <v>20</v>
      </c>
      <c r="L172" t="str">
        <f>RIGHT("000000" &amp;Table7[[#This Row],[MsgId]], 8)</f>
        <v>0628A001</v>
      </c>
      <c r="M172" t="str">
        <f>LEFT(Table7[[#This Row],[MsgId.Pad]],4)</f>
        <v>0628</v>
      </c>
      <c r="N172" t="str">
        <f>RIGHT(Table7[[#This Row],[MsgId.Pad]],4)</f>
        <v>A001</v>
      </c>
      <c r="O172">
        <f>HEX2DEC(Table7[[#This Row],[MsgId.Pad]])</f>
        <v>103325697</v>
      </c>
      <c r="P172">
        <f>HEX2DEC(Table7[[#This Row],[D0]])</f>
        <v>0</v>
      </c>
      <c r="Q172">
        <f>HEX2DEC(Table7[[#This Row],[D1]])</f>
        <v>36</v>
      </c>
      <c r="R172">
        <f>HEX2DEC(Table7[[#This Row],[D2]])</f>
        <v>0</v>
      </c>
      <c r="S172">
        <f>HEX2DEC(Table7[[#This Row],[D3]])</f>
        <v>128</v>
      </c>
      <c r="T172">
        <f>HEX2DEC(Table7[[#This Row],[D4]])</f>
        <v>19</v>
      </c>
      <c r="U172">
        <f>HEX2DEC(Table7[[#This Row],[D5]])</f>
        <v>32</v>
      </c>
      <c r="V172">
        <f>HEX2DEC(Table7[[#This Row],[D6]])</f>
        <v>0</v>
      </c>
      <c r="W172">
        <f>HEX2DEC(Table7[[#This Row],[D7]])</f>
        <v>32</v>
      </c>
      <c r="X172" t="str">
        <f>RIGHT("00000000" &amp; HEX2BIN(Table7[[#This Row],[D0]]), 8)</f>
        <v>00000000</v>
      </c>
      <c r="Y172" t="str">
        <f>RIGHT("00000000" &amp; HEX2BIN(Table7[[#This Row],[D1]]), 8)</f>
        <v>00100100</v>
      </c>
      <c r="Z172" t="str">
        <f>RIGHT("00000000" &amp; HEX2BIN(Table7[[#This Row],[D2]]), 8)</f>
        <v>00000000</v>
      </c>
      <c r="AA172" t="str">
        <f>RIGHT("00000000" &amp; HEX2BIN(Table7[[#This Row],[D3]]), 8)</f>
        <v>10000000</v>
      </c>
      <c r="AB172" t="str">
        <f>RIGHT("00000000" &amp; HEX2BIN(Table7[[#This Row],[D4]]), 8)</f>
        <v>00010011</v>
      </c>
      <c r="AC172" t="str">
        <f>RIGHT("00000000" &amp; HEX2BIN(Table7[[#This Row],[D5]]), 8)</f>
        <v>00100000</v>
      </c>
      <c r="AD172" t="str">
        <f>RIGHT("00000000" &amp; HEX2BIN(Table7[[#This Row],[D6]]), 8)</f>
        <v>00000000</v>
      </c>
      <c r="AE172" t="str">
        <f>RIGHT("00000000" &amp; HEX2BIN(Table7[[#This Row],[D7]]), 8)</f>
        <v>00100000</v>
      </c>
      <c r="AF172" t="str">
        <f>VLOOKUP(Table7[[#This Row],[MsgId.Pad]],Codes,2,FALSE)</f>
        <v>Clutch status</v>
      </c>
      <c r="AG172">
        <f>(256*Table7[[#This Row],[D0.Dec]]+Table7[[#This Row],[D1.Dec]])/4</f>
        <v>9</v>
      </c>
    </row>
    <row r="173" spans="1:33" x14ac:dyDescent="0.35">
      <c r="A173">
        <v>137</v>
      </c>
      <c r="B173" t="s">
        <v>106</v>
      </c>
      <c r="C173" s="1">
        <v>8</v>
      </c>
      <c r="D173" s="1">
        <v>0</v>
      </c>
      <c r="E173" s="1">
        <v>24</v>
      </c>
      <c r="F173" s="1">
        <v>0</v>
      </c>
      <c r="G173" s="1">
        <v>80</v>
      </c>
      <c r="H173" s="1">
        <v>10</v>
      </c>
      <c r="I173" s="1">
        <v>20</v>
      </c>
      <c r="J173" s="1">
        <v>0</v>
      </c>
      <c r="K173" s="1">
        <v>20</v>
      </c>
      <c r="L173" t="str">
        <f>RIGHT("000000" &amp;Table7[[#This Row],[MsgId]], 8)</f>
        <v>0628A001</v>
      </c>
      <c r="M173" t="str">
        <f>LEFT(Table7[[#This Row],[MsgId.Pad]],4)</f>
        <v>0628</v>
      </c>
      <c r="N173" t="str">
        <f>RIGHT(Table7[[#This Row],[MsgId.Pad]],4)</f>
        <v>A001</v>
      </c>
      <c r="O173">
        <f>HEX2DEC(Table7[[#This Row],[MsgId.Pad]])</f>
        <v>103325697</v>
      </c>
      <c r="P173">
        <f>HEX2DEC(Table7[[#This Row],[D0]])</f>
        <v>0</v>
      </c>
      <c r="Q173">
        <f>HEX2DEC(Table7[[#This Row],[D1]])</f>
        <v>36</v>
      </c>
      <c r="R173">
        <f>HEX2DEC(Table7[[#This Row],[D2]])</f>
        <v>0</v>
      </c>
      <c r="S173">
        <f>HEX2DEC(Table7[[#This Row],[D3]])</f>
        <v>128</v>
      </c>
      <c r="T173">
        <f>HEX2DEC(Table7[[#This Row],[D4]])</f>
        <v>16</v>
      </c>
      <c r="U173">
        <f>HEX2DEC(Table7[[#This Row],[D5]])</f>
        <v>32</v>
      </c>
      <c r="V173">
        <f>HEX2DEC(Table7[[#This Row],[D6]])</f>
        <v>0</v>
      </c>
      <c r="W173">
        <f>HEX2DEC(Table7[[#This Row],[D7]])</f>
        <v>32</v>
      </c>
      <c r="X173" t="str">
        <f>RIGHT("00000000" &amp; HEX2BIN(Table7[[#This Row],[D0]]), 8)</f>
        <v>00000000</v>
      </c>
      <c r="Y173" t="str">
        <f>RIGHT("00000000" &amp; HEX2BIN(Table7[[#This Row],[D1]]), 8)</f>
        <v>00100100</v>
      </c>
      <c r="Z173" t="str">
        <f>RIGHT("00000000" &amp; HEX2BIN(Table7[[#This Row],[D2]]), 8)</f>
        <v>00000000</v>
      </c>
      <c r="AA173" t="str">
        <f>RIGHT("00000000" &amp; HEX2BIN(Table7[[#This Row],[D3]]), 8)</f>
        <v>10000000</v>
      </c>
      <c r="AB173" t="str">
        <f>RIGHT("00000000" &amp; HEX2BIN(Table7[[#This Row],[D4]]), 8)</f>
        <v>00010000</v>
      </c>
      <c r="AC173" t="str">
        <f>RIGHT("00000000" &amp; HEX2BIN(Table7[[#This Row],[D5]]), 8)</f>
        <v>00100000</v>
      </c>
      <c r="AD173" t="str">
        <f>RIGHT("00000000" &amp; HEX2BIN(Table7[[#This Row],[D6]]), 8)</f>
        <v>00000000</v>
      </c>
      <c r="AE173" t="str">
        <f>RIGHT("00000000" &amp; HEX2BIN(Table7[[#This Row],[D7]]), 8)</f>
        <v>00100000</v>
      </c>
      <c r="AF173" t="str">
        <f>VLOOKUP(Table7[[#This Row],[MsgId.Pad]],Codes,2,FALSE)</f>
        <v>Clutch status</v>
      </c>
      <c r="AG173">
        <f>(256*Table7[[#This Row],[D0.Dec]]+Table7[[#This Row],[D1.Dec]])/4</f>
        <v>9</v>
      </c>
    </row>
    <row r="174" spans="1:33" x14ac:dyDescent="0.35">
      <c r="A174">
        <v>145</v>
      </c>
      <c r="B174" t="s">
        <v>106</v>
      </c>
      <c r="C174" s="1">
        <v>8</v>
      </c>
      <c r="D174" s="1">
        <v>0</v>
      </c>
      <c r="E174" s="1">
        <v>24</v>
      </c>
      <c r="F174" s="1">
        <v>0</v>
      </c>
      <c r="G174" s="1">
        <v>80</v>
      </c>
      <c r="H174" s="1">
        <v>11</v>
      </c>
      <c r="I174" s="1">
        <v>20</v>
      </c>
      <c r="J174" s="1">
        <v>0</v>
      </c>
      <c r="K174" s="1">
        <v>20</v>
      </c>
      <c r="L174" t="str">
        <f>RIGHT("000000" &amp;Table7[[#This Row],[MsgId]], 8)</f>
        <v>0628A001</v>
      </c>
      <c r="M174" t="str">
        <f>LEFT(Table7[[#This Row],[MsgId.Pad]],4)</f>
        <v>0628</v>
      </c>
      <c r="N174" t="str">
        <f>RIGHT(Table7[[#This Row],[MsgId.Pad]],4)</f>
        <v>A001</v>
      </c>
      <c r="O174">
        <f>HEX2DEC(Table7[[#This Row],[MsgId.Pad]])</f>
        <v>103325697</v>
      </c>
      <c r="P174">
        <f>HEX2DEC(Table7[[#This Row],[D0]])</f>
        <v>0</v>
      </c>
      <c r="Q174">
        <f>HEX2DEC(Table7[[#This Row],[D1]])</f>
        <v>36</v>
      </c>
      <c r="R174">
        <f>HEX2DEC(Table7[[#This Row],[D2]])</f>
        <v>0</v>
      </c>
      <c r="S174">
        <f>HEX2DEC(Table7[[#This Row],[D3]])</f>
        <v>128</v>
      </c>
      <c r="T174">
        <f>HEX2DEC(Table7[[#This Row],[D4]])</f>
        <v>17</v>
      </c>
      <c r="U174">
        <f>HEX2DEC(Table7[[#This Row],[D5]])</f>
        <v>32</v>
      </c>
      <c r="V174">
        <f>HEX2DEC(Table7[[#This Row],[D6]])</f>
        <v>0</v>
      </c>
      <c r="W174">
        <f>HEX2DEC(Table7[[#This Row],[D7]])</f>
        <v>32</v>
      </c>
      <c r="X174" t="str">
        <f>RIGHT("00000000" &amp; HEX2BIN(Table7[[#This Row],[D0]]), 8)</f>
        <v>00000000</v>
      </c>
      <c r="Y174" t="str">
        <f>RIGHT("00000000" &amp; HEX2BIN(Table7[[#This Row],[D1]]), 8)</f>
        <v>00100100</v>
      </c>
      <c r="Z174" t="str">
        <f>RIGHT("00000000" &amp; HEX2BIN(Table7[[#This Row],[D2]]), 8)</f>
        <v>00000000</v>
      </c>
      <c r="AA174" t="str">
        <f>RIGHT("00000000" &amp; HEX2BIN(Table7[[#This Row],[D3]]), 8)</f>
        <v>10000000</v>
      </c>
      <c r="AB174" t="str">
        <f>RIGHT("00000000" &amp; HEX2BIN(Table7[[#This Row],[D4]]), 8)</f>
        <v>00010001</v>
      </c>
      <c r="AC174" t="str">
        <f>RIGHT("00000000" &amp; HEX2BIN(Table7[[#This Row],[D5]]), 8)</f>
        <v>00100000</v>
      </c>
      <c r="AD174" t="str">
        <f>RIGHT("00000000" &amp; HEX2BIN(Table7[[#This Row],[D6]]), 8)</f>
        <v>00000000</v>
      </c>
      <c r="AE174" t="str">
        <f>RIGHT("00000000" &amp; HEX2BIN(Table7[[#This Row],[D7]]), 8)</f>
        <v>00100000</v>
      </c>
      <c r="AF174" t="str">
        <f>VLOOKUP(Table7[[#This Row],[MsgId.Pad]],Codes,2,FALSE)</f>
        <v>Clutch status</v>
      </c>
      <c r="AG174">
        <f>(256*Table7[[#This Row],[D0.Dec]]+Table7[[#This Row],[D1.Dec]])/4</f>
        <v>9</v>
      </c>
    </row>
    <row r="175" spans="1:33" x14ac:dyDescent="0.35">
      <c r="A175">
        <v>150</v>
      </c>
      <c r="B175" t="s">
        <v>106</v>
      </c>
      <c r="C175" s="1">
        <v>8</v>
      </c>
      <c r="D175" s="1">
        <v>0</v>
      </c>
      <c r="E175" s="1">
        <v>24</v>
      </c>
      <c r="F175" s="1">
        <v>0</v>
      </c>
      <c r="G175" s="1">
        <v>84</v>
      </c>
      <c r="H175" s="1">
        <v>10</v>
      </c>
      <c r="I175" s="1">
        <v>30</v>
      </c>
      <c r="J175" s="1">
        <v>0</v>
      </c>
      <c r="K175" s="1">
        <v>20</v>
      </c>
      <c r="L175" t="str">
        <f>RIGHT("000000" &amp;Table7[[#This Row],[MsgId]], 8)</f>
        <v>0628A001</v>
      </c>
      <c r="M175" t="str">
        <f>LEFT(Table7[[#This Row],[MsgId.Pad]],4)</f>
        <v>0628</v>
      </c>
      <c r="N175" t="str">
        <f>RIGHT(Table7[[#This Row],[MsgId.Pad]],4)</f>
        <v>A001</v>
      </c>
      <c r="O175">
        <f>HEX2DEC(Table7[[#This Row],[MsgId.Pad]])</f>
        <v>103325697</v>
      </c>
      <c r="P175">
        <f>HEX2DEC(Table7[[#This Row],[D0]])</f>
        <v>0</v>
      </c>
      <c r="Q175">
        <f>HEX2DEC(Table7[[#This Row],[D1]])</f>
        <v>36</v>
      </c>
      <c r="R175">
        <f>HEX2DEC(Table7[[#This Row],[D2]])</f>
        <v>0</v>
      </c>
      <c r="S175">
        <f>HEX2DEC(Table7[[#This Row],[D3]])</f>
        <v>132</v>
      </c>
      <c r="T175">
        <f>HEX2DEC(Table7[[#This Row],[D4]])</f>
        <v>16</v>
      </c>
      <c r="U175">
        <f>HEX2DEC(Table7[[#This Row],[D5]])</f>
        <v>48</v>
      </c>
      <c r="V175">
        <f>HEX2DEC(Table7[[#This Row],[D6]])</f>
        <v>0</v>
      </c>
      <c r="W175">
        <f>HEX2DEC(Table7[[#This Row],[D7]])</f>
        <v>32</v>
      </c>
      <c r="X175" t="str">
        <f>RIGHT("00000000" &amp; HEX2BIN(Table7[[#This Row],[D0]]), 8)</f>
        <v>00000000</v>
      </c>
      <c r="Y175" t="str">
        <f>RIGHT("00000000" &amp; HEX2BIN(Table7[[#This Row],[D1]]), 8)</f>
        <v>00100100</v>
      </c>
      <c r="Z175" t="str">
        <f>RIGHT("00000000" &amp; HEX2BIN(Table7[[#This Row],[D2]]), 8)</f>
        <v>00000000</v>
      </c>
      <c r="AA175" t="str">
        <f>RIGHT("00000000" &amp; HEX2BIN(Table7[[#This Row],[D3]]), 8)</f>
        <v>10000100</v>
      </c>
      <c r="AB175" t="str">
        <f>RIGHT("00000000" &amp; HEX2BIN(Table7[[#This Row],[D4]]), 8)</f>
        <v>00010000</v>
      </c>
      <c r="AC175" t="str">
        <f>RIGHT("00000000" &amp; HEX2BIN(Table7[[#This Row],[D5]]), 8)</f>
        <v>00110000</v>
      </c>
      <c r="AD175" t="str">
        <f>RIGHT("00000000" &amp; HEX2BIN(Table7[[#This Row],[D6]]), 8)</f>
        <v>00000000</v>
      </c>
      <c r="AE175" t="str">
        <f>RIGHT("00000000" &amp; HEX2BIN(Table7[[#This Row],[D7]]), 8)</f>
        <v>00100000</v>
      </c>
      <c r="AF175" t="str">
        <f>VLOOKUP(Table7[[#This Row],[MsgId.Pad]],Codes,2,FALSE)</f>
        <v>Clutch status</v>
      </c>
      <c r="AG175">
        <f>(256*Table7[[#This Row],[D0.Dec]]+Table7[[#This Row],[D1.Dec]])/4</f>
        <v>9</v>
      </c>
    </row>
    <row r="176" spans="1:33" x14ac:dyDescent="0.35">
      <c r="A176">
        <v>159</v>
      </c>
      <c r="B176" t="s">
        <v>106</v>
      </c>
      <c r="C176" s="1">
        <v>8</v>
      </c>
      <c r="D176" s="1">
        <v>0</v>
      </c>
      <c r="E176" s="1">
        <v>24</v>
      </c>
      <c r="F176" s="1">
        <v>0</v>
      </c>
      <c r="G176" s="1">
        <v>79</v>
      </c>
      <c r="H176" s="1" t="s">
        <v>75</v>
      </c>
      <c r="I176" s="1">
        <v>30</v>
      </c>
      <c r="J176" s="1">
        <v>0</v>
      </c>
      <c r="K176" s="1">
        <v>20</v>
      </c>
      <c r="L176" t="str">
        <f>RIGHT("000000" &amp;Table7[[#This Row],[MsgId]], 8)</f>
        <v>0628A001</v>
      </c>
      <c r="M176" t="str">
        <f>LEFT(Table7[[#This Row],[MsgId.Pad]],4)</f>
        <v>0628</v>
      </c>
      <c r="N176" t="str">
        <f>RIGHT(Table7[[#This Row],[MsgId.Pad]],4)</f>
        <v>A001</v>
      </c>
      <c r="O176">
        <f>HEX2DEC(Table7[[#This Row],[MsgId.Pad]])</f>
        <v>103325697</v>
      </c>
      <c r="P176">
        <f>HEX2DEC(Table7[[#This Row],[D0]])</f>
        <v>0</v>
      </c>
      <c r="Q176">
        <f>HEX2DEC(Table7[[#This Row],[D1]])</f>
        <v>36</v>
      </c>
      <c r="R176">
        <f>HEX2DEC(Table7[[#This Row],[D2]])</f>
        <v>0</v>
      </c>
      <c r="S176">
        <f>HEX2DEC(Table7[[#This Row],[D3]])</f>
        <v>121</v>
      </c>
      <c r="T176">
        <f>HEX2DEC(Table7[[#This Row],[D4]])</f>
        <v>58</v>
      </c>
      <c r="U176">
        <f>HEX2DEC(Table7[[#This Row],[D5]])</f>
        <v>48</v>
      </c>
      <c r="V176">
        <f>HEX2DEC(Table7[[#This Row],[D6]])</f>
        <v>0</v>
      </c>
      <c r="W176">
        <f>HEX2DEC(Table7[[#This Row],[D7]])</f>
        <v>32</v>
      </c>
      <c r="X176" t="str">
        <f>RIGHT("00000000" &amp; HEX2BIN(Table7[[#This Row],[D0]]), 8)</f>
        <v>00000000</v>
      </c>
      <c r="Y176" t="str">
        <f>RIGHT("00000000" &amp; HEX2BIN(Table7[[#This Row],[D1]]), 8)</f>
        <v>00100100</v>
      </c>
      <c r="Z176" t="str">
        <f>RIGHT("00000000" &amp; HEX2BIN(Table7[[#This Row],[D2]]), 8)</f>
        <v>00000000</v>
      </c>
      <c r="AA176" t="str">
        <f>RIGHT("00000000" &amp; HEX2BIN(Table7[[#This Row],[D3]]), 8)</f>
        <v>01111001</v>
      </c>
      <c r="AB176" t="str">
        <f>RIGHT("00000000" &amp; HEX2BIN(Table7[[#This Row],[D4]]), 8)</f>
        <v>00111010</v>
      </c>
      <c r="AC176" t="str">
        <f>RIGHT("00000000" &amp; HEX2BIN(Table7[[#This Row],[D5]]), 8)</f>
        <v>00110000</v>
      </c>
      <c r="AD176" t="str">
        <f>RIGHT("00000000" &amp; HEX2BIN(Table7[[#This Row],[D6]]), 8)</f>
        <v>00000000</v>
      </c>
      <c r="AE176" t="str">
        <f>RIGHT("00000000" &amp; HEX2BIN(Table7[[#This Row],[D7]]), 8)</f>
        <v>00100000</v>
      </c>
      <c r="AF176" t="str">
        <f>VLOOKUP(Table7[[#This Row],[MsgId.Pad]],Codes,2,FALSE)</f>
        <v>Clutch status</v>
      </c>
      <c r="AG176">
        <f>(256*Table7[[#This Row],[D0.Dec]]+Table7[[#This Row],[D1.Dec]])/4</f>
        <v>9</v>
      </c>
    </row>
    <row r="177" spans="1:33" x14ac:dyDescent="0.35">
      <c r="A177">
        <v>166</v>
      </c>
      <c r="B177" t="s">
        <v>106</v>
      </c>
      <c r="C177" s="1">
        <v>8</v>
      </c>
      <c r="D177" s="1">
        <v>0</v>
      </c>
      <c r="E177" s="1">
        <v>24</v>
      </c>
      <c r="F177" s="1">
        <v>0</v>
      </c>
      <c r="G177" s="1">
        <v>80</v>
      </c>
      <c r="H177" s="1">
        <v>13</v>
      </c>
      <c r="I177" s="1">
        <v>20</v>
      </c>
      <c r="J177" s="1">
        <v>0</v>
      </c>
      <c r="K177" s="1">
        <v>20</v>
      </c>
      <c r="L177" t="str">
        <f>RIGHT("000000" &amp;Table7[[#This Row],[MsgId]], 8)</f>
        <v>0628A001</v>
      </c>
      <c r="M177" t="str">
        <f>LEFT(Table7[[#This Row],[MsgId.Pad]],4)</f>
        <v>0628</v>
      </c>
      <c r="N177" t="str">
        <f>RIGHT(Table7[[#This Row],[MsgId.Pad]],4)</f>
        <v>A001</v>
      </c>
      <c r="O177">
        <f>HEX2DEC(Table7[[#This Row],[MsgId.Pad]])</f>
        <v>103325697</v>
      </c>
      <c r="P177">
        <f>HEX2DEC(Table7[[#This Row],[D0]])</f>
        <v>0</v>
      </c>
      <c r="Q177">
        <f>HEX2DEC(Table7[[#This Row],[D1]])</f>
        <v>36</v>
      </c>
      <c r="R177">
        <f>HEX2DEC(Table7[[#This Row],[D2]])</f>
        <v>0</v>
      </c>
      <c r="S177">
        <f>HEX2DEC(Table7[[#This Row],[D3]])</f>
        <v>128</v>
      </c>
      <c r="T177">
        <f>HEX2DEC(Table7[[#This Row],[D4]])</f>
        <v>19</v>
      </c>
      <c r="U177">
        <f>HEX2DEC(Table7[[#This Row],[D5]])</f>
        <v>32</v>
      </c>
      <c r="V177">
        <f>HEX2DEC(Table7[[#This Row],[D6]])</f>
        <v>0</v>
      </c>
      <c r="W177">
        <f>HEX2DEC(Table7[[#This Row],[D7]])</f>
        <v>32</v>
      </c>
      <c r="X177" t="str">
        <f>RIGHT("00000000" &amp; HEX2BIN(Table7[[#This Row],[D0]]), 8)</f>
        <v>00000000</v>
      </c>
      <c r="Y177" t="str">
        <f>RIGHT("00000000" &amp; HEX2BIN(Table7[[#This Row],[D1]]), 8)</f>
        <v>00100100</v>
      </c>
      <c r="Z177" t="str">
        <f>RIGHT("00000000" &amp; HEX2BIN(Table7[[#This Row],[D2]]), 8)</f>
        <v>00000000</v>
      </c>
      <c r="AA177" t="str">
        <f>RIGHT("00000000" &amp; HEX2BIN(Table7[[#This Row],[D3]]), 8)</f>
        <v>10000000</v>
      </c>
      <c r="AB177" t="str">
        <f>RIGHT("00000000" &amp; HEX2BIN(Table7[[#This Row],[D4]]), 8)</f>
        <v>00010011</v>
      </c>
      <c r="AC177" t="str">
        <f>RIGHT("00000000" &amp; HEX2BIN(Table7[[#This Row],[D5]]), 8)</f>
        <v>00100000</v>
      </c>
      <c r="AD177" t="str">
        <f>RIGHT("00000000" &amp; HEX2BIN(Table7[[#This Row],[D6]]), 8)</f>
        <v>00000000</v>
      </c>
      <c r="AE177" t="str">
        <f>RIGHT("00000000" &amp; HEX2BIN(Table7[[#This Row],[D7]]), 8)</f>
        <v>00100000</v>
      </c>
      <c r="AF177" t="str">
        <f>VLOOKUP(Table7[[#This Row],[MsgId.Pad]],Codes,2,FALSE)</f>
        <v>Clutch status</v>
      </c>
      <c r="AG177">
        <f>(256*Table7[[#This Row],[D0.Dec]]+Table7[[#This Row],[D1.Dec]])/4</f>
        <v>9</v>
      </c>
    </row>
    <row r="178" spans="1:33" x14ac:dyDescent="0.35">
      <c r="A178">
        <v>173</v>
      </c>
      <c r="B178" t="s">
        <v>106</v>
      </c>
      <c r="C178" s="1">
        <v>8</v>
      </c>
      <c r="D178" s="1">
        <v>0</v>
      </c>
      <c r="E178" s="1">
        <v>24</v>
      </c>
      <c r="F178" s="1">
        <v>0</v>
      </c>
      <c r="G178" s="1">
        <v>86</v>
      </c>
      <c r="H178" s="1">
        <v>12</v>
      </c>
      <c r="I178" s="1">
        <v>30</v>
      </c>
      <c r="J178" s="1">
        <v>0</v>
      </c>
      <c r="K178" s="1">
        <v>20</v>
      </c>
      <c r="L178" t="str">
        <f>RIGHT("000000" &amp;Table7[[#This Row],[MsgId]], 8)</f>
        <v>0628A001</v>
      </c>
      <c r="M178" t="str">
        <f>LEFT(Table7[[#This Row],[MsgId.Pad]],4)</f>
        <v>0628</v>
      </c>
      <c r="N178" t="str">
        <f>RIGHT(Table7[[#This Row],[MsgId.Pad]],4)</f>
        <v>A001</v>
      </c>
      <c r="O178">
        <f>HEX2DEC(Table7[[#This Row],[MsgId.Pad]])</f>
        <v>103325697</v>
      </c>
      <c r="P178">
        <f>HEX2DEC(Table7[[#This Row],[D0]])</f>
        <v>0</v>
      </c>
      <c r="Q178">
        <f>HEX2DEC(Table7[[#This Row],[D1]])</f>
        <v>36</v>
      </c>
      <c r="R178">
        <f>HEX2DEC(Table7[[#This Row],[D2]])</f>
        <v>0</v>
      </c>
      <c r="S178">
        <f>HEX2DEC(Table7[[#This Row],[D3]])</f>
        <v>134</v>
      </c>
      <c r="T178">
        <f>HEX2DEC(Table7[[#This Row],[D4]])</f>
        <v>18</v>
      </c>
      <c r="U178">
        <f>HEX2DEC(Table7[[#This Row],[D5]])</f>
        <v>48</v>
      </c>
      <c r="V178">
        <f>HEX2DEC(Table7[[#This Row],[D6]])</f>
        <v>0</v>
      </c>
      <c r="W178">
        <f>HEX2DEC(Table7[[#This Row],[D7]])</f>
        <v>32</v>
      </c>
      <c r="X178" t="str">
        <f>RIGHT("00000000" &amp; HEX2BIN(Table7[[#This Row],[D0]]), 8)</f>
        <v>00000000</v>
      </c>
      <c r="Y178" t="str">
        <f>RIGHT("00000000" &amp; HEX2BIN(Table7[[#This Row],[D1]]), 8)</f>
        <v>00100100</v>
      </c>
      <c r="Z178" t="str">
        <f>RIGHT("00000000" &amp; HEX2BIN(Table7[[#This Row],[D2]]), 8)</f>
        <v>00000000</v>
      </c>
      <c r="AA178" t="str">
        <f>RIGHT("00000000" &amp; HEX2BIN(Table7[[#This Row],[D3]]), 8)</f>
        <v>10000110</v>
      </c>
      <c r="AB178" t="str">
        <f>RIGHT("00000000" &amp; HEX2BIN(Table7[[#This Row],[D4]]), 8)</f>
        <v>00010010</v>
      </c>
      <c r="AC178" t="str">
        <f>RIGHT("00000000" &amp; HEX2BIN(Table7[[#This Row],[D5]]), 8)</f>
        <v>00110000</v>
      </c>
      <c r="AD178" t="str">
        <f>RIGHT("00000000" &amp; HEX2BIN(Table7[[#This Row],[D6]]), 8)</f>
        <v>00000000</v>
      </c>
      <c r="AE178" t="str">
        <f>RIGHT("00000000" &amp; HEX2BIN(Table7[[#This Row],[D7]]), 8)</f>
        <v>00100000</v>
      </c>
      <c r="AF178" t="str">
        <f>VLOOKUP(Table7[[#This Row],[MsgId.Pad]],Codes,2,FALSE)</f>
        <v>Clutch status</v>
      </c>
      <c r="AG178">
        <f>(256*Table7[[#This Row],[D0.Dec]]+Table7[[#This Row],[D1.Dec]])/4</f>
        <v>9</v>
      </c>
    </row>
    <row r="179" spans="1:33" x14ac:dyDescent="0.35">
      <c r="A179">
        <v>181</v>
      </c>
      <c r="B179" t="s">
        <v>106</v>
      </c>
      <c r="C179" s="1">
        <v>8</v>
      </c>
      <c r="D179" s="1">
        <v>0</v>
      </c>
      <c r="E179" s="1">
        <v>24</v>
      </c>
      <c r="F179" s="1">
        <v>0</v>
      </c>
      <c r="G179" s="1" t="s">
        <v>76</v>
      </c>
      <c r="H179" s="1" t="s">
        <v>77</v>
      </c>
      <c r="I179" s="1">
        <v>30</v>
      </c>
      <c r="J179" s="1">
        <v>0</v>
      </c>
      <c r="K179" s="1">
        <v>20</v>
      </c>
      <c r="L179" t="str">
        <f>RIGHT("000000" &amp;Table7[[#This Row],[MsgId]], 8)</f>
        <v>0628A001</v>
      </c>
      <c r="M179" t="str">
        <f>LEFT(Table7[[#This Row],[MsgId.Pad]],4)</f>
        <v>0628</v>
      </c>
      <c r="N179" t="str">
        <f>RIGHT(Table7[[#This Row],[MsgId.Pad]],4)</f>
        <v>A001</v>
      </c>
      <c r="O179">
        <f>HEX2DEC(Table7[[#This Row],[MsgId.Pad]])</f>
        <v>103325697</v>
      </c>
      <c r="P179">
        <f>HEX2DEC(Table7[[#This Row],[D0]])</f>
        <v>0</v>
      </c>
      <c r="Q179">
        <f>HEX2DEC(Table7[[#This Row],[D1]])</f>
        <v>36</v>
      </c>
      <c r="R179">
        <f>HEX2DEC(Table7[[#This Row],[D2]])</f>
        <v>0</v>
      </c>
      <c r="S179">
        <f>HEX2DEC(Table7[[#This Row],[D3]])</f>
        <v>126</v>
      </c>
      <c r="T179">
        <f>HEX2DEC(Table7[[#This Row],[D4]])</f>
        <v>45</v>
      </c>
      <c r="U179">
        <f>HEX2DEC(Table7[[#This Row],[D5]])</f>
        <v>48</v>
      </c>
      <c r="V179">
        <f>HEX2DEC(Table7[[#This Row],[D6]])</f>
        <v>0</v>
      </c>
      <c r="W179">
        <f>HEX2DEC(Table7[[#This Row],[D7]])</f>
        <v>32</v>
      </c>
      <c r="X179" t="str">
        <f>RIGHT("00000000" &amp; HEX2BIN(Table7[[#This Row],[D0]]), 8)</f>
        <v>00000000</v>
      </c>
      <c r="Y179" t="str">
        <f>RIGHT("00000000" &amp; HEX2BIN(Table7[[#This Row],[D1]]), 8)</f>
        <v>00100100</v>
      </c>
      <c r="Z179" t="str">
        <f>RIGHT("00000000" &amp; HEX2BIN(Table7[[#This Row],[D2]]), 8)</f>
        <v>00000000</v>
      </c>
      <c r="AA179" t="str">
        <f>RIGHT("00000000" &amp; HEX2BIN(Table7[[#This Row],[D3]]), 8)</f>
        <v>01111110</v>
      </c>
      <c r="AB179" t="str">
        <f>RIGHT("00000000" &amp; HEX2BIN(Table7[[#This Row],[D4]]), 8)</f>
        <v>00101101</v>
      </c>
      <c r="AC179" t="str">
        <f>RIGHT("00000000" &amp; HEX2BIN(Table7[[#This Row],[D5]]), 8)</f>
        <v>00110000</v>
      </c>
      <c r="AD179" t="str">
        <f>RIGHT("00000000" &amp; HEX2BIN(Table7[[#This Row],[D6]]), 8)</f>
        <v>00000000</v>
      </c>
      <c r="AE179" t="str">
        <f>RIGHT("00000000" &amp; HEX2BIN(Table7[[#This Row],[D7]]), 8)</f>
        <v>00100000</v>
      </c>
      <c r="AF179" t="str">
        <f>VLOOKUP(Table7[[#This Row],[MsgId.Pad]],Codes,2,FALSE)</f>
        <v>Clutch status</v>
      </c>
      <c r="AG179">
        <f>(256*Table7[[#This Row],[D0.Dec]]+Table7[[#This Row],[D1.Dec]])/4</f>
        <v>9</v>
      </c>
    </row>
    <row r="180" spans="1:33" x14ac:dyDescent="0.35">
      <c r="A180">
        <v>194</v>
      </c>
      <c r="B180" t="s">
        <v>106</v>
      </c>
      <c r="C180" s="1">
        <v>8</v>
      </c>
      <c r="D180" s="1">
        <v>0</v>
      </c>
      <c r="E180" s="1">
        <v>24</v>
      </c>
      <c r="F180" s="1">
        <v>0</v>
      </c>
      <c r="G180" s="1">
        <v>80</v>
      </c>
      <c r="H180" s="1">
        <v>18</v>
      </c>
      <c r="I180" s="1">
        <v>20</v>
      </c>
      <c r="J180" s="1">
        <v>0</v>
      </c>
      <c r="K180" s="1">
        <v>20</v>
      </c>
      <c r="L180" t="str">
        <f>RIGHT("000000" &amp;Table7[[#This Row],[MsgId]], 8)</f>
        <v>0628A001</v>
      </c>
      <c r="M180" t="str">
        <f>LEFT(Table7[[#This Row],[MsgId.Pad]],4)</f>
        <v>0628</v>
      </c>
      <c r="N180" t="str">
        <f>RIGHT(Table7[[#This Row],[MsgId.Pad]],4)</f>
        <v>A001</v>
      </c>
      <c r="O180">
        <f>HEX2DEC(Table7[[#This Row],[MsgId.Pad]])</f>
        <v>103325697</v>
      </c>
      <c r="P180">
        <f>HEX2DEC(Table7[[#This Row],[D0]])</f>
        <v>0</v>
      </c>
      <c r="Q180">
        <f>HEX2DEC(Table7[[#This Row],[D1]])</f>
        <v>36</v>
      </c>
      <c r="R180">
        <f>HEX2DEC(Table7[[#This Row],[D2]])</f>
        <v>0</v>
      </c>
      <c r="S180">
        <f>HEX2DEC(Table7[[#This Row],[D3]])</f>
        <v>128</v>
      </c>
      <c r="T180">
        <f>HEX2DEC(Table7[[#This Row],[D4]])</f>
        <v>24</v>
      </c>
      <c r="U180">
        <f>HEX2DEC(Table7[[#This Row],[D5]])</f>
        <v>32</v>
      </c>
      <c r="V180">
        <f>HEX2DEC(Table7[[#This Row],[D6]])</f>
        <v>0</v>
      </c>
      <c r="W180">
        <f>HEX2DEC(Table7[[#This Row],[D7]])</f>
        <v>32</v>
      </c>
      <c r="X180" t="str">
        <f>RIGHT("00000000" &amp; HEX2BIN(Table7[[#This Row],[D0]]), 8)</f>
        <v>00000000</v>
      </c>
      <c r="Y180" t="str">
        <f>RIGHT("00000000" &amp; HEX2BIN(Table7[[#This Row],[D1]]), 8)</f>
        <v>00100100</v>
      </c>
      <c r="Z180" t="str">
        <f>RIGHT("00000000" &amp; HEX2BIN(Table7[[#This Row],[D2]]), 8)</f>
        <v>00000000</v>
      </c>
      <c r="AA180" t="str">
        <f>RIGHT("00000000" &amp; HEX2BIN(Table7[[#This Row],[D3]]), 8)</f>
        <v>10000000</v>
      </c>
      <c r="AB180" t="str">
        <f>RIGHT("00000000" &amp; HEX2BIN(Table7[[#This Row],[D4]]), 8)</f>
        <v>00011000</v>
      </c>
      <c r="AC180" t="str">
        <f>RIGHT("00000000" &amp; HEX2BIN(Table7[[#This Row],[D5]]), 8)</f>
        <v>00100000</v>
      </c>
      <c r="AD180" t="str">
        <f>RIGHT("00000000" &amp; HEX2BIN(Table7[[#This Row],[D6]]), 8)</f>
        <v>00000000</v>
      </c>
      <c r="AE180" t="str">
        <f>RIGHT("00000000" &amp; HEX2BIN(Table7[[#This Row],[D7]]), 8)</f>
        <v>00100000</v>
      </c>
      <c r="AF180" t="str">
        <f>VLOOKUP(Table7[[#This Row],[MsgId.Pad]],Codes,2,FALSE)</f>
        <v>Clutch status</v>
      </c>
      <c r="AG180">
        <f>(256*Table7[[#This Row],[D0.Dec]]+Table7[[#This Row],[D1.Dec]])/4</f>
        <v>9</v>
      </c>
    </row>
    <row r="181" spans="1:33" x14ac:dyDescent="0.35">
      <c r="A181">
        <v>202</v>
      </c>
      <c r="B181" t="s">
        <v>106</v>
      </c>
      <c r="C181" s="1">
        <v>8</v>
      </c>
      <c r="D181" s="1">
        <v>0</v>
      </c>
      <c r="E181" s="1">
        <v>24</v>
      </c>
      <c r="F181" s="1">
        <v>0</v>
      </c>
      <c r="G181" s="1" t="s">
        <v>31</v>
      </c>
      <c r="H181" s="1">
        <v>35</v>
      </c>
      <c r="I181" s="1">
        <v>30</v>
      </c>
      <c r="J181" s="1">
        <v>0</v>
      </c>
      <c r="K181" s="1">
        <v>20</v>
      </c>
      <c r="L181" t="str">
        <f>RIGHT("000000" &amp;Table7[[#This Row],[MsgId]], 8)</f>
        <v>0628A001</v>
      </c>
      <c r="M181" t="str">
        <f>LEFT(Table7[[#This Row],[MsgId.Pad]],4)</f>
        <v>0628</v>
      </c>
      <c r="N181" t="str">
        <f>RIGHT(Table7[[#This Row],[MsgId.Pad]],4)</f>
        <v>A001</v>
      </c>
      <c r="O181">
        <f>HEX2DEC(Table7[[#This Row],[MsgId.Pad]])</f>
        <v>103325697</v>
      </c>
      <c r="P181">
        <f>HEX2DEC(Table7[[#This Row],[D0]])</f>
        <v>0</v>
      </c>
      <c r="Q181">
        <f>HEX2DEC(Table7[[#This Row],[D1]])</f>
        <v>36</v>
      </c>
      <c r="R181">
        <f>HEX2DEC(Table7[[#This Row],[D2]])</f>
        <v>0</v>
      </c>
      <c r="S181">
        <f>HEX2DEC(Table7[[#This Row],[D3]])</f>
        <v>142</v>
      </c>
      <c r="T181">
        <f>HEX2DEC(Table7[[#This Row],[D4]])</f>
        <v>53</v>
      </c>
      <c r="U181">
        <f>HEX2DEC(Table7[[#This Row],[D5]])</f>
        <v>48</v>
      </c>
      <c r="V181">
        <f>HEX2DEC(Table7[[#This Row],[D6]])</f>
        <v>0</v>
      </c>
      <c r="W181">
        <f>HEX2DEC(Table7[[#This Row],[D7]])</f>
        <v>32</v>
      </c>
      <c r="X181" t="str">
        <f>RIGHT("00000000" &amp; HEX2BIN(Table7[[#This Row],[D0]]), 8)</f>
        <v>00000000</v>
      </c>
      <c r="Y181" t="str">
        <f>RIGHT("00000000" &amp; HEX2BIN(Table7[[#This Row],[D1]]), 8)</f>
        <v>00100100</v>
      </c>
      <c r="Z181" t="str">
        <f>RIGHT("00000000" &amp; HEX2BIN(Table7[[#This Row],[D2]]), 8)</f>
        <v>00000000</v>
      </c>
      <c r="AA181" t="str">
        <f>RIGHT("00000000" &amp; HEX2BIN(Table7[[#This Row],[D3]]), 8)</f>
        <v>10001110</v>
      </c>
      <c r="AB181" t="str">
        <f>RIGHT("00000000" &amp; HEX2BIN(Table7[[#This Row],[D4]]), 8)</f>
        <v>00110101</v>
      </c>
      <c r="AC181" t="str">
        <f>RIGHT("00000000" &amp; HEX2BIN(Table7[[#This Row],[D5]]), 8)</f>
        <v>00110000</v>
      </c>
      <c r="AD181" t="str">
        <f>RIGHT("00000000" &amp; HEX2BIN(Table7[[#This Row],[D6]]), 8)</f>
        <v>00000000</v>
      </c>
      <c r="AE181" t="str">
        <f>RIGHT("00000000" &amp; HEX2BIN(Table7[[#This Row],[D7]]), 8)</f>
        <v>00100000</v>
      </c>
      <c r="AF181" t="str">
        <f>VLOOKUP(Table7[[#This Row],[MsgId.Pad]],Codes,2,FALSE)</f>
        <v>Clutch status</v>
      </c>
      <c r="AG181">
        <f>(256*Table7[[#This Row],[D0.Dec]]+Table7[[#This Row],[D1.Dec]])/4</f>
        <v>9</v>
      </c>
    </row>
    <row r="182" spans="1:33" x14ac:dyDescent="0.35">
      <c r="A182">
        <v>223</v>
      </c>
      <c r="B182" t="s">
        <v>106</v>
      </c>
      <c r="C182" s="1">
        <v>8</v>
      </c>
      <c r="D182" s="1">
        <v>0</v>
      </c>
      <c r="E182" s="1">
        <v>24</v>
      </c>
      <c r="F182" s="1">
        <v>0</v>
      </c>
      <c r="G182" s="1">
        <v>87</v>
      </c>
      <c r="H182" s="1">
        <v>13</v>
      </c>
      <c r="I182" s="1">
        <v>30</v>
      </c>
      <c r="J182" s="1">
        <v>0</v>
      </c>
      <c r="K182" s="1">
        <v>20</v>
      </c>
      <c r="L182" t="str">
        <f>RIGHT("000000" &amp;Table7[[#This Row],[MsgId]], 8)</f>
        <v>0628A001</v>
      </c>
      <c r="M182" t="str">
        <f>LEFT(Table7[[#This Row],[MsgId.Pad]],4)</f>
        <v>0628</v>
      </c>
      <c r="N182" t="str">
        <f>RIGHT(Table7[[#This Row],[MsgId.Pad]],4)</f>
        <v>A001</v>
      </c>
      <c r="O182">
        <f>HEX2DEC(Table7[[#This Row],[MsgId.Pad]])</f>
        <v>103325697</v>
      </c>
      <c r="P182">
        <f>HEX2DEC(Table7[[#This Row],[D0]])</f>
        <v>0</v>
      </c>
      <c r="Q182">
        <f>HEX2DEC(Table7[[#This Row],[D1]])</f>
        <v>36</v>
      </c>
      <c r="R182">
        <f>HEX2DEC(Table7[[#This Row],[D2]])</f>
        <v>0</v>
      </c>
      <c r="S182">
        <f>HEX2DEC(Table7[[#This Row],[D3]])</f>
        <v>135</v>
      </c>
      <c r="T182">
        <f>HEX2DEC(Table7[[#This Row],[D4]])</f>
        <v>19</v>
      </c>
      <c r="U182">
        <f>HEX2DEC(Table7[[#This Row],[D5]])</f>
        <v>48</v>
      </c>
      <c r="V182">
        <f>HEX2DEC(Table7[[#This Row],[D6]])</f>
        <v>0</v>
      </c>
      <c r="W182">
        <f>HEX2DEC(Table7[[#This Row],[D7]])</f>
        <v>32</v>
      </c>
      <c r="X182" t="str">
        <f>RIGHT("00000000" &amp; HEX2BIN(Table7[[#This Row],[D0]]), 8)</f>
        <v>00000000</v>
      </c>
      <c r="Y182" t="str">
        <f>RIGHT("00000000" &amp; HEX2BIN(Table7[[#This Row],[D1]]), 8)</f>
        <v>00100100</v>
      </c>
      <c r="Z182" t="str">
        <f>RIGHT("00000000" &amp; HEX2BIN(Table7[[#This Row],[D2]]), 8)</f>
        <v>00000000</v>
      </c>
      <c r="AA182" t="str">
        <f>RIGHT("00000000" &amp; HEX2BIN(Table7[[#This Row],[D3]]), 8)</f>
        <v>10000111</v>
      </c>
      <c r="AB182" t="str">
        <f>RIGHT("00000000" &amp; HEX2BIN(Table7[[#This Row],[D4]]), 8)</f>
        <v>00010011</v>
      </c>
      <c r="AC182" t="str">
        <f>RIGHT("00000000" &amp; HEX2BIN(Table7[[#This Row],[D5]]), 8)</f>
        <v>00110000</v>
      </c>
      <c r="AD182" t="str">
        <f>RIGHT("00000000" &amp; HEX2BIN(Table7[[#This Row],[D6]]), 8)</f>
        <v>00000000</v>
      </c>
      <c r="AE182" t="str">
        <f>RIGHT("00000000" &amp; HEX2BIN(Table7[[#This Row],[D7]]), 8)</f>
        <v>00100000</v>
      </c>
      <c r="AF182" t="str">
        <f>VLOOKUP(Table7[[#This Row],[MsgId.Pad]],Codes,2,FALSE)</f>
        <v>Clutch status</v>
      </c>
      <c r="AG182">
        <f>(256*Table7[[#This Row],[D0.Dec]]+Table7[[#This Row],[D1.Dec]])/4</f>
        <v>9</v>
      </c>
    </row>
    <row r="183" spans="1:33" x14ac:dyDescent="0.35">
      <c r="A183">
        <v>231</v>
      </c>
      <c r="B183" t="s">
        <v>106</v>
      </c>
      <c r="C183" s="1">
        <v>8</v>
      </c>
      <c r="D183" s="1">
        <v>0</v>
      </c>
      <c r="E183" s="1">
        <v>24</v>
      </c>
      <c r="F183" s="1">
        <v>0</v>
      </c>
      <c r="G183" s="1" t="s">
        <v>84</v>
      </c>
      <c r="H183" s="1" t="s">
        <v>65</v>
      </c>
      <c r="I183" s="1">
        <v>30</v>
      </c>
      <c r="J183" s="1">
        <v>0</v>
      </c>
      <c r="K183" s="1">
        <v>20</v>
      </c>
      <c r="L183" t="str">
        <f>RIGHT("000000" &amp;Table7[[#This Row],[MsgId]], 8)</f>
        <v>0628A001</v>
      </c>
      <c r="M183" t="str">
        <f>LEFT(Table7[[#This Row],[MsgId.Pad]],4)</f>
        <v>0628</v>
      </c>
      <c r="N183" t="str">
        <f>RIGHT(Table7[[#This Row],[MsgId.Pad]],4)</f>
        <v>A001</v>
      </c>
      <c r="O183">
        <f>HEX2DEC(Table7[[#This Row],[MsgId.Pad]])</f>
        <v>103325697</v>
      </c>
      <c r="P183">
        <f>HEX2DEC(Table7[[#This Row],[D0]])</f>
        <v>0</v>
      </c>
      <c r="Q183">
        <f>HEX2DEC(Table7[[#This Row],[D1]])</f>
        <v>36</v>
      </c>
      <c r="R183">
        <f>HEX2DEC(Table7[[#This Row],[D2]])</f>
        <v>0</v>
      </c>
      <c r="S183">
        <f>HEX2DEC(Table7[[#This Row],[D3]])</f>
        <v>125</v>
      </c>
      <c r="T183">
        <f>HEX2DEC(Table7[[#This Row],[D4]])</f>
        <v>138</v>
      </c>
      <c r="U183">
        <f>HEX2DEC(Table7[[#This Row],[D5]])</f>
        <v>48</v>
      </c>
      <c r="V183">
        <f>HEX2DEC(Table7[[#This Row],[D6]])</f>
        <v>0</v>
      </c>
      <c r="W183">
        <f>HEX2DEC(Table7[[#This Row],[D7]])</f>
        <v>32</v>
      </c>
      <c r="X183" t="str">
        <f>RIGHT("00000000" &amp; HEX2BIN(Table7[[#This Row],[D0]]), 8)</f>
        <v>00000000</v>
      </c>
      <c r="Y183" t="str">
        <f>RIGHT("00000000" &amp; HEX2BIN(Table7[[#This Row],[D1]]), 8)</f>
        <v>00100100</v>
      </c>
      <c r="Z183" t="str">
        <f>RIGHT("00000000" &amp; HEX2BIN(Table7[[#This Row],[D2]]), 8)</f>
        <v>00000000</v>
      </c>
      <c r="AA183" t="str">
        <f>RIGHT("00000000" &amp; HEX2BIN(Table7[[#This Row],[D3]]), 8)</f>
        <v>01111101</v>
      </c>
      <c r="AB183" t="str">
        <f>RIGHT("00000000" &amp; HEX2BIN(Table7[[#This Row],[D4]]), 8)</f>
        <v>10001010</v>
      </c>
      <c r="AC183" t="str">
        <f>RIGHT("00000000" &amp; HEX2BIN(Table7[[#This Row],[D5]]), 8)</f>
        <v>00110000</v>
      </c>
      <c r="AD183" t="str">
        <f>RIGHT("00000000" &amp; HEX2BIN(Table7[[#This Row],[D6]]), 8)</f>
        <v>00000000</v>
      </c>
      <c r="AE183" t="str">
        <f>RIGHT("00000000" &amp; HEX2BIN(Table7[[#This Row],[D7]]), 8)</f>
        <v>00100000</v>
      </c>
      <c r="AF183" t="str">
        <f>VLOOKUP(Table7[[#This Row],[MsgId.Pad]],Codes,2,FALSE)</f>
        <v>Clutch status</v>
      </c>
      <c r="AG183">
        <f>(256*Table7[[#This Row],[D0.Dec]]+Table7[[#This Row],[D1.Dec]])/4</f>
        <v>9</v>
      </c>
    </row>
    <row r="184" spans="1:33" x14ac:dyDescent="0.35">
      <c r="A184">
        <v>238</v>
      </c>
      <c r="B184" t="s">
        <v>106</v>
      </c>
      <c r="C184" s="1">
        <v>8</v>
      </c>
      <c r="D184" s="1">
        <v>0</v>
      </c>
      <c r="E184" s="1">
        <v>24</v>
      </c>
      <c r="F184" s="1">
        <v>0</v>
      </c>
      <c r="G184" s="1" t="s">
        <v>84</v>
      </c>
      <c r="H184" s="1">
        <v>15</v>
      </c>
      <c r="I184" s="1">
        <v>30</v>
      </c>
      <c r="J184" s="1">
        <v>0</v>
      </c>
      <c r="K184" s="1">
        <v>20</v>
      </c>
      <c r="L184" t="str">
        <f>RIGHT("000000" &amp;Table7[[#This Row],[MsgId]], 8)</f>
        <v>0628A001</v>
      </c>
      <c r="M184" t="str">
        <f>LEFT(Table7[[#This Row],[MsgId.Pad]],4)</f>
        <v>0628</v>
      </c>
      <c r="N184" t="str">
        <f>RIGHT(Table7[[#This Row],[MsgId.Pad]],4)</f>
        <v>A001</v>
      </c>
      <c r="O184">
        <f>HEX2DEC(Table7[[#This Row],[MsgId.Pad]])</f>
        <v>103325697</v>
      </c>
      <c r="P184">
        <f>HEX2DEC(Table7[[#This Row],[D0]])</f>
        <v>0</v>
      </c>
      <c r="Q184">
        <f>HEX2DEC(Table7[[#This Row],[D1]])</f>
        <v>36</v>
      </c>
      <c r="R184">
        <f>HEX2DEC(Table7[[#This Row],[D2]])</f>
        <v>0</v>
      </c>
      <c r="S184">
        <f>HEX2DEC(Table7[[#This Row],[D3]])</f>
        <v>125</v>
      </c>
      <c r="T184">
        <f>HEX2DEC(Table7[[#This Row],[D4]])</f>
        <v>21</v>
      </c>
      <c r="U184">
        <f>HEX2DEC(Table7[[#This Row],[D5]])</f>
        <v>48</v>
      </c>
      <c r="V184">
        <f>HEX2DEC(Table7[[#This Row],[D6]])</f>
        <v>0</v>
      </c>
      <c r="W184">
        <f>HEX2DEC(Table7[[#This Row],[D7]])</f>
        <v>32</v>
      </c>
      <c r="X184" t="str">
        <f>RIGHT("00000000" &amp; HEX2BIN(Table7[[#This Row],[D0]]), 8)</f>
        <v>00000000</v>
      </c>
      <c r="Y184" t="str">
        <f>RIGHT("00000000" &amp; HEX2BIN(Table7[[#This Row],[D1]]), 8)</f>
        <v>00100100</v>
      </c>
      <c r="Z184" t="str">
        <f>RIGHT("00000000" &amp; HEX2BIN(Table7[[#This Row],[D2]]), 8)</f>
        <v>00000000</v>
      </c>
      <c r="AA184" t="str">
        <f>RIGHT("00000000" &amp; HEX2BIN(Table7[[#This Row],[D3]]), 8)</f>
        <v>01111101</v>
      </c>
      <c r="AB184" t="str">
        <f>RIGHT("00000000" &amp; HEX2BIN(Table7[[#This Row],[D4]]), 8)</f>
        <v>00010101</v>
      </c>
      <c r="AC184" t="str">
        <f>RIGHT("00000000" &amp; HEX2BIN(Table7[[#This Row],[D5]]), 8)</f>
        <v>00110000</v>
      </c>
      <c r="AD184" t="str">
        <f>RIGHT("00000000" &amp; HEX2BIN(Table7[[#This Row],[D6]]), 8)</f>
        <v>00000000</v>
      </c>
      <c r="AE184" t="str">
        <f>RIGHT("00000000" &amp; HEX2BIN(Table7[[#This Row],[D7]]), 8)</f>
        <v>00100000</v>
      </c>
      <c r="AF184" t="str">
        <f>VLOOKUP(Table7[[#This Row],[MsgId.Pad]],Codes,2,FALSE)</f>
        <v>Clutch status</v>
      </c>
      <c r="AG184">
        <f>(256*Table7[[#This Row],[D0.Dec]]+Table7[[#This Row],[D1.Dec]])/4</f>
        <v>9</v>
      </c>
    </row>
    <row r="185" spans="1:33" x14ac:dyDescent="0.35">
      <c r="A185">
        <v>244</v>
      </c>
      <c r="B185" t="s">
        <v>106</v>
      </c>
      <c r="C185" s="1">
        <v>8</v>
      </c>
      <c r="D185" s="1">
        <v>0</v>
      </c>
      <c r="E185" s="1">
        <v>24</v>
      </c>
      <c r="F185" s="1">
        <v>0</v>
      </c>
      <c r="G185" s="1">
        <v>80</v>
      </c>
      <c r="H185" s="1">
        <v>11</v>
      </c>
      <c r="I185" s="1">
        <v>20</v>
      </c>
      <c r="J185" s="1">
        <v>0</v>
      </c>
      <c r="K185" s="1">
        <v>20</v>
      </c>
      <c r="L185" t="str">
        <f>RIGHT("000000" &amp;Table7[[#This Row],[MsgId]], 8)</f>
        <v>0628A001</v>
      </c>
      <c r="M185" t="str">
        <f>LEFT(Table7[[#This Row],[MsgId.Pad]],4)</f>
        <v>0628</v>
      </c>
      <c r="N185" t="str">
        <f>RIGHT(Table7[[#This Row],[MsgId.Pad]],4)</f>
        <v>A001</v>
      </c>
      <c r="O185">
        <f>HEX2DEC(Table7[[#This Row],[MsgId.Pad]])</f>
        <v>103325697</v>
      </c>
      <c r="P185">
        <f>HEX2DEC(Table7[[#This Row],[D0]])</f>
        <v>0</v>
      </c>
      <c r="Q185">
        <f>HEX2DEC(Table7[[#This Row],[D1]])</f>
        <v>36</v>
      </c>
      <c r="R185">
        <f>HEX2DEC(Table7[[#This Row],[D2]])</f>
        <v>0</v>
      </c>
      <c r="S185">
        <f>HEX2DEC(Table7[[#This Row],[D3]])</f>
        <v>128</v>
      </c>
      <c r="T185">
        <f>HEX2DEC(Table7[[#This Row],[D4]])</f>
        <v>17</v>
      </c>
      <c r="U185">
        <f>HEX2DEC(Table7[[#This Row],[D5]])</f>
        <v>32</v>
      </c>
      <c r="V185">
        <f>HEX2DEC(Table7[[#This Row],[D6]])</f>
        <v>0</v>
      </c>
      <c r="W185">
        <f>HEX2DEC(Table7[[#This Row],[D7]])</f>
        <v>32</v>
      </c>
      <c r="X185" t="str">
        <f>RIGHT("00000000" &amp; HEX2BIN(Table7[[#This Row],[D0]]), 8)</f>
        <v>00000000</v>
      </c>
      <c r="Y185" t="str">
        <f>RIGHT("00000000" &amp; HEX2BIN(Table7[[#This Row],[D1]]), 8)</f>
        <v>00100100</v>
      </c>
      <c r="Z185" t="str">
        <f>RIGHT("00000000" &amp; HEX2BIN(Table7[[#This Row],[D2]]), 8)</f>
        <v>00000000</v>
      </c>
      <c r="AA185" t="str">
        <f>RIGHT("00000000" &amp; HEX2BIN(Table7[[#This Row],[D3]]), 8)</f>
        <v>10000000</v>
      </c>
      <c r="AB185" t="str">
        <f>RIGHT("00000000" &amp; HEX2BIN(Table7[[#This Row],[D4]]), 8)</f>
        <v>00010001</v>
      </c>
      <c r="AC185" t="str">
        <f>RIGHT("00000000" &amp; HEX2BIN(Table7[[#This Row],[D5]]), 8)</f>
        <v>00100000</v>
      </c>
      <c r="AD185" t="str">
        <f>RIGHT("00000000" &amp; HEX2BIN(Table7[[#This Row],[D6]]), 8)</f>
        <v>00000000</v>
      </c>
      <c r="AE185" t="str">
        <f>RIGHT("00000000" &amp; HEX2BIN(Table7[[#This Row],[D7]]), 8)</f>
        <v>00100000</v>
      </c>
      <c r="AF185" t="str">
        <f>VLOOKUP(Table7[[#This Row],[MsgId.Pad]],Codes,2,FALSE)</f>
        <v>Clutch status</v>
      </c>
      <c r="AG185">
        <f>(256*Table7[[#This Row],[D0.Dec]]+Table7[[#This Row],[D1.Dec]])/4</f>
        <v>9</v>
      </c>
    </row>
    <row r="186" spans="1:33" x14ac:dyDescent="0.35">
      <c r="A186">
        <v>252</v>
      </c>
      <c r="B186" t="s">
        <v>106</v>
      </c>
      <c r="C186" s="1">
        <v>8</v>
      </c>
      <c r="D186" s="1">
        <v>0</v>
      </c>
      <c r="E186" s="1">
        <v>24</v>
      </c>
      <c r="F186" s="1">
        <v>0</v>
      </c>
      <c r="G186" s="1">
        <v>80</v>
      </c>
      <c r="H186" s="1" t="s">
        <v>11</v>
      </c>
      <c r="I186" s="1">
        <v>20</v>
      </c>
      <c r="J186" s="1">
        <v>0</v>
      </c>
      <c r="K186" s="1">
        <v>20</v>
      </c>
      <c r="L186" t="str">
        <f>RIGHT("000000" &amp;Table7[[#This Row],[MsgId]], 8)</f>
        <v>0628A001</v>
      </c>
      <c r="M186" t="str">
        <f>LEFT(Table7[[#This Row],[MsgId.Pad]],4)</f>
        <v>0628</v>
      </c>
      <c r="N186" t="str">
        <f>RIGHT(Table7[[#This Row],[MsgId.Pad]],4)</f>
        <v>A001</v>
      </c>
      <c r="O186">
        <f>HEX2DEC(Table7[[#This Row],[MsgId.Pad]])</f>
        <v>103325697</v>
      </c>
      <c r="P186">
        <f>HEX2DEC(Table7[[#This Row],[D0]])</f>
        <v>0</v>
      </c>
      <c r="Q186">
        <f>HEX2DEC(Table7[[#This Row],[D1]])</f>
        <v>36</v>
      </c>
      <c r="R186">
        <f>HEX2DEC(Table7[[#This Row],[D2]])</f>
        <v>0</v>
      </c>
      <c r="S186">
        <f>HEX2DEC(Table7[[#This Row],[D3]])</f>
        <v>128</v>
      </c>
      <c r="T186">
        <f>HEX2DEC(Table7[[#This Row],[D4]])</f>
        <v>15</v>
      </c>
      <c r="U186">
        <f>HEX2DEC(Table7[[#This Row],[D5]])</f>
        <v>32</v>
      </c>
      <c r="V186">
        <f>HEX2DEC(Table7[[#This Row],[D6]])</f>
        <v>0</v>
      </c>
      <c r="W186">
        <f>HEX2DEC(Table7[[#This Row],[D7]])</f>
        <v>32</v>
      </c>
      <c r="X186" t="str">
        <f>RIGHT("00000000" &amp; HEX2BIN(Table7[[#This Row],[D0]]), 8)</f>
        <v>00000000</v>
      </c>
      <c r="Y186" t="str">
        <f>RIGHT("00000000" &amp; HEX2BIN(Table7[[#This Row],[D1]]), 8)</f>
        <v>00100100</v>
      </c>
      <c r="Z186" t="str">
        <f>RIGHT("00000000" &amp; HEX2BIN(Table7[[#This Row],[D2]]), 8)</f>
        <v>00000000</v>
      </c>
      <c r="AA186" t="str">
        <f>RIGHT("00000000" &amp; HEX2BIN(Table7[[#This Row],[D3]]), 8)</f>
        <v>10000000</v>
      </c>
      <c r="AB186" t="str">
        <f>RIGHT("00000000" &amp; HEX2BIN(Table7[[#This Row],[D4]]), 8)</f>
        <v>00001111</v>
      </c>
      <c r="AC186" t="str">
        <f>RIGHT("00000000" &amp; HEX2BIN(Table7[[#This Row],[D5]]), 8)</f>
        <v>00100000</v>
      </c>
      <c r="AD186" t="str">
        <f>RIGHT("00000000" &amp; HEX2BIN(Table7[[#This Row],[D6]]), 8)</f>
        <v>00000000</v>
      </c>
      <c r="AE186" t="str">
        <f>RIGHT("00000000" &amp; HEX2BIN(Table7[[#This Row],[D7]]), 8)</f>
        <v>00100000</v>
      </c>
      <c r="AF186" t="str">
        <f>VLOOKUP(Table7[[#This Row],[MsgId.Pad]],Codes,2,FALSE)</f>
        <v>Clutch status</v>
      </c>
      <c r="AG186">
        <f>(256*Table7[[#This Row],[D0.Dec]]+Table7[[#This Row],[D1.Dec]])/4</f>
        <v>9</v>
      </c>
    </row>
    <row r="187" spans="1:33" x14ac:dyDescent="0.35">
      <c r="A187">
        <v>257</v>
      </c>
      <c r="B187" t="s">
        <v>106</v>
      </c>
      <c r="C187" s="1">
        <v>8</v>
      </c>
      <c r="D187" s="1">
        <v>0</v>
      </c>
      <c r="E187" s="1">
        <v>24</v>
      </c>
      <c r="F187" s="1">
        <v>0</v>
      </c>
      <c r="G187" s="1">
        <v>80</v>
      </c>
      <c r="H187" s="1">
        <v>8</v>
      </c>
      <c r="I187" s="1">
        <v>20</v>
      </c>
      <c r="J187" s="1">
        <v>0</v>
      </c>
      <c r="K187" s="1">
        <v>20</v>
      </c>
      <c r="L187" t="str">
        <f>RIGHT("000000" &amp;Table7[[#This Row],[MsgId]], 8)</f>
        <v>0628A001</v>
      </c>
      <c r="M187" t="str">
        <f>LEFT(Table7[[#This Row],[MsgId.Pad]],4)</f>
        <v>0628</v>
      </c>
      <c r="N187" t="str">
        <f>RIGHT(Table7[[#This Row],[MsgId.Pad]],4)</f>
        <v>A001</v>
      </c>
      <c r="O187">
        <f>HEX2DEC(Table7[[#This Row],[MsgId.Pad]])</f>
        <v>103325697</v>
      </c>
      <c r="P187">
        <f>HEX2DEC(Table7[[#This Row],[D0]])</f>
        <v>0</v>
      </c>
      <c r="Q187">
        <f>HEX2DEC(Table7[[#This Row],[D1]])</f>
        <v>36</v>
      </c>
      <c r="R187">
        <f>HEX2DEC(Table7[[#This Row],[D2]])</f>
        <v>0</v>
      </c>
      <c r="S187">
        <f>HEX2DEC(Table7[[#This Row],[D3]])</f>
        <v>128</v>
      </c>
      <c r="T187">
        <f>HEX2DEC(Table7[[#This Row],[D4]])</f>
        <v>8</v>
      </c>
      <c r="U187">
        <f>HEX2DEC(Table7[[#This Row],[D5]])</f>
        <v>32</v>
      </c>
      <c r="V187">
        <f>HEX2DEC(Table7[[#This Row],[D6]])</f>
        <v>0</v>
      </c>
      <c r="W187">
        <f>HEX2DEC(Table7[[#This Row],[D7]])</f>
        <v>32</v>
      </c>
      <c r="X187" t="str">
        <f>RIGHT("00000000" &amp; HEX2BIN(Table7[[#This Row],[D0]]), 8)</f>
        <v>00000000</v>
      </c>
      <c r="Y187" t="str">
        <f>RIGHT("00000000" &amp; HEX2BIN(Table7[[#This Row],[D1]]), 8)</f>
        <v>00100100</v>
      </c>
      <c r="Z187" t="str">
        <f>RIGHT("00000000" &amp; HEX2BIN(Table7[[#This Row],[D2]]), 8)</f>
        <v>00000000</v>
      </c>
      <c r="AA187" t="str">
        <f>RIGHT("00000000" &amp; HEX2BIN(Table7[[#This Row],[D3]]), 8)</f>
        <v>10000000</v>
      </c>
      <c r="AB187" t="str">
        <f>RIGHT("00000000" &amp; HEX2BIN(Table7[[#This Row],[D4]]), 8)</f>
        <v>00001000</v>
      </c>
      <c r="AC187" t="str">
        <f>RIGHT("00000000" &amp; HEX2BIN(Table7[[#This Row],[D5]]), 8)</f>
        <v>00100000</v>
      </c>
      <c r="AD187" t="str">
        <f>RIGHT("00000000" &amp; HEX2BIN(Table7[[#This Row],[D6]]), 8)</f>
        <v>00000000</v>
      </c>
      <c r="AE187" t="str">
        <f>RIGHT("00000000" &amp; HEX2BIN(Table7[[#This Row],[D7]]), 8)</f>
        <v>00100000</v>
      </c>
      <c r="AF187" t="str">
        <f>VLOOKUP(Table7[[#This Row],[MsgId.Pad]],Codes,2,FALSE)</f>
        <v>Clutch status</v>
      </c>
      <c r="AG187">
        <f>(256*Table7[[#This Row],[D0.Dec]]+Table7[[#This Row],[D1.Dec]])/4</f>
        <v>9</v>
      </c>
    </row>
    <row r="188" spans="1:33" x14ac:dyDescent="0.35">
      <c r="A188">
        <v>262</v>
      </c>
      <c r="B188" t="s">
        <v>106</v>
      </c>
      <c r="C188" s="1">
        <v>8</v>
      </c>
      <c r="D188" s="1">
        <v>0</v>
      </c>
      <c r="E188" s="1">
        <v>24</v>
      </c>
      <c r="F188" s="1">
        <v>0</v>
      </c>
      <c r="G188" s="1">
        <v>80</v>
      </c>
      <c r="H188" s="1">
        <v>4</v>
      </c>
      <c r="I188" s="1">
        <v>20</v>
      </c>
      <c r="J188" s="1">
        <v>0</v>
      </c>
      <c r="K188" s="1">
        <v>20</v>
      </c>
      <c r="L188" t="str">
        <f>RIGHT("000000" &amp;Table7[[#This Row],[MsgId]], 8)</f>
        <v>0628A001</v>
      </c>
      <c r="M188" t="str">
        <f>LEFT(Table7[[#This Row],[MsgId.Pad]],4)</f>
        <v>0628</v>
      </c>
      <c r="N188" t="str">
        <f>RIGHT(Table7[[#This Row],[MsgId.Pad]],4)</f>
        <v>A001</v>
      </c>
      <c r="O188">
        <f>HEX2DEC(Table7[[#This Row],[MsgId.Pad]])</f>
        <v>103325697</v>
      </c>
      <c r="P188">
        <f>HEX2DEC(Table7[[#This Row],[D0]])</f>
        <v>0</v>
      </c>
      <c r="Q188">
        <f>HEX2DEC(Table7[[#This Row],[D1]])</f>
        <v>36</v>
      </c>
      <c r="R188">
        <f>HEX2DEC(Table7[[#This Row],[D2]])</f>
        <v>0</v>
      </c>
      <c r="S188">
        <f>HEX2DEC(Table7[[#This Row],[D3]])</f>
        <v>128</v>
      </c>
      <c r="T188">
        <f>HEX2DEC(Table7[[#This Row],[D4]])</f>
        <v>4</v>
      </c>
      <c r="U188">
        <f>HEX2DEC(Table7[[#This Row],[D5]])</f>
        <v>32</v>
      </c>
      <c r="V188">
        <f>HEX2DEC(Table7[[#This Row],[D6]])</f>
        <v>0</v>
      </c>
      <c r="W188">
        <f>HEX2DEC(Table7[[#This Row],[D7]])</f>
        <v>32</v>
      </c>
      <c r="X188" t="str">
        <f>RIGHT("00000000" &amp; HEX2BIN(Table7[[#This Row],[D0]]), 8)</f>
        <v>00000000</v>
      </c>
      <c r="Y188" t="str">
        <f>RIGHT("00000000" &amp; HEX2BIN(Table7[[#This Row],[D1]]), 8)</f>
        <v>00100100</v>
      </c>
      <c r="Z188" t="str">
        <f>RIGHT("00000000" &amp; HEX2BIN(Table7[[#This Row],[D2]]), 8)</f>
        <v>00000000</v>
      </c>
      <c r="AA188" t="str">
        <f>RIGHT("00000000" &amp; HEX2BIN(Table7[[#This Row],[D3]]), 8)</f>
        <v>10000000</v>
      </c>
      <c r="AB188" t="str">
        <f>RIGHT("00000000" &amp; HEX2BIN(Table7[[#This Row],[D4]]), 8)</f>
        <v>00000100</v>
      </c>
      <c r="AC188" t="str">
        <f>RIGHT("00000000" &amp; HEX2BIN(Table7[[#This Row],[D5]]), 8)</f>
        <v>00100000</v>
      </c>
      <c r="AD188" t="str">
        <f>RIGHT("00000000" &amp; HEX2BIN(Table7[[#This Row],[D6]]), 8)</f>
        <v>00000000</v>
      </c>
      <c r="AE188" t="str">
        <f>RIGHT("00000000" &amp; HEX2BIN(Table7[[#This Row],[D7]]), 8)</f>
        <v>00100000</v>
      </c>
      <c r="AF188" t="str">
        <f>VLOOKUP(Table7[[#This Row],[MsgId.Pad]],Codes,2,FALSE)</f>
        <v>Clutch status</v>
      </c>
      <c r="AG188">
        <f>(256*Table7[[#This Row],[D0.Dec]]+Table7[[#This Row],[D1.Dec]])/4</f>
        <v>9</v>
      </c>
    </row>
    <row r="189" spans="1:33" x14ac:dyDescent="0.35">
      <c r="A189">
        <v>266</v>
      </c>
      <c r="B189" t="s">
        <v>106</v>
      </c>
      <c r="C189" s="1">
        <v>8</v>
      </c>
      <c r="D189" s="1">
        <v>0</v>
      </c>
      <c r="E189" s="1">
        <v>24</v>
      </c>
      <c r="F189" s="1">
        <v>0</v>
      </c>
      <c r="G189" s="1">
        <v>80</v>
      </c>
      <c r="H189" s="1">
        <v>4</v>
      </c>
      <c r="I189" s="1">
        <v>20</v>
      </c>
      <c r="J189" s="1">
        <v>0</v>
      </c>
      <c r="K189" s="1">
        <v>20</v>
      </c>
      <c r="L189" t="str">
        <f>RIGHT("000000" &amp;Table7[[#This Row],[MsgId]], 8)</f>
        <v>0628A001</v>
      </c>
      <c r="M189" t="str">
        <f>LEFT(Table7[[#This Row],[MsgId.Pad]],4)</f>
        <v>0628</v>
      </c>
      <c r="N189" t="str">
        <f>RIGHT(Table7[[#This Row],[MsgId.Pad]],4)</f>
        <v>A001</v>
      </c>
      <c r="O189">
        <f>HEX2DEC(Table7[[#This Row],[MsgId.Pad]])</f>
        <v>103325697</v>
      </c>
      <c r="P189">
        <f>HEX2DEC(Table7[[#This Row],[D0]])</f>
        <v>0</v>
      </c>
      <c r="Q189">
        <f>HEX2DEC(Table7[[#This Row],[D1]])</f>
        <v>36</v>
      </c>
      <c r="R189">
        <f>HEX2DEC(Table7[[#This Row],[D2]])</f>
        <v>0</v>
      </c>
      <c r="S189">
        <f>HEX2DEC(Table7[[#This Row],[D3]])</f>
        <v>128</v>
      </c>
      <c r="T189">
        <f>HEX2DEC(Table7[[#This Row],[D4]])</f>
        <v>4</v>
      </c>
      <c r="U189">
        <f>HEX2DEC(Table7[[#This Row],[D5]])</f>
        <v>32</v>
      </c>
      <c r="V189">
        <f>HEX2DEC(Table7[[#This Row],[D6]])</f>
        <v>0</v>
      </c>
      <c r="W189">
        <f>HEX2DEC(Table7[[#This Row],[D7]])</f>
        <v>32</v>
      </c>
      <c r="X189" t="str">
        <f>RIGHT("00000000" &amp; HEX2BIN(Table7[[#This Row],[D0]]), 8)</f>
        <v>00000000</v>
      </c>
      <c r="Y189" t="str">
        <f>RIGHT("00000000" &amp; HEX2BIN(Table7[[#This Row],[D1]]), 8)</f>
        <v>00100100</v>
      </c>
      <c r="Z189" t="str">
        <f>RIGHT("00000000" &amp; HEX2BIN(Table7[[#This Row],[D2]]), 8)</f>
        <v>00000000</v>
      </c>
      <c r="AA189" t="str">
        <f>RIGHT("00000000" &amp; HEX2BIN(Table7[[#This Row],[D3]]), 8)</f>
        <v>10000000</v>
      </c>
      <c r="AB189" t="str">
        <f>RIGHT("00000000" &amp; HEX2BIN(Table7[[#This Row],[D4]]), 8)</f>
        <v>00000100</v>
      </c>
      <c r="AC189" t="str">
        <f>RIGHT("00000000" &amp; HEX2BIN(Table7[[#This Row],[D5]]), 8)</f>
        <v>00100000</v>
      </c>
      <c r="AD189" t="str">
        <f>RIGHT("00000000" &amp; HEX2BIN(Table7[[#This Row],[D6]]), 8)</f>
        <v>00000000</v>
      </c>
      <c r="AE189" t="str">
        <f>RIGHT("00000000" &amp; HEX2BIN(Table7[[#This Row],[D7]]), 8)</f>
        <v>00100000</v>
      </c>
      <c r="AF189" t="str">
        <f>VLOOKUP(Table7[[#This Row],[MsgId.Pad]],Codes,2,FALSE)</f>
        <v>Clutch status</v>
      </c>
      <c r="AG189">
        <f>(256*Table7[[#This Row],[D0.Dec]]+Table7[[#This Row],[D1.Dec]])/4</f>
        <v>9</v>
      </c>
    </row>
    <row r="190" spans="1:33" x14ac:dyDescent="0.35">
      <c r="A190">
        <v>272</v>
      </c>
      <c r="B190" t="s">
        <v>106</v>
      </c>
      <c r="C190" s="1">
        <v>8</v>
      </c>
      <c r="D190" s="1">
        <v>0</v>
      </c>
      <c r="E190" s="1">
        <v>24</v>
      </c>
      <c r="F190" s="1">
        <v>0</v>
      </c>
      <c r="G190" s="1">
        <v>80</v>
      </c>
      <c r="H190" s="1">
        <v>3</v>
      </c>
      <c r="I190" s="1">
        <v>20</v>
      </c>
      <c r="J190" s="1">
        <v>0</v>
      </c>
      <c r="K190" s="1">
        <v>20</v>
      </c>
      <c r="L190" t="str">
        <f>RIGHT("000000" &amp;Table7[[#This Row],[MsgId]], 8)</f>
        <v>0628A001</v>
      </c>
      <c r="M190" t="str">
        <f>LEFT(Table7[[#This Row],[MsgId.Pad]],4)</f>
        <v>0628</v>
      </c>
      <c r="N190" t="str">
        <f>RIGHT(Table7[[#This Row],[MsgId.Pad]],4)</f>
        <v>A001</v>
      </c>
      <c r="O190">
        <f>HEX2DEC(Table7[[#This Row],[MsgId.Pad]])</f>
        <v>103325697</v>
      </c>
      <c r="P190">
        <f>HEX2DEC(Table7[[#This Row],[D0]])</f>
        <v>0</v>
      </c>
      <c r="Q190">
        <f>HEX2DEC(Table7[[#This Row],[D1]])</f>
        <v>36</v>
      </c>
      <c r="R190">
        <f>HEX2DEC(Table7[[#This Row],[D2]])</f>
        <v>0</v>
      </c>
      <c r="S190">
        <f>HEX2DEC(Table7[[#This Row],[D3]])</f>
        <v>128</v>
      </c>
      <c r="T190">
        <f>HEX2DEC(Table7[[#This Row],[D4]])</f>
        <v>3</v>
      </c>
      <c r="U190">
        <f>HEX2DEC(Table7[[#This Row],[D5]])</f>
        <v>32</v>
      </c>
      <c r="V190">
        <f>HEX2DEC(Table7[[#This Row],[D6]])</f>
        <v>0</v>
      </c>
      <c r="W190">
        <f>HEX2DEC(Table7[[#This Row],[D7]])</f>
        <v>32</v>
      </c>
      <c r="X190" t="str">
        <f>RIGHT("00000000" &amp; HEX2BIN(Table7[[#This Row],[D0]]), 8)</f>
        <v>00000000</v>
      </c>
      <c r="Y190" t="str">
        <f>RIGHT("00000000" &amp; HEX2BIN(Table7[[#This Row],[D1]]), 8)</f>
        <v>00100100</v>
      </c>
      <c r="Z190" t="str">
        <f>RIGHT("00000000" &amp; HEX2BIN(Table7[[#This Row],[D2]]), 8)</f>
        <v>00000000</v>
      </c>
      <c r="AA190" t="str">
        <f>RIGHT("00000000" &amp; HEX2BIN(Table7[[#This Row],[D3]]), 8)</f>
        <v>10000000</v>
      </c>
      <c r="AB190" t="str">
        <f>RIGHT("00000000" &amp; HEX2BIN(Table7[[#This Row],[D4]]), 8)</f>
        <v>00000011</v>
      </c>
      <c r="AC190" t="str">
        <f>RIGHT("00000000" &amp; HEX2BIN(Table7[[#This Row],[D5]]), 8)</f>
        <v>00100000</v>
      </c>
      <c r="AD190" t="str">
        <f>RIGHT("00000000" &amp; HEX2BIN(Table7[[#This Row],[D6]]), 8)</f>
        <v>00000000</v>
      </c>
      <c r="AE190" t="str">
        <f>RIGHT("00000000" &amp; HEX2BIN(Table7[[#This Row],[D7]]), 8)</f>
        <v>00100000</v>
      </c>
      <c r="AF190" t="str">
        <f>VLOOKUP(Table7[[#This Row],[MsgId.Pad]],Codes,2,FALSE)</f>
        <v>Clutch status</v>
      </c>
      <c r="AG190">
        <f>(256*Table7[[#This Row],[D0.Dec]]+Table7[[#This Row],[D1.Dec]])/4</f>
        <v>9</v>
      </c>
    </row>
    <row r="191" spans="1:33" x14ac:dyDescent="0.35">
      <c r="A191">
        <v>273</v>
      </c>
      <c r="B191" t="s">
        <v>106</v>
      </c>
      <c r="C191" s="1">
        <v>8</v>
      </c>
      <c r="D191" s="1">
        <v>0</v>
      </c>
      <c r="E191" s="1">
        <v>24</v>
      </c>
      <c r="F191" s="1">
        <v>0</v>
      </c>
      <c r="G191" s="1">
        <v>80</v>
      </c>
      <c r="H191" s="1">
        <v>3</v>
      </c>
      <c r="I191" s="1">
        <v>20</v>
      </c>
      <c r="J191" s="1">
        <v>0</v>
      </c>
      <c r="K191" s="1">
        <v>20</v>
      </c>
      <c r="L191" t="str">
        <f>RIGHT("000000" &amp;Table7[[#This Row],[MsgId]], 8)</f>
        <v>0628A001</v>
      </c>
      <c r="M191" t="str">
        <f>LEFT(Table7[[#This Row],[MsgId.Pad]],4)</f>
        <v>0628</v>
      </c>
      <c r="N191" t="str">
        <f>RIGHT(Table7[[#This Row],[MsgId.Pad]],4)</f>
        <v>A001</v>
      </c>
      <c r="O191">
        <f>HEX2DEC(Table7[[#This Row],[MsgId.Pad]])</f>
        <v>103325697</v>
      </c>
      <c r="P191">
        <f>HEX2DEC(Table7[[#This Row],[D0]])</f>
        <v>0</v>
      </c>
      <c r="Q191">
        <f>HEX2DEC(Table7[[#This Row],[D1]])</f>
        <v>36</v>
      </c>
      <c r="R191">
        <f>HEX2DEC(Table7[[#This Row],[D2]])</f>
        <v>0</v>
      </c>
      <c r="S191">
        <f>HEX2DEC(Table7[[#This Row],[D3]])</f>
        <v>128</v>
      </c>
      <c r="T191">
        <f>HEX2DEC(Table7[[#This Row],[D4]])</f>
        <v>3</v>
      </c>
      <c r="U191">
        <f>HEX2DEC(Table7[[#This Row],[D5]])</f>
        <v>32</v>
      </c>
      <c r="V191">
        <f>HEX2DEC(Table7[[#This Row],[D6]])</f>
        <v>0</v>
      </c>
      <c r="W191">
        <f>HEX2DEC(Table7[[#This Row],[D7]])</f>
        <v>32</v>
      </c>
      <c r="X191" t="str">
        <f>RIGHT("00000000" &amp; HEX2BIN(Table7[[#This Row],[D0]]), 8)</f>
        <v>00000000</v>
      </c>
      <c r="Y191" t="str">
        <f>RIGHT("00000000" &amp; HEX2BIN(Table7[[#This Row],[D1]]), 8)</f>
        <v>00100100</v>
      </c>
      <c r="Z191" t="str">
        <f>RIGHT("00000000" &amp; HEX2BIN(Table7[[#This Row],[D2]]), 8)</f>
        <v>00000000</v>
      </c>
      <c r="AA191" t="str">
        <f>RIGHT("00000000" &amp; HEX2BIN(Table7[[#This Row],[D3]]), 8)</f>
        <v>10000000</v>
      </c>
      <c r="AB191" t="str">
        <f>RIGHT("00000000" &amp; HEX2BIN(Table7[[#This Row],[D4]]), 8)</f>
        <v>00000011</v>
      </c>
      <c r="AC191" t="str">
        <f>RIGHT("00000000" &amp; HEX2BIN(Table7[[#This Row],[D5]]), 8)</f>
        <v>00100000</v>
      </c>
      <c r="AD191" t="str">
        <f>RIGHT("00000000" &amp; HEX2BIN(Table7[[#This Row],[D6]]), 8)</f>
        <v>00000000</v>
      </c>
      <c r="AE191" t="str">
        <f>RIGHT("00000000" &amp; HEX2BIN(Table7[[#This Row],[D7]]), 8)</f>
        <v>00100000</v>
      </c>
      <c r="AF191" t="str">
        <f>VLOOKUP(Table7[[#This Row],[MsgId.Pad]],Codes,2,FALSE)</f>
        <v>Clutch status</v>
      </c>
      <c r="AG191">
        <f>(256*Table7[[#This Row],[D0.Dec]]+Table7[[#This Row],[D1.Dec]])/4</f>
        <v>9</v>
      </c>
    </row>
    <row r="192" spans="1:33" x14ac:dyDescent="0.35">
      <c r="A192">
        <v>278</v>
      </c>
      <c r="B192" t="s">
        <v>106</v>
      </c>
      <c r="C192" s="1">
        <v>8</v>
      </c>
      <c r="D192" s="1">
        <v>0</v>
      </c>
      <c r="E192" s="1">
        <v>24</v>
      </c>
      <c r="F192" s="1">
        <v>0</v>
      </c>
      <c r="G192" s="1">
        <v>80</v>
      </c>
      <c r="H192" s="1">
        <v>2</v>
      </c>
      <c r="I192" s="1">
        <v>20</v>
      </c>
      <c r="J192" s="1">
        <v>0</v>
      </c>
      <c r="K192" s="1">
        <v>20</v>
      </c>
      <c r="L192" t="str">
        <f>RIGHT("000000" &amp;Table7[[#This Row],[MsgId]], 8)</f>
        <v>0628A001</v>
      </c>
      <c r="M192" t="str">
        <f>LEFT(Table7[[#This Row],[MsgId.Pad]],4)</f>
        <v>0628</v>
      </c>
      <c r="N192" t="str">
        <f>RIGHT(Table7[[#This Row],[MsgId.Pad]],4)</f>
        <v>A001</v>
      </c>
      <c r="O192">
        <f>HEX2DEC(Table7[[#This Row],[MsgId.Pad]])</f>
        <v>103325697</v>
      </c>
      <c r="P192">
        <f>HEX2DEC(Table7[[#This Row],[D0]])</f>
        <v>0</v>
      </c>
      <c r="Q192">
        <f>HEX2DEC(Table7[[#This Row],[D1]])</f>
        <v>36</v>
      </c>
      <c r="R192">
        <f>HEX2DEC(Table7[[#This Row],[D2]])</f>
        <v>0</v>
      </c>
      <c r="S192">
        <f>HEX2DEC(Table7[[#This Row],[D3]])</f>
        <v>128</v>
      </c>
      <c r="T192">
        <f>HEX2DEC(Table7[[#This Row],[D4]])</f>
        <v>2</v>
      </c>
      <c r="U192">
        <f>HEX2DEC(Table7[[#This Row],[D5]])</f>
        <v>32</v>
      </c>
      <c r="V192">
        <f>HEX2DEC(Table7[[#This Row],[D6]])</f>
        <v>0</v>
      </c>
      <c r="W192">
        <f>HEX2DEC(Table7[[#This Row],[D7]])</f>
        <v>32</v>
      </c>
      <c r="X192" t="str">
        <f>RIGHT("00000000" &amp; HEX2BIN(Table7[[#This Row],[D0]]), 8)</f>
        <v>00000000</v>
      </c>
      <c r="Y192" t="str">
        <f>RIGHT("00000000" &amp; HEX2BIN(Table7[[#This Row],[D1]]), 8)</f>
        <v>00100100</v>
      </c>
      <c r="Z192" t="str">
        <f>RIGHT("00000000" &amp; HEX2BIN(Table7[[#This Row],[D2]]), 8)</f>
        <v>00000000</v>
      </c>
      <c r="AA192" t="str">
        <f>RIGHT("00000000" &amp; HEX2BIN(Table7[[#This Row],[D3]]), 8)</f>
        <v>10000000</v>
      </c>
      <c r="AB192" t="str">
        <f>RIGHT("00000000" &amp; HEX2BIN(Table7[[#This Row],[D4]]), 8)</f>
        <v>00000010</v>
      </c>
      <c r="AC192" t="str">
        <f>RIGHT("00000000" &amp; HEX2BIN(Table7[[#This Row],[D5]]), 8)</f>
        <v>00100000</v>
      </c>
      <c r="AD192" t="str">
        <f>RIGHT("00000000" &amp; HEX2BIN(Table7[[#This Row],[D6]]), 8)</f>
        <v>00000000</v>
      </c>
      <c r="AE192" t="str">
        <f>RIGHT("00000000" &amp; HEX2BIN(Table7[[#This Row],[D7]]), 8)</f>
        <v>00100000</v>
      </c>
      <c r="AF192" t="str">
        <f>VLOOKUP(Table7[[#This Row],[MsgId.Pad]],Codes,2,FALSE)</f>
        <v>Clutch status</v>
      </c>
      <c r="AG192">
        <f>(256*Table7[[#This Row],[D0.Dec]]+Table7[[#This Row],[D1.Dec]])/4</f>
        <v>9</v>
      </c>
    </row>
    <row r="193" spans="1:33" x14ac:dyDescent="0.35">
      <c r="A193">
        <v>281</v>
      </c>
      <c r="B193" t="s">
        <v>106</v>
      </c>
      <c r="C193" s="1">
        <v>8</v>
      </c>
      <c r="D193" s="1">
        <v>0</v>
      </c>
      <c r="E193" s="1">
        <v>24</v>
      </c>
      <c r="F193" s="1">
        <v>0</v>
      </c>
      <c r="G193" s="1">
        <v>80</v>
      </c>
      <c r="H193" s="1">
        <v>2</v>
      </c>
      <c r="I193" s="1">
        <v>20</v>
      </c>
      <c r="J193" s="1">
        <v>0</v>
      </c>
      <c r="K193" s="1">
        <v>20</v>
      </c>
      <c r="L193" t="str">
        <f>RIGHT("000000" &amp;Table7[[#This Row],[MsgId]], 8)</f>
        <v>0628A001</v>
      </c>
      <c r="M193" t="str">
        <f>LEFT(Table7[[#This Row],[MsgId.Pad]],4)</f>
        <v>0628</v>
      </c>
      <c r="N193" t="str">
        <f>RIGHT(Table7[[#This Row],[MsgId.Pad]],4)</f>
        <v>A001</v>
      </c>
      <c r="O193">
        <f>HEX2DEC(Table7[[#This Row],[MsgId.Pad]])</f>
        <v>103325697</v>
      </c>
      <c r="P193">
        <f>HEX2DEC(Table7[[#This Row],[D0]])</f>
        <v>0</v>
      </c>
      <c r="Q193">
        <f>HEX2DEC(Table7[[#This Row],[D1]])</f>
        <v>36</v>
      </c>
      <c r="R193">
        <f>HEX2DEC(Table7[[#This Row],[D2]])</f>
        <v>0</v>
      </c>
      <c r="S193">
        <f>HEX2DEC(Table7[[#This Row],[D3]])</f>
        <v>128</v>
      </c>
      <c r="T193">
        <f>HEX2DEC(Table7[[#This Row],[D4]])</f>
        <v>2</v>
      </c>
      <c r="U193">
        <f>HEX2DEC(Table7[[#This Row],[D5]])</f>
        <v>32</v>
      </c>
      <c r="V193">
        <f>HEX2DEC(Table7[[#This Row],[D6]])</f>
        <v>0</v>
      </c>
      <c r="W193">
        <f>HEX2DEC(Table7[[#This Row],[D7]])</f>
        <v>32</v>
      </c>
      <c r="X193" t="str">
        <f>RIGHT("00000000" &amp; HEX2BIN(Table7[[#This Row],[D0]]), 8)</f>
        <v>00000000</v>
      </c>
      <c r="Y193" t="str">
        <f>RIGHT("00000000" &amp; HEX2BIN(Table7[[#This Row],[D1]]), 8)</f>
        <v>00100100</v>
      </c>
      <c r="Z193" t="str">
        <f>RIGHT("00000000" &amp; HEX2BIN(Table7[[#This Row],[D2]]), 8)</f>
        <v>00000000</v>
      </c>
      <c r="AA193" t="str">
        <f>RIGHT("00000000" &amp; HEX2BIN(Table7[[#This Row],[D3]]), 8)</f>
        <v>10000000</v>
      </c>
      <c r="AB193" t="str">
        <f>RIGHT("00000000" &amp; HEX2BIN(Table7[[#This Row],[D4]]), 8)</f>
        <v>00000010</v>
      </c>
      <c r="AC193" t="str">
        <f>RIGHT("00000000" &amp; HEX2BIN(Table7[[#This Row],[D5]]), 8)</f>
        <v>00100000</v>
      </c>
      <c r="AD193" t="str">
        <f>RIGHT("00000000" &amp; HEX2BIN(Table7[[#This Row],[D6]]), 8)</f>
        <v>00000000</v>
      </c>
      <c r="AE193" t="str">
        <f>RIGHT("00000000" &amp; HEX2BIN(Table7[[#This Row],[D7]]), 8)</f>
        <v>00100000</v>
      </c>
      <c r="AF193" t="str">
        <f>VLOOKUP(Table7[[#This Row],[MsgId.Pad]],Codes,2,FALSE)</f>
        <v>Clutch status</v>
      </c>
      <c r="AG193">
        <f>(256*Table7[[#This Row],[D0.Dec]]+Table7[[#This Row],[D1.Dec]])/4</f>
        <v>9</v>
      </c>
    </row>
    <row r="194" spans="1:33" x14ac:dyDescent="0.35">
      <c r="A194">
        <v>285</v>
      </c>
      <c r="B194" t="s">
        <v>106</v>
      </c>
      <c r="C194" s="1">
        <v>8</v>
      </c>
      <c r="D194" s="1">
        <v>0</v>
      </c>
      <c r="E194" s="1">
        <v>24</v>
      </c>
      <c r="F194" s="1">
        <v>0</v>
      </c>
      <c r="G194" s="1">
        <v>80</v>
      </c>
      <c r="H194" s="1">
        <v>2</v>
      </c>
      <c r="I194" s="1">
        <v>20</v>
      </c>
      <c r="J194" s="1">
        <v>0</v>
      </c>
      <c r="K194" s="1">
        <v>0</v>
      </c>
      <c r="L194" t="str">
        <f>RIGHT("000000" &amp;Table7[[#This Row],[MsgId]], 8)</f>
        <v>0628A001</v>
      </c>
      <c r="M194" t="str">
        <f>LEFT(Table7[[#This Row],[MsgId.Pad]],4)</f>
        <v>0628</v>
      </c>
      <c r="N194" t="str">
        <f>RIGHT(Table7[[#This Row],[MsgId.Pad]],4)</f>
        <v>A001</v>
      </c>
      <c r="O194">
        <f>HEX2DEC(Table7[[#This Row],[MsgId.Pad]])</f>
        <v>103325697</v>
      </c>
      <c r="P194">
        <f>HEX2DEC(Table7[[#This Row],[D0]])</f>
        <v>0</v>
      </c>
      <c r="Q194">
        <f>HEX2DEC(Table7[[#This Row],[D1]])</f>
        <v>36</v>
      </c>
      <c r="R194">
        <f>HEX2DEC(Table7[[#This Row],[D2]])</f>
        <v>0</v>
      </c>
      <c r="S194">
        <f>HEX2DEC(Table7[[#This Row],[D3]])</f>
        <v>128</v>
      </c>
      <c r="T194">
        <f>HEX2DEC(Table7[[#This Row],[D4]])</f>
        <v>2</v>
      </c>
      <c r="U194">
        <f>HEX2DEC(Table7[[#This Row],[D5]])</f>
        <v>32</v>
      </c>
      <c r="V194">
        <f>HEX2DEC(Table7[[#This Row],[D6]])</f>
        <v>0</v>
      </c>
      <c r="W194">
        <f>HEX2DEC(Table7[[#This Row],[D7]])</f>
        <v>0</v>
      </c>
      <c r="X194" t="str">
        <f>RIGHT("00000000" &amp; HEX2BIN(Table7[[#This Row],[D0]]), 8)</f>
        <v>00000000</v>
      </c>
      <c r="Y194" t="str">
        <f>RIGHT("00000000" &amp; HEX2BIN(Table7[[#This Row],[D1]]), 8)</f>
        <v>00100100</v>
      </c>
      <c r="Z194" t="str">
        <f>RIGHT("00000000" &amp; HEX2BIN(Table7[[#This Row],[D2]]), 8)</f>
        <v>00000000</v>
      </c>
      <c r="AA194" t="str">
        <f>RIGHT("00000000" &amp; HEX2BIN(Table7[[#This Row],[D3]]), 8)</f>
        <v>10000000</v>
      </c>
      <c r="AB194" t="str">
        <f>RIGHT("00000000" &amp; HEX2BIN(Table7[[#This Row],[D4]]), 8)</f>
        <v>00000010</v>
      </c>
      <c r="AC194" t="str">
        <f>RIGHT("00000000" &amp; HEX2BIN(Table7[[#This Row],[D5]]), 8)</f>
        <v>00100000</v>
      </c>
      <c r="AD194" t="str">
        <f>RIGHT("00000000" &amp; HEX2BIN(Table7[[#This Row],[D6]]), 8)</f>
        <v>00000000</v>
      </c>
      <c r="AE194" t="str">
        <f>RIGHT("00000000" &amp; HEX2BIN(Table7[[#This Row],[D7]]), 8)</f>
        <v>00000000</v>
      </c>
      <c r="AF194" t="str">
        <f>VLOOKUP(Table7[[#This Row],[MsgId.Pad]],Codes,2,FALSE)</f>
        <v>Clutch status</v>
      </c>
      <c r="AG194">
        <f>(256*Table7[[#This Row],[D0.Dec]]+Table7[[#This Row],[D1.Dec]])/4</f>
        <v>9</v>
      </c>
    </row>
    <row r="195" spans="1:33" x14ac:dyDescent="0.35">
      <c r="A195">
        <v>1</v>
      </c>
      <c r="B195" t="s">
        <v>92</v>
      </c>
      <c r="C195" s="1">
        <v>8</v>
      </c>
      <c r="D195" s="1">
        <v>1</v>
      </c>
      <c r="E195" s="1" t="s">
        <v>0</v>
      </c>
      <c r="F195" s="1">
        <v>10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t="str">
        <f>RIGHT("000000" &amp;Table7[[#This Row],[MsgId]], 8)</f>
        <v>0810A000</v>
      </c>
      <c r="M195" t="str">
        <f>LEFT(Table7[[#This Row],[MsgId.Pad]],4)</f>
        <v>0810</v>
      </c>
      <c r="N195" t="str">
        <f>RIGHT(Table7[[#This Row],[MsgId.Pad]],4)</f>
        <v>A000</v>
      </c>
      <c r="O195">
        <f>HEX2DEC(Table7[[#This Row],[MsgId.Pad]])</f>
        <v>135307264</v>
      </c>
      <c r="P195">
        <f>HEX2DEC(Table7[[#This Row],[D0]])</f>
        <v>1</v>
      </c>
      <c r="Q195">
        <f>HEX2DEC(Table7[[#This Row],[D1]])</f>
        <v>254</v>
      </c>
      <c r="R195">
        <f>HEX2DEC(Table7[[#This Row],[D2]])</f>
        <v>16</v>
      </c>
      <c r="S195">
        <f>HEX2DEC(Table7[[#This Row],[D3]])</f>
        <v>0</v>
      </c>
      <c r="T195">
        <f>HEX2DEC(Table7[[#This Row],[D4]])</f>
        <v>0</v>
      </c>
      <c r="U195">
        <f>HEX2DEC(Table7[[#This Row],[D5]])</f>
        <v>0</v>
      </c>
      <c r="V195">
        <f>HEX2DEC(Table7[[#This Row],[D6]])</f>
        <v>0</v>
      </c>
      <c r="W195">
        <f>HEX2DEC(Table7[[#This Row],[D7]])</f>
        <v>0</v>
      </c>
      <c r="X195" t="str">
        <f>RIGHT("00000000" &amp; HEX2BIN(Table7[[#This Row],[D0]]), 8)</f>
        <v>00000001</v>
      </c>
      <c r="Y195" t="str">
        <f>RIGHT("00000000" &amp; HEX2BIN(Table7[[#This Row],[D1]]), 8)</f>
        <v>11111110</v>
      </c>
      <c r="Z195" t="str">
        <f>RIGHT("00000000" &amp; HEX2BIN(Table7[[#This Row],[D2]]), 8)</f>
        <v>00010000</v>
      </c>
      <c r="AA195" t="str">
        <f>RIGHT("00000000" &amp; HEX2BIN(Table7[[#This Row],[D3]]), 8)</f>
        <v>00000000</v>
      </c>
      <c r="AB195" t="str">
        <f>RIGHT("00000000" &amp; HEX2BIN(Table7[[#This Row],[D4]]), 8)</f>
        <v>00000000</v>
      </c>
      <c r="AC195" t="str">
        <f>RIGHT("00000000" &amp; HEX2BIN(Table7[[#This Row],[D5]]), 8)</f>
        <v>00000000</v>
      </c>
      <c r="AD195" t="str">
        <f>RIGHT("00000000" &amp; HEX2BIN(Table7[[#This Row],[D6]]), 8)</f>
        <v>00000000</v>
      </c>
      <c r="AE195" t="str">
        <f>RIGHT("00000000" &amp; HEX2BIN(Table7[[#This Row],[D7]]), 8)</f>
        <v>00000000</v>
      </c>
      <c r="AF195" t="str">
        <f>VLOOKUP(Table7[[#This Row],[MsgId.Pad]],Codes,2,FALSE)</f>
        <v>A lot of these, brakes status for ABS?</v>
      </c>
      <c r="AG195">
        <f>(256*Table7[[#This Row],[D0.Dec]]+Table7[[#This Row],[D1.Dec]])/4</f>
        <v>127.5</v>
      </c>
    </row>
    <row r="196" spans="1:33" x14ac:dyDescent="0.35">
      <c r="A196">
        <v>2</v>
      </c>
      <c r="B196" t="s">
        <v>92</v>
      </c>
      <c r="C196" s="1">
        <v>8</v>
      </c>
      <c r="D196" s="1">
        <v>1</v>
      </c>
      <c r="E196" s="1" t="s">
        <v>0</v>
      </c>
      <c r="F196" s="1">
        <v>14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t="str">
        <f>RIGHT("000000" &amp;Table7[[#This Row],[MsgId]], 8)</f>
        <v>0810A000</v>
      </c>
      <c r="M196" t="str">
        <f>LEFT(Table7[[#This Row],[MsgId.Pad]],4)</f>
        <v>0810</v>
      </c>
      <c r="N196" t="str">
        <f>RIGHT(Table7[[#This Row],[MsgId.Pad]],4)</f>
        <v>A000</v>
      </c>
      <c r="O196">
        <f>HEX2DEC(Table7[[#This Row],[MsgId.Pad]])</f>
        <v>135307264</v>
      </c>
      <c r="P196">
        <f>HEX2DEC(Table7[[#This Row],[D0]])</f>
        <v>1</v>
      </c>
      <c r="Q196">
        <f>HEX2DEC(Table7[[#This Row],[D1]])</f>
        <v>254</v>
      </c>
      <c r="R196">
        <f>HEX2DEC(Table7[[#This Row],[D2]])</f>
        <v>20</v>
      </c>
      <c r="S196">
        <f>HEX2DEC(Table7[[#This Row],[D3]])</f>
        <v>0</v>
      </c>
      <c r="T196">
        <f>HEX2DEC(Table7[[#This Row],[D4]])</f>
        <v>0</v>
      </c>
      <c r="U196">
        <f>HEX2DEC(Table7[[#This Row],[D5]])</f>
        <v>0</v>
      </c>
      <c r="V196">
        <f>HEX2DEC(Table7[[#This Row],[D6]])</f>
        <v>0</v>
      </c>
      <c r="W196">
        <f>HEX2DEC(Table7[[#This Row],[D7]])</f>
        <v>0</v>
      </c>
      <c r="X196" t="str">
        <f>RIGHT("00000000" &amp; HEX2BIN(Table7[[#This Row],[D0]]), 8)</f>
        <v>00000001</v>
      </c>
      <c r="Y196" t="str">
        <f>RIGHT("00000000" &amp; HEX2BIN(Table7[[#This Row],[D1]]), 8)</f>
        <v>11111110</v>
      </c>
      <c r="Z196" t="str">
        <f>RIGHT("00000000" &amp; HEX2BIN(Table7[[#This Row],[D2]]), 8)</f>
        <v>00010100</v>
      </c>
      <c r="AA196" t="str">
        <f>RIGHT("00000000" &amp; HEX2BIN(Table7[[#This Row],[D3]]), 8)</f>
        <v>00000000</v>
      </c>
      <c r="AB196" t="str">
        <f>RIGHT("00000000" &amp; HEX2BIN(Table7[[#This Row],[D4]]), 8)</f>
        <v>00000000</v>
      </c>
      <c r="AC196" t="str">
        <f>RIGHT("00000000" &amp; HEX2BIN(Table7[[#This Row],[D5]]), 8)</f>
        <v>00000000</v>
      </c>
      <c r="AD196" t="str">
        <f>RIGHT("00000000" &amp; HEX2BIN(Table7[[#This Row],[D6]]), 8)</f>
        <v>00000000</v>
      </c>
      <c r="AE196" t="str">
        <f>RIGHT("00000000" &amp; HEX2BIN(Table7[[#This Row],[D7]]), 8)</f>
        <v>00000000</v>
      </c>
      <c r="AF196" t="str">
        <f>VLOOKUP(Table7[[#This Row],[MsgId.Pad]],Codes,2,FALSE)</f>
        <v>A lot of these, brakes status for ABS?</v>
      </c>
      <c r="AG196">
        <f>(256*Table7[[#This Row],[D0.Dec]]+Table7[[#This Row],[D1.Dec]])/4</f>
        <v>127.5</v>
      </c>
    </row>
    <row r="197" spans="1:33" x14ac:dyDescent="0.35">
      <c r="A197">
        <v>4</v>
      </c>
      <c r="B197" t="s">
        <v>92</v>
      </c>
      <c r="C197" s="1">
        <v>8</v>
      </c>
      <c r="D197" s="1">
        <v>1</v>
      </c>
      <c r="E197" s="1" t="s">
        <v>0</v>
      </c>
      <c r="F197" s="1">
        <v>18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t="str">
        <f>RIGHT("000000" &amp;Table7[[#This Row],[MsgId]], 8)</f>
        <v>0810A000</v>
      </c>
      <c r="M197" t="str">
        <f>LEFT(Table7[[#This Row],[MsgId.Pad]],4)</f>
        <v>0810</v>
      </c>
      <c r="N197" t="str">
        <f>RIGHT(Table7[[#This Row],[MsgId.Pad]],4)</f>
        <v>A000</v>
      </c>
      <c r="O197">
        <f>HEX2DEC(Table7[[#This Row],[MsgId.Pad]])</f>
        <v>135307264</v>
      </c>
      <c r="P197">
        <f>HEX2DEC(Table7[[#This Row],[D0]])</f>
        <v>1</v>
      </c>
      <c r="Q197">
        <f>HEX2DEC(Table7[[#This Row],[D1]])</f>
        <v>254</v>
      </c>
      <c r="R197">
        <f>HEX2DEC(Table7[[#This Row],[D2]])</f>
        <v>24</v>
      </c>
      <c r="S197">
        <f>HEX2DEC(Table7[[#This Row],[D3]])</f>
        <v>0</v>
      </c>
      <c r="T197">
        <f>HEX2DEC(Table7[[#This Row],[D4]])</f>
        <v>0</v>
      </c>
      <c r="U197">
        <f>HEX2DEC(Table7[[#This Row],[D5]])</f>
        <v>0</v>
      </c>
      <c r="V197">
        <f>HEX2DEC(Table7[[#This Row],[D6]])</f>
        <v>0</v>
      </c>
      <c r="W197">
        <f>HEX2DEC(Table7[[#This Row],[D7]])</f>
        <v>0</v>
      </c>
      <c r="X197" t="str">
        <f>RIGHT("00000000" &amp; HEX2BIN(Table7[[#This Row],[D0]]), 8)</f>
        <v>00000001</v>
      </c>
      <c r="Y197" t="str">
        <f>RIGHT("00000000" &amp; HEX2BIN(Table7[[#This Row],[D1]]), 8)</f>
        <v>11111110</v>
      </c>
      <c r="Z197" t="str">
        <f>RIGHT("00000000" &amp; HEX2BIN(Table7[[#This Row],[D2]]), 8)</f>
        <v>00011000</v>
      </c>
      <c r="AA197" t="str">
        <f>RIGHT("00000000" &amp; HEX2BIN(Table7[[#This Row],[D3]]), 8)</f>
        <v>00000000</v>
      </c>
      <c r="AB197" t="str">
        <f>RIGHT("00000000" &amp; HEX2BIN(Table7[[#This Row],[D4]]), 8)</f>
        <v>00000000</v>
      </c>
      <c r="AC197" t="str">
        <f>RIGHT("00000000" &amp; HEX2BIN(Table7[[#This Row],[D5]]), 8)</f>
        <v>00000000</v>
      </c>
      <c r="AD197" t="str">
        <f>RIGHT("00000000" &amp; HEX2BIN(Table7[[#This Row],[D6]]), 8)</f>
        <v>00000000</v>
      </c>
      <c r="AE197" t="str">
        <f>RIGHT("00000000" &amp; HEX2BIN(Table7[[#This Row],[D7]]), 8)</f>
        <v>00000000</v>
      </c>
      <c r="AF197" t="str">
        <f>VLOOKUP(Table7[[#This Row],[MsgId.Pad]],Codes,2,FALSE)</f>
        <v>A lot of these, brakes status for ABS?</v>
      </c>
      <c r="AG197">
        <f>(256*Table7[[#This Row],[D0.Dec]]+Table7[[#This Row],[D1.Dec]])/4</f>
        <v>127.5</v>
      </c>
    </row>
    <row r="198" spans="1:33" x14ac:dyDescent="0.35">
      <c r="A198">
        <v>5</v>
      </c>
      <c r="B198" t="s">
        <v>92</v>
      </c>
      <c r="C198" s="1">
        <v>8</v>
      </c>
      <c r="D198" s="1">
        <v>1</v>
      </c>
      <c r="E198" s="1" t="s">
        <v>0</v>
      </c>
      <c r="F198" s="1">
        <v>18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t="str">
        <f>RIGHT("000000" &amp;Table7[[#This Row],[MsgId]], 8)</f>
        <v>0810A000</v>
      </c>
      <c r="M198" t="str">
        <f>LEFT(Table7[[#This Row],[MsgId.Pad]],4)</f>
        <v>0810</v>
      </c>
      <c r="N198" t="str">
        <f>RIGHT(Table7[[#This Row],[MsgId.Pad]],4)</f>
        <v>A000</v>
      </c>
      <c r="O198">
        <f>HEX2DEC(Table7[[#This Row],[MsgId.Pad]])</f>
        <v>135307264</v>
      </c>
      <c r="P198">
        <f>HEX2DEC(Table7[[#This Row],[D0]])</f>
        <v>1</v>
      </c>
      <c r="Q198">
        <f>HEX2DEC(Table7[[#This Row],[D1]])</f>
        <v>254</v>
      </c>
      <c r="R198">
        <f>HEX2DEC(Table7[[#This Row],[D2]])</f>
        <v>24</v>
      </c>
      <c r="S198">
        <f>HEX2DEC(Table7[[#This Row],[D3]])</f>
        <v>0</v>
      </c>
      <c r="T198">
        <f>HEX2DEC(Table7[[#This Row],[D4]])</f>
        <v>0</v>
      </c>
      <c r="U198">
        <f>HEX2DEC(Table7[[#This Row],[D5]])</f>
        <v>0</v>
      </c>
      <c r="V198">
        <f>HEX2DEC(Table7[[#This Row],[D6]])</f>
        <v>0</v>
      </c>
      <c r="W198">
        <f>HEX2DEC(Table7[[#This Row],[D7]])</f>
        <v>0</v>
      </c>
      <c r="X198" t="str">
        <f>RIGHT("00000000" &amp; HEX2BIN(Table7[[#This Row],[D0]]), 8)</f>
        <v>00000001</v>
      </c>
      <c r="Y198" t="str">
        <f>RIGHT("00000000" &amp; HEX2BIN(Table7[[#This Row],[D1]]), 8)</f>
        <v>11111110</v>
      </c>
      <c r="Z198" t="str">
        <f>RIGHT("00000000" &amp; HEX2BIN(Table7[[#This Row],[D2]]), 8)</f>
        <v>00011000</v>
      </c>
      <c r="AA198" t="str">
        <f>RIGHT("00000000" &amp; HEX2BIN(Table7[[#This Row],[D3]]), 8)</f>
        <v>00000000</v>
      </c>
      <c r="AB198" t="str">
        <f>RIGHT("00000000" &amp; HEX2BIN(Table7[[#This Row],[D4]]), 8)</f>
        <v>00000000</v>
      </c>
      <c r="AC198" t="str">
        <f>RIGHT("00000000" &amp; HEX2BIN(Table7[[#This Row],[D5]]), 8)</f>
        <v>00000000</v>
      </c>
      <c r="AD198" t="str">
        <f>RIGHT("00000000" &amp; HEX2BIN(Table7[[#This Row],[D6]]), 8)</f>
        <v>00000000</v>
      </c>
      <c r="AE198" t="str">
        <f>RIGHT("00000000" &amp; HEX2BIN(Table7[[#This Row],[D7]]), 8)</f>
        <v>00000000</v>
      </c>
      <c r="AF198" t="str">
        <f>VLOOKUP(Table7[[#This Row],[MsgId.Pad]],Codes,2,FALSE)</f>
        <v>A lot of these, brakes status for ABS?</v>
      </c>
      <c r="AG198">
        <f>(256*Table7[[#This Row],[D0.Dec]]+Table7[[#This Row],[D1.Dec]])/4</f>
        <v>127.5</v>
      </c>
    </row>
    <row r="199" spans="1:33" x14ac:dyDescent="0.35">
      <c r="A199">
        <v>6</v>
      </c>
      <c r="B199" t="s">
        <v>92</v>
      </c>
      <c r="C199" s="1">
        <v>8</v>
      </c>
      <c r="D199" s="1">
        <v>1</v>
      </c>
      <c r="E199" s="1" t="s">
        <v>0</v>
      </c>
      <c r="F199" s="1">
        <v>18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t="str">
        <f>RIGHT("000000" &amp;Table7[[#This Row],[MsgId]], 8)</f>
        <v>0810A000</v>
      </c>
      <c r="M199" t="str">
        <f>LEFT(Table7[[#This Row],[MsgId.Pad]],4)</f>
        <v>0810</v>
      </c>
      <c r="N199" t="str">
        <f>RIGHT(Table7[[#This Row],[MsgId.Pad]],4)</f>
        <v>A000</v>
      </c>
      <c r="O199">
        <f>HEX2DEC(Table7[[#This Row],[MsgId.Pad]])</f>
        <v>135307264</v>
      </c>
      <c r="P199">
        <f>HEX2DEC(Table7[[#This Row],[D0]])</f>
        <v>1</v>
      </c>
      <c r="Q199">
        <f>HEX2DEC(Table7[[#This Row],[D1]])</f>
        <v>254</v>
      </c>
      <c r="R199">
        <f>HEX2DEC(Table7[[#This Row],[D2]])</f>
        <v>24</v>
      </c>
      <c r="S199">
        <f>HEX2DEC(Table7[[#This Row],[D3]])</f>
        <v>0</v>
      </c>
      <c r="T199">
        <f>HEX2DEC(Table7[[#This Row],[D4]])</f>
        <v>0</v>
      </c>
      <c r="U199">
        <f>HEX2DEC(Table7[[#This Row],[D5]])</f>
        <v>0</v>
      </c>
      <c r="V199">
        <f>HEX2DEC(Table7[[#This Row],[D6]])</f>
        <v>0</v>
      </c>
      <c r="W199">
        <f>HEX2DEC(Table7[[#This Row],[D7]])</f>
        <v>0</v>
      </c>
      <c r="X199" t="str">
        <f>RIGHT("00000000" &amp; HEX2BIN(Table7[[#This Row],[D0]]), 8)</f>
        <v>00000001</v>
      </c>
      <c r="Y199" t="str">
        <f>RIGHT("00000000" &amp; HEX2BIN(Table7[[#This Row],[D1]]), 8)</f>
        <v>11111110</v>
      </c>
      <c r="Z199" t="str">
        <f>RIGHT("00000000" &amp; HEX2BIN(Table7[[#This Row],[D2]]), 8)</f>
        <v>00011000</v>
      </c>
      <c r="AA199" t="str">
        <f>RIGHT("00000000" &amp; HEX2BIN(Table7[[#This Row],[D3]]), 8)</f>
        <v>00000000</v>
      </c>
      <c r="AB199" t="str">
        <f>RIGHT("00000000" &amp; HEX2BIN(Table7[[#This Row],[D4]]), 8)</f>
        <v>00000000</v>
      </c>
      <c r="AC199" t="str">
        <f>RIGHT("00000000" &amp; HEX2BIN(Table7[[#This Row],[D5]]), 8)</f>
        <v>00000000</v>
      </c>
      <c r="AD199" t="str">
        <f>RIGHT("00000000" &amp; HEX2BIN(Table7[[#This Row],[D6]]), 8)</f>
        <v>00000000</v>
      </c>
      <c r="AE199" t="str">
        <f>RIGHT("00000000" &amp; HEX2BIN(Table7[[#This Row],[D7]]), 8)</f>
        <v>00000000</v>
      </c>
      <c r="AF199" t="str">
        <f>VLOOKUP(Table7[[#This Row],[MsgId.Pad]],Codes,2,FALSE)</f>
        <v>A lot of these, brakes status for ABS?</v>
      </c>
      <c r="AG199">
        <f>(256*Table7[[#This Row],[D0.Dec]]+Table7[[#This Row],[D1.Dec]])/4</f>
        <v>127.5</v>
      </c>
    </row>
    <row r="200" spans="1:33" x14ac:dyDescent="0.35">
      <c r="A200">
        <v>7</v>
      </c>
      <c r="B200" t="s">
        <v>92</v>
      </c>
      <c r="C200" s="1">
        <v>8</v>
      </c>
      <c r="D200" s="1">
        <v>1</v>
      </c>
      <c r="E200" s="1" t="s">
        <v>0</v>
      </c>
      <c r="F200" s="1">
        <v>18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t="str">
        <f>RIGHT("000000" &amp;Table7[[#This Row],[MsgId]], 8)</f>
        <v>0810A000</v>
      </c>
      <c r="M200" t="str">
        <f>LEFT(Table7[[#This Row],[MsgId.Pad]],4)</f>
        <v>0810</v>
      </c>
      <c r="N200" t="str">
        <f>RIGHT(Table7[[#This Row],[MsgId.Pad]],4)</f>
        <v>A000</v>
      </c>
      <c r="O200">
        <f>HEX2DEC(Table7[[#This Row],[MsgId.Pad]])</f>
        <v>135307264</v>
      </c>
      <c r="P200">
        <f>HEX2DEC(Table7[[#This Row],[D0]])</f>
        <v>1</v>
      </c>
      <c r="Q200">
        <f>HEX2DEC(Table7[[#This Row],[D1]])</f>
        <v>254</v>
      </c>
      <c r="R200">
        <f>HEX2DEC(Table7[[#This Row],[D2]])</f>
        <v>24</v>
      </c>
      <c r="S200">
        <f>HEX2DEC(Table7[[#This Row],[D3]])</f>
        <v>0</v>
      </c>
      <c r="T200">
        <f>HEX2DEC(Table7[[#This Row],[D4]])</f>
        <v>0</v>
      </c>
      <c r="U200">
        <f>HEX2DEC(Table7[[#This Row],[D5]])</f>
        <v>0</v>
      </c>
      <c r="V200">
        <f>HEX2DEC(Table7[[#This Row],[D6]])</f>
        <v>0</v>
      </c>
      <c r="W200">
        <f>HEX2DEC(Table7[[#This Row],[D7]])</f>
        <v>0</v>
      </c>
      <c r="X200" t="str">
        <f>RIGHT("00000000" &amp; HEX2BIN(Table7[[#This Row],[D0]]), 8)</f>
        <v>00000001</v>
      </c>
      <c r="Y200" t="str">
        <f>RIGHT("00000000" &amp; HEX2BIN(Table7[[#This Row],[D1]]), 8)</f>
        <v>11111110</v>
      </c>
      <c r="Z200" t="str">
        <f>RIGHT("00000000" &amp; HEX2BIN(Table7[[#This Row],[D2]]), 8)</f>
        <v>00011000</v>
      </c>
      <c r="AA200" t="str">
        <f>RIGHT("00000000" &amp; HEX2BIN(Table7[[#This Row],[D3]]), 8)</f>
        <v>00000000</v>
      </c>
      <c r="AB200" t="str">
        <f>RIGHT("00000000" &amp; HEX2BIN(Table7[[#This Row],[D4]]), 8)</f>
        <v>00000000</v>
      </c>
      <c r="AC200" t="str">
        <f>RIGHT("00000000" &amp; HEX2BIN(Table7[[#This Row],[D5]]), 8)</f>
        <v>00000000</v>
      </c>
      <c r="AD200" t="str">
        <f>RIGHT("00000000" &amp; HEX2BIN(Table7[[#This Row],[D6]]), 8)</f>
        <v>00000000</v>
      </c>
      <c r="AE200" t="str">
        <f>RIGHT("00000000" &amp; HEX2BIN(Table7[[#This Row],[D7]]), 8)</f>
        <v>00000000</v>
      </c>
      <c r="AF200" t="str">
        <f>VLOOKUP(Table7[[#This Row],[MsgId.Pad]],Codes,2,FALSE)</f>
        <v>A lot of these, brakes status for ABS?</v>
      </c>
      <c r="AG200">
        <f>(256*Table7[[#This Row],[D0.Dec]]+Table7[[#This Row],[D1.Dec]])/4</f>
        <v>127.5</v>
      </c>
    </row>
    <row r="201" spans="1:33" x14ac:dyDescent="0.35">
      <c r="A201">
        <v>8</v>
      </c>
      <c r="B201" t="s">
        <v>92</v>
      </c>
      <c r="C201" s="1">
        <v>8</v>
      </c>
      <c r="D201" s="1">
        <v>1</v>
      </c>
      <c r="E201" s="1" t="s">
        <v>0</v>
      </c>
      <c r="F201" s="1">
        <v>18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t="str">
        <f>RIGHT("000000" &amp;Table7[[#This Row],[MsgId]], 8)</f>
        <v>0810A000</v>
      </c>
      <c r="M201" t="str">
        <f>LEFT(Table7[[#This Row],[MsgId.Pad]],4)</f>
        <v>0810</v>
      </c>
      <c r="N201" t="str">
        <f>RIGHT(Table7[[#This Row],[MsgId.Pad]],4)</f>
        <v>A000</v>
      </c>
      <c r="O201">
        <f>HEX2DEC(Table7[[#This Row],[MsgId.Pad]])</f>
        <v>135307264</v>
      </c>
      <c r="P201">
        <f>HEX2DEC(Table7[[#This Row],[D0]])</f>
        <v>1</v>
      </c>
      <c r="Q201">
        <f>HEX2DEC(Table7[[#This Row],[D1]])</f>
        <v>254</v>
      </c>
      <c r="R201">
        <f>HEX2DEC(Table7[[#This Row],[D2]])</f>
        <v>24</v>
      </c>
      <c r="S201">
        <f>HEX2DEC(Table7[[#This Row],[D3]])</f>
        <v>0</v>
      </c>
      <c r="T201">
        <f>HEX2DEC(Table7[[#This Row],[D4]])</f>
        <v>0</v>
      </c>
      <c r="U201">
        <f>HEX2DEC(Table7[[#This Row],[D5]])</f>
        <v>0</v>
      </c>
      <c r="V201">
        <f>HEX2DEC(Table7[[#This Row],[D6]])</f>
        <v>0</v>
      </c>
      <c r="W201">
        <f>HEX2DEC(Table7[[#This Row],[D7]])</f>
        <v>0</v>
      </c>
      <c r="X201" t="str">
        <f>RIGHT("00000000" &amp; HEX2BIN(Table7[[#This Row],[D0]]), 8)</f>
        <v>00000001</v>
      </c>
      <c r="Y201" t="str">
        <f>RIGHT("00000000" &amp; HEX2BIN(Table7[[#This Row],[D1]]), 8)</f>
        <v>11111110</v>
      </c>
      <c r="Z201" t="str">
        <f>RIGHT("00000000" &amp; HEX2BIN(Table7[[#This Row],[D2]]), 8)</f>
        <v>00011000</v>
      </c>
      <c r="AA201" t="str">
        <f>RIGHT("00000000" &amp; HEX2BIN(Table7[[#This Row],[D3]]), 8)</f>
        <v>00000000</v>
      </c>
      <c r="AB201" t="str">
        <f>RIGHT("00000000" &amp; HEX2BIN(Table7[[#This Row],[D4]]), 8)</f>
        <v>00000000</v>
      </c>
      <c r="AC201" t="str">
        <f>RIGHT("00000000" &amp; HEX2BIN(Table7[[#This Row],[D5]]), 8)</f>
        <v>00000000</v>
      </c>
      <c r="AD201" t="str">
        <f>RIGHT("00000000" &amp; HEX2BIN(Table7[[#This Row],[D6]]), 8)</f>
        <v>00000000</v>
      </c>
      <c r="AE201" t="str">
        <f>RIGHT("00000000" &amp; HEX2BIN(Table7[[#This Row],[D7]]), 8)</f>
        <v>00000000</v>
      </c>
      <c r="AF201" t="str">
        <f>VLOOKUP(Table7[[#This Row],[MsgId.Pad]],Codes,2,FALSE)</f>
        <v>A lot of these, brakes status for ABS?</v>
      </c>
      <c r="AG201">
        <f>(256*Table7[[#This Row],[D0.Dec]]+Table7[[#This Row],[D1.Dec]])/4</f>
        <v>127.5</v>
      </c>
    </row>
    <row r="202" spans="1:33" x14ac:dyDescent="0.35">
      <c r="A202">
        <v>9</v>
      </c>
      <c r="B202" t="s">
        <v>92</v>
      </c>
      <c r="C202" s="1">
        <v>8</v>
      </c>
      <c r="D202" s="1">
        <v>1</v>
      </c>
      <c r="E202" s="1" t="s">
        <v>0</v>
      </c>
      <c r="F202" s="1">
        <v>18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t="str">
        <f>RIGHT("000000" &amp;Table7[[#This Row],[MsgId]], 8)</f>
        <v>0810A000</v>
      </c>
      <c r="M202" t="str">
        <f>LEFT(Table7[[#This Row],[MsgId.Pad]],4)</f>
        <v>0810</v>
      </c>
      <c r="N202" t="str">
        <f>RIGHT(Table7[[#This Row],[MsgId.Pad]],4)</f>
        <v>A000</v>
      </c>
      <c r="O202">
        <f>HEX2DEC(Table7[[#This Row],[MsgId.Pad]])</f>
        <v>135307264</v>
      </c>
      <c r="P202">
        <f>HEX2DEC(Table7[[#This Row],[D0]])</f>
        <v>1</v>
      </c>
      <c r="Q202">
        <f>HEX2DEC(Table7[[#This Row],[D1]])</f>
        <v>254</v>
      </c>
      <c r="R202">
        <f>HEX2DEC(Table7[[#This Row],[D2]])</f>
        <v>24</v>
      </c>
      <c r="S202">
        <f>HEX2DEC(Table7[[#This Row],[D3]])</f>
        <v>0</v>
      </c>
      <c r="T202">
        <f>HEX2DEC(Table7[[#This Row],[D4]])</f>
        <v>0</v>
      </c>
      <c r="U202">
        <f>HEX2DEC(Table7[[#This Row],[D5]])</f>
        <v>0</v>
      </c>
      <c r="V202">
        <f>HEX2DEC(Table7[[#This Row],[D6]])</f>
        <v>0</v>
      </c>
      <c r="W202">
        <f>HEX2DEC(Table7[[#This Row],[D7]])</f>
        <v>0</v>
      </c>
      <c r="X202" t="str">
        <f>RIGHT("00000000" &amp; HEX2BIN(Table7[[#This Row],[D0]]), 8)</f>
        <v>00000001</v>
      </c>
      <c r="Y202" t="str">
        <f>RIGHT("00000000" &amp; HEX2BIN(Table7[[#This Row],[D1]]), 8)</f>
        <v>11111110</v>
      </c>
      <c r="Z202" t="str">
        <f>RIGHT("00000000" &amp; HEX2BIN(Table7[[#This Row],[D2]]), 8)</f>
        <v>00011000</v>
      </c>
      <c r="AA202" t="str">
        <f>RIGHT("00000000" &amp; HEX2BIN(Table7[[#This Row],[D3]]), 8)</f>
        <v>00000000</v>
      </c>
      <c r="AB202" t="str">
        <f>RIGHT("00000000" &amp; HEX2BIN(Table7[[#This Row],[D4]]), 8)</f>
        <v>00000000</v>
      </c>
      <c r="AC202" t="str">
        <f>RIGHT("00000000" &amp; HEX2BIN(Table7[[#This Row],[D5]]), 8)</f>
        <v>00000000</v>
      </c>
      <c r="AD202" t="str">
        <f>RIGHT("00000000" &amp; HEX2BIN(Table7[[#This Row],[D6]]), 8)</f>
        <v>00000000</v>
      </c>
      <c r="AE202" t="str">
        <f>RIGHT("00000000" &amp; HEX2BIN(Table7[[#This Row],[D7]]), 8)</f>
        <v>00000000</v>
      </c>
      <c r="AF202" t="str">
        <f>VLOOKUP(Table7[[#This Row],[MsgId.Pad]],Codes,2,FALSE)</f>
        <v>A lot of these, brakes status for ABS?</v>
      </c>
      <c r="AG202">
        <f>(256*Table7[[#This Row],[D0.Dec]]+Table7[[#This Row],[D1.Dec]])/4</f>
        <v>127.5</v>
      </c>
    </row>
    <row r="203" spans="1:33" x14ac:dyDescent="0.35">
      <c r="A203">
        <v>10</v>
      </c>
      <c r="B203" t="s">
        <v>92</v>
      </c>
      <c r="C203" s="1">
        <v>8</v>
      </c>
      <c r="D203" s="1">
        <v>1</v>
      </c>
      <c r="E203" s="1" t="s">
        <v>0</v>
      </c>
      <c r="F203" s="1">
        <v>18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t="str">
        <f>RIGHT("000000" &amp;Table7[[#This Row],[MsgId]], 8)</f>
        <v>0810A000</v>
      </c>
      <c r="M203" t="str">
        <f>LEFT(Table7[[#This Row],[MsgId.Pad]],4)</f>
        <v>0810</v>
      </c>
      <c r="N203" t="str">
        <f>RIGHT(Table7[[#This Row],[MsgId.Pad]],4)</f>
        <v>A000</v>
      </c>
      <c r="O203">
        <f>HEX2DEC(Table7[[#This Row],[MsgId.Pad]])</f>
        <v>135307264</v>
      </c>
      <c r="P203">
        <f>HEX2DEC(Table7[[#This Row],[D0]])</f>
        <v>1</v>
      </c>
      <c r="Q203">
        <f>HEX2DEC(Table7[[#This Row],[D1]])</f>
        <v>254</v>
      </c>
      <c r="R203">
        <f>HEX2DEC(Table7[[#This Row],[D2]])</f>
        <v>24</v>
      </c>
      <c r="S203">
        <f>HEX2DEC(Table7[[#This Row],[D3]])</f>
        <v>0</v>
      </c>
      <c r="T203">
        <f>HEX2DEC(Table7[[#This Row],[D4]])</f>
        <v>0</v>
      </c>
      <c r="U203">
        <f>HEX2DEC(Table7[[#This Row],[D5]])</f>
        <v>0</v>
      </c>
      <c r="V203">
        <f>HEX2DEC(Table7[[#This Row],[D6]])</f>
        <v>0</v>
      </c>
      <c r="W203">
        <f>HEX2DEC(Table7[[#This Row],[D7]])</f>
        <v>0</v>
      </c>
      <c r="X203" t="str">
        <f>RIGHT("00000000" &amp; HEX2BIN(Table7[[#This Row],[D0]]), 8)</f>
        <v>00000001</v>
      </c>
      <c r="Y203" t="str">
        <f>RIGHT("00000000" &amp; HEX2BIN(Table7[[#This Row],[D1]]), 8)</f>
        <v>11111110</v>
      </c>
      <c r="Z203" t="str">
        <f>RIGHT("00000000" &amp; HEX2BIN(Table7[[#This Row],[D2]]), 8)</f>
        <v>00011000</v>
      </c>
      <c r="AA203" t="str">
        <f>RIGHT("00000000" &amp; HEX2BIN(Table7[[#This Row],[D3]]), 8)</f>
        <v>00000000</v>
      </c>
      <c r="AB203" t="str">
        <f>RIGHT("00000000" &amp; HEX2BIN(Table7[[#This Row],[D4]]), 8)</f>
        <v>00000000</v>
      </c>
      <c r="AC203" t="str">
        <f>RIGHT("00000000" &amp; HEX2BIN(Table7[[#This Row],[D5]]), 8)</f>
        <v>00000000</v>
      </c>
      <c r="AD203" t="str">
        <f>RIGHT("00000000" &amp; HEX2BIN(Table7[[#This Row],[D6]]), 8)</f>
        <v>00000000</v>
      </c>
      <c r="AE203" t="str">
        <f>RIGHT("00000000" &amp; HEX2BIN(Table7[[#This Row],[D7]]), 8)</f>
        <v>00000000</v>
      </c>
      <c r="AF203" t="str">
        <f>VLOOKUP(Table7[[#This Row],[MsgId.Pad]],Codes,2,FALSE)</f>
        <v>A lot of these, brakes status for ABS?</v>
      </c>
      <c r="AG203">
        <f>(256*Table7[[#This Row],[D0.Dec]]+Table7[[#This Row],[D1.Dec]])/4</f>
        <v>127.5</v>
      </c>
    </row>
    <row r="204" spans="1:33" x14ac:dyDescent="0.35">
      <c r="A204">
        <v>11</v>
      </c>
      <c r="B204" t="s">
        <v>92</v>
      </c>
      <c r="C204" s="1">
        <v>8</v>
      </c>
      <c r="D204" s="1">
        <v>1</v>
      </c>
      <c r="E204" s="1" t="s">
        <v>0</v>
      </c>
      <c r="F204" s="1">
        <v>18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t="str">
        <f>RIGHT("000000" &amp;Table7[[#This Row],[MsgId]], 8)</f>
        <v>0810A000</v>
      </c>
      <c r="M204" t="str">
        <f>LEFT(Table7[[#This Row],[MsgId.Pad]],4)</f>
        <v>0810</v>
      </c>
      <c r="N204" t="str">
        <f>RIGHT(Table7[[#This Row],[MsgId.Pad]],4)</f>
        <v>A000</v>
      </c>
      <c r="O204">
        <f>HEX2DEC(Table7[[#This Row],[MsgId.Pad]])</f>
        <v>135307264</v>
      </c>
      <c r="P204">
        <f>HEX2DEC(Table7[[#This Row],[D0]])</f>
        <v>1</v>
      </c>
      <c r="Q204">
        <f>HEX2DEC(Table7[[#This Row],[D1]])</f>
        <v>254</v>
      </c>
      <c r="R204">
        <f>HEX2DEC(Table7[[#This Row],[D2]])</f>
        <v>24</v>
      </c>
      <c r="S204">
        <f>HEX2DEC(Table7[[#This Row],[D3]])</f>
        <v>0</v>
      </c>
      <c r="T204">
        <f>HEX2DEC(Table7[[#This Row],[D4]])</f>
        <v>0</v>
      </c>
      <c r="U204">
        <f>HEX2DEC(Table7[[#This Row],[D5]])</f>
        <v>0</v>
      </c>
      <c r="V204">
        <f>HEX2DEC(Table7[[#This Row],[D6]])</f>
        <v>0</v>
      </c>
      <c r="W204">
        <f>HEX2DEC(Table7[[#This Row],[D7]])</f>
        <v>0</v>
      </c>
      <c r="X204" t="str">
        <f>RIGHT("00000000" &amp; HEX2BIN(Table7[[#This Row],[D0]]), 8)</f>
        <v>00000001</v>
      </c>
      <c r="Y204" t="str">
        <f>RIGHT("00000000" &amp; HEX2BIN(Table7[[#This Row],[D1]]), 8)</f>
        <v>11111110</v>
      </c>
      <c r="Z204" t="str">
        <f>RIGHT("00000000" &amp; HEX2BIN(Table7[[#This Row],[D2]]), 8)</f>
        <v>00011000</v>
      </c>
      <c r="AA204" t="str">
        <f>RIGHT("00000000" &amp; HEX2BIN(Table7[[#This Row],[D3]]), 8)</f>
        <v>00000000</v>
      </c>
      <c r="AB204" t="str">
        <f>RIGHT("00000000" &amp; HEX2BIN(Table7[[#This Row],[D4]]), 8)</f>
        <v>00000000</v>
      </c>
      <c r="AC204" t="str">
        <f>RIGHT("00000000" &amp; HEX2BIN(Table7[[#This Row],[D5]]), 8)</f>
        <v>00000000</v>
      </c>
      <c r="AD204" t="str">
        <f>RIGHT("00000000" &amp; HEX2BIN(Table7[[#This Row],[D6]]), 8)</f>
        <v>00000000</v>
      </c>
      <c r="AE204" t="str">
        <f>RIGHT("00000000" &amp; HEX2BIN(Table7[[#This Row],[D7]]), 8)</f>
        <v>00000000</v>
      </c>
      <c r="AF204" t="str">
        <f>VLOOKUP(Table7[[#This Row],[MsgId.Pad]],Codes,2,FALSE)</f>
        <v>A lot of these, brakes status for ABS?</v>
      </c>
      <c r="AG204">
        <f>(256*Table7[[#This Row],[D0.Dec]]+Table7[[#This Row],[D1.Dec]])/4</f>
        <v>127.5</v>
      </c>
    </row>
    <row r="205" spans="1:33" x14ac:dyDescent="0.35">
      <c r="A205">
        <v>12</v>
      </c>
      <c r="B205" t="s">
        <v>92</v>
      </c>
      <c r="C205" s="1">
        <v>8</v>
      </c>
      <c r="D205" s="1">
        <v>1</v>
      </c>
      <c r="E205" s="1" t="s">
        <v>0</v>
      </c>
      <c r="F205" s="1">
        <v>18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t="str">
        <f>RIGHT("000000" &amp;Table7[[#This Row],[MsgId]], 8)</f>
        <v>0810A000</v>
      </c>
      <c r="M205" t="str">
        <f>LEFT(Table7[[#This Row],[MsgId.Pad]],4)</f>
        <v>0810</v>
      </c>
      <c r="N205" t="str">
        <f>RIGHT(Table7[[#This Row],[MsgId.Pad]],4)</f>
        <v>A000</v>
      </c>
      <c r="O205">
        <f>HEX2DEC(Table7[[#This Row],[MsgId.Pad]])</f>
        <v>135307264</v>
      </c>
      <c r="P205">
        <f>HEX2DEC(Table7[[#This Row],[D0]])</f>
        <v>1</v>
      </c>
      <c r="Q205">
        <f>HEX2DEC(Table7[[#This Row],[D1]])</f>
        <v>254</v>
      </c>
      <c r="R205">
        <f>HEX2DEC(Table7[[#This Row],[D2]])</f>
        <v>24</v>
      </c>
      <c r="S205">
        <f>HEX2DEC(Table7[[#This Row],[D3]])</f>
        <v>0</v>
      </c>
      <c r="T205">
        <f>HEX2DEC(Table7[[#This Row],[D4]])</f>
        <v>0</v>
      </c>
      <c r="U205">
        <f>HEX2DEC(Table7[[#This Row],[D5]])</f>
        <v>0</v>
      </c>
      <c r="V205">
        <f>HEX2DEC(Table7[[#This Row],[D6]])</f>
        <v>0</v>
      </c>
      <c r="W205">
        <f>HEX2DEC(Table7[[#This Row],[D7]])</f>
        <v>0</v>
      </c>
      <c r="X205" t="str">
        <f>RIGHT("00000000" &amp; HEX2BIN(Table7[[#This Row],[D0]]), 8)</f>
        <v>00000001</v>
      </c>
      <c r="Y205" t="str">
        <f>RIGHT("00000000" &amp; HEX2BIN(Table7[[#This Row],[D1]]), 8)</f>
        <v>11111110</v>
      </c>
      <c r="Z205" t="str">
        <f>RIGHT("00000000" &amp; HEX2BIN(Table7[[#This Row],[D2]]), 8)</f>
        <v>00011000</v>
      </c>
      <c r="AA205" t="str">
        <f>RIGHT("00000000" &amp; HEX2BIN(Table7[[#This Row],[D3]]), 8)</f>
        <v>00000000</v>
      </c>
      <c r="AB205" t="str">
        <f>RIGHT("00000000" &amp; HEX2BIN(Table7[[#This Row],[D4]]), 8)</f>
        <v>00000000</v>
      </c>
      <c r="AC205" t="str">
        <f>RIGHT("00000000" &amp; HEX2BIN(Table7[[#This Row],[D5]]), 8)</f>
        <v>00000000</v>
      </c>
      <c r="AD205" t="str">
        <f>RIGHT("00000000" &amp; HEX2BIN(Table7[[#This Row],[D6]]), 8)</f>
        <v>00000000</v>
      </c>
      <c r="AE205" t="str">
        <f>RIGHT("00000000" &amp; HEX2BIN(Table7[[#This Row],[D7]]), 8)</f>
        <v>00000000</v>
      </c>
      <c r="AF205" t="str">
        <f>VLOOKUP(Table7[[#This Row],[MsgId.Pad]],Codes,2,FALSE)</f>
        <v>A lot of these, brakes status for ABS?</v>
      </c>
      <c r="AG205">
        <f>(256*Table7[[#This Row],[D0.Dec]]+Table7[[#This Row],[D1.Dec]])/4</f>
        <v>127.5</v>
      </c>
    </row>
    <row r="206" spans="1:33" x14ac:dyDescent="0.35">
      <c r="A206">
        <v>13</v>
      </c>
      <c r="B206" t="s">
        <v>92</v>
      </c>
      <c r="C206" s="1">
        <v>8</v>
      </c>
      <c r="D206" s="1">
        <v>1</v>
      </c>
      <c r="E206" s="1" t="s">
        <v>0</v>
      </c>
      <c r="F206" s="1">
        <v>18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t="str">
        <f>RIGHT("000000" &amp;Table7[[#This Row],[MsgId]], 8)</f>
        <v>0810A000</v>
      </c>
      <c r="M206" t="str">
        <f>LEFT(Table7[[#This Row],[MsgId.Pad]],4)</f>
        <v>0810</v>
      </c>
      <c r="N206" t="str">
        <f>RIGHT(Table7[[#This Row],[MsgId.Pad]],4)</f>
        <v>A000</v>
      </c>
      <c r="O206">
        <f>HEX2DEC(Table7[[#This Row],[MsgId.Pad]])</f>
        <v>135307264</v>
      </c>
      <c r="P206">
        <f>HEX2DEC(Table7[[#This Row],[D0]])</f>
        <v>1</v>
      </c>
      <c r="Q206">
        <f>HEX2DEC(Table7[[#This Row],[D1]])</f>
        <v>254</v>
      </c>
      <c r="R206">
        <f>HEX2DEC(Table7[[#This Row],[D2]])</f>
        <v>24</v>
      </c>
      <c r="S206">
        <f>HEX2DEC(Table7[[#This Row],[D3]])</f>
        <v>0</v>
      </c>
      <c r="T206">
        <f>HEX2DEC(Table7[[#This Row],[D4]])</f>
        <v>0</v>
      </c>
      <c r="U206">
        <f>HEX2DEC(Table7[[#This Row],[D5]])</f>
        <v>0</v>
      </c>
      <c r="V206">
        <f>HEX2DEC(Table7[[#This Row],[D6]])</f>
        <v>0</v>
      </c>
      <c r="W206">
        <f>HEX2DEC(Table7[[#This Row],[D7]])</f>
        <v>0</v>
      </c>
      <c r="X206" t="str">
        <f>RIGHT("00000000" &amp; HEX2BIN(Table7[[#This Row],[D0]]), 8)</f>
        <v>00000001</v>
      </c>
      <c r="Y206" t="str">
        <f>RIGHT("00000000" &amp; HEX2BIN(Table7[[#This Row],[D1]]), 8)</f>
        <v>11111110</v>
      </c>
      <c r="Z206" t="str">
        <f>RIGHT("00000000" &amp; HEX2BIN(Table7[[#This Row],[D2]]), 8)</f>
        <v>00011000</v>
      </c>
      <c r="AA206" t="str">
        <f>RIGHT("00000000" &amp; HEX2BIN(Table7[[#This Row],[D3]]), 8)</f>
        <v>00000000</v>
      </c>
      <c r="AB206" t="str">
        <f>RIGHT("00000000" &amp; HEX2BIN(Table7[[#This Row],[D4]]), 8)</f>
        <v>00000000</v>
      </c>
      <c r="AC206" t="str">
        <f>RIGHT("00000000" &amp; HEX2BIN(Table7[[#This Row],[D5]]), 8)</f>
        <v>00000000</v>
      </c>
      <c r="AD206" t="str">
        <f>RIGHT("00000000" &amp; HEX2BIN(Table7[[#This Row],[D6]]), 8)</f>
        <v>00000000</v>
      </c>
      <c r="AE206" t="str">
        <f>RIGHT("00000000" &amp; HEX2BIN(Table7[[#This Row],[D7]]), 8)</f>
        <v>00000000</v>
      </c>
      <c r="AF206" t="str">
        <f>VLOOKUP(Table7[[#This Row],[MsgId.Pad]],Codes,2,FALSE)</f>
        <v>A lot of these, brakes status for ABS?</v>
      </c>
      <c r="AG206">
        <f>(256*Table7[[#This Row],[D0.Dec]]+Table7[[#This Row],[D1.Dec]])/4</f>
        <v>127.5</v>
      </c>
    </row>
    <row r="207" spans="1:33" x14ac:dyDescent="0.35">
      <c r="A207">
        <v>14</v>
      </c>
      <c r="B207" t="s">
        <v>92</v>
      </c>
      <c r="C207" s="1">
        <v>8</v>
      </c>
      <c r="D207" s="1">
        <v>1</v>
      </c>
      <c r="E207" s="1" t="s">
        <v>0</v>
      </c>
      <c r="F207" s="1">
        <v>18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t="str">
        <f>RIGHT("000000" &amp;Table7[[#This Row],[MsgId]], 8)</f>
        <v>0810A000</v>
      </c>
      <c r="M207" t="str">
        <f>LEFT(Table7[[#This Row],[MsgId.Pad]],4)</f>
        <v>0810</v>
      </c>
      <c r="N207" t="str">
        <f>RIGHT(Table7[[#This Row],[MsgId.Pad]],4)</f>
        <v>A000</v>
      </c>
      <c r="O207">
        <f>HEX2DEC(Table7[[#This Row],[MsgId.Pad]])</f>
        <v>135307264</v>
      </c>
      <c r="P207">
        <f>HEX2DEC(Table7[[#This Row],[D0]])</f>
        <v>1</v>
      </c>
      <c r="Q207">
        <f>HEX2DEC(Table7[[#This Row],[D1]])</f>
        <v>254</v>
      </c>
      <c r="R207">
        <f>HEX2DEC(Table7[[#This Row],[D2]])</f>
        <v>24</v>
      </c>
      <c r="S207">
        <f>HEX2DEC(Table7[[#This Row],[D3]])</f>
        <v>0</v>
      </c>
      <c r="T207">
        <f>HEX2DEC(Table7[[#This Row],[D4]])</f>
        <v>0</v>
      </c>
      <c r="U207">
        <f>HEX2DEC(Table7[[#This Row],[D5]])</f>
        <v>0</v>
      </c>
      <c r="V207">
        <f>HEX2DEC(Table7[[#This Row],[D6]])</f>
        <v>0</v>
      </c>
      <c r="W207">
        <f>HEX2DEC(Table7[[#This Row],[D7]])</f>
        <v>0</v>
      </c>
      <c r="X207" t="str">
        <f>RIGHT("00000000" &amp; HEX2BIN(Table7[[#This Row],[D0]]), 8)</f>
        <v>00000001</v>
      </c>
      <c r="Y207" t="str">
        <f>RIGHT("00000000" &amp; HEX2BIN(Table7[[#This Row],[D1]]), 8)</f>
        <v>11111110</v>
      </c>
      <c r="Z207" t="str">
        <f>RIGHT("00000000" &amp; HEX2BIN(Table7[[#This Row],[D2]]), 8)</f>
        <v>00011000</v>
      </c>
      <c r="AA207" t="str">
        <f>RIGHT("00000000" &amp; HEX2BIN(Table7[[#This Row],[D3]]), 8)</f>
        <v>00000000</v>
      </c>
      <c r="AB207" t="str">
        <f>RIGHT("00000000" &amp; HEX2BIN(Table7[[#This Row],[D4]]), 8)</f>
        <v>00000000</v>
      </c>
      <c r="AC207" t="str">
        <f>RIGHT("00000000" &amp; HEX2BIN(Table7[[#This Row],[D5]]), 8)</f>
        <v>00000000</v>
      </c>
      <c r="AD207" t="str">
        <f>RIGHT("00000000" &amp; HEX2BIN(Table7[[#This Row],[D6]]), 8)</f>
        <v>00000000</v>
      </c>
      <c r="AE207" t="str">
        <f>RIGHT("00000000" &amp; HEX2BIN(Table7[[#This Row],[D7]]), 8)</f>
        <v>00000000</v>
      </c>
      <c r="AF207" t="str">
        <f>VLOOKUP(Table7[[#This Row],[MsgId.Pad]],Codes,2,FALSE)</f>
        <v>A lot of these, brakes status for ABS?</v>
      </c>
      <c r="AG207">
        <f>(256*Table7[[#This Row],[D0.Dec]]+Table7[[#This Row],[D1.Dec]])/4</f>
        <v>127.5</v>
      </c>
    </row>
    <row r="208" spans="1:33" x14ac:dyDescent="0.35">
      <c r="A208">
        <v>15</v>
      </c>
      <c r="B208" t="s">
        <v>92</v>
      </c>
      <c r="C208" s="1">
        <v>8</v>
      </c>
      <c r="D208" s="1">
        <v>1</v>
      </c>
      <c r="E208" s="1" t="s">
        <v>0</v>
      </c>
      <c r="F208" s="1">
        <v>18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t="str">
        <f>RIGHT("000000" &amp;Table7[[#This Row],[MsgId]], 8)</f>
        <v>0810A000</v>
      </c>
      <c r="M208" t="str">
        <f>LEFT(Table7[[#This Row],[MsgId.Pad]],4)</f>
        <v>0810</v>
      </c>
      <c r="N208" t="str">
        <f>RIGHT(Table7[[#This Row],[MsgId.Pad]],4)</f>
        <v>A000</v>
      </c>
      <c r="O208">
        <f>HEX2DEC(Table7[[#This Row],[MsgId.Pad]])</f>
        <v>135307264</v>
      </c>
      <c r="P208">
        <f>HEX2DEC(Table7[[#This Row],[D0]])</f>
        <v>1</v>
      </c>
      <c r="Q208">
        <f>HEX2DEC(Table7[[#This Row],[D1]])</f>
        <v>254</v>
      </c>
      <c r="R208">
        <f>HEX2DEC(Table7[[#This Row],[D2]])</f>
        <v>24</v>
      </c>
      <c r="S208">
        <f>HEX2DEC(Table7[[#This Row],[D3]])</f>
        <v>0</v>
      </c>
      <c r="T208">
        <f>HEX2DEC(Table7[[#This Row],[D4]])</f>
        <v>0</v>
      </c>
      <c r="U208">
        <f>HEX2DEC(Table7[[#This Row],[D5]])</f>
        <v>0</v>
      </c>
      <c r="V208">
        <f>HEX2DEC(Table7[[#This Row],[D6]])</f>
        <v>0</v>
      </c>
      <c r="W208">
        <f>HEX2DEC(Table7[[#This Row],[D7]])</f>
        <v>0</v>
      </c>
      <c r="X208" t="str">
        <f>RIGHT("00000000" &amp; HEX2BIN(Table7[[#This Row],[D0]]), 8)</f>
        <v>00000001</v>
      </c>
      <c r="Y208" t="str">
        <f>RIGHT("00000000" &amp; HEX2BIN(Table7[[#This Row],[D1]]), 8)</f>
        <v>11111110</v>
      </c>
      <c r="Z208" t="str">
        <f>RIGHT("00000000" &amp; HEX2BIN(Table7[[#This Row],[D2]]), 8)</f>
        <v>00011000</v>
      </c>
      <c r="AA208" t="str">
        <f>RIGHT("00000000" &amp; HEX2BIN(Table7[[#This Row],[D3]]), 8)</f>
        <v>00000000</v>
      </c>
      <c r="AB208" t="str">
        <f>RIGHT("00000000" &amp; HEX2BIN(Table7[[#This Row],[D4]]), 8)</f>
        <v>00000000</v>
      </c>
      <c r="AC208" t="str">
        <f>RIGHT("00000000" &amp; HEX2BIN(Table7[[#This Row],[D5]]), 8)</f>
        <v>00000000</v>
      </c>
      <c r="AD208" t="str">
        <f>RIGHT("00000000" &amp; HEX2BIN(Table7[[#This Row],[D6]]), 8)</f>
        <v>00000000</v>
      </c>
      <c r="AE208" t="str">
        <f>RIGHT("00000000" &amp; HEX2BIN(Table7[[#This Row],[D7]]), 8)</f>
        <v>00000000</v>
      </c>
      <c r="AF208" t="str">
        <f>VLOOKUP(Table7[[#This Row],[MsgId.Pad]],Codes,2,FALSE)</f>
        <v>A lot of these, brakes status for ABS?</v>
      </c>
      <c r="AG208">
        <f>(256*Table7[[#This Row],[D0.Dec]]+Table7[[#This Row],[D1.Dec]])/4</f>
        <v>127.5</v>
      </c>
    </row>
    <row r="209" spans="1:33" x14ac:dyDescent="0.35">
      <c r="A209">
        <v>16</v>
      </c>
      <c r="B209" t="s">
        <v>92</v>
      </c>
      <c r="C209" s="1">
        <v>8</v>
      </c>
      <c r="D209" s="1">
        <v>1</v>
      </c>
      <c r="E209" s="1" t="s">
        <v>0</v>
      </c>
      <c r="F209" s="1">
        <v>18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t="str">
        <f>RIGHT("000000" &amp;Table7[[#This Row],[MsgId]], 8)</f>
        <v>0810A000</v>
      </c>
      <c r="M209" t="str">
        <f>LEFT(Table7[[#This Row],[MsgId.Pad]],4)</f>
        <v>0810</v>
      </c>
      <c r="N209" t="str">
        <f>RIGHT(Table7[[#This Row],[MsgId.Pad]],4)</f>
        <v>A000</v>
      </c>
      <c r="O209">
        <f>HEX2DEC(Table7[[#This Row],[MsgId.Pad]])</f>
        <v>135307264</v>
      </c>
      <c r="P209">
        <f>HEX2DEC(Table7[[#This Row],[D0]])</f>
        <v>1</v>
      </c>
      <c r="Q209">
        <f>HEX2DEC(Table7[[#This Row],[D1]])</f>
        <v>254</v>
      </c>
      <c r="R209">
        <f>HEX2DEC(Table7[[#This Row],[D2]])</f>
        <v>24</v>
      </c>
      <c r="S209">
        <f>HEX2DEC(Table7[[#This Row],[D3]])</f>
        <v>0</v>
      </c>
      <c r="T209">
        <f>HEX2DEC(Table7[[#This Row],[D4]])</f>
        <v>0</v>
      </c>
      <c r="U209">
        <f>HEX2DEC(Table7[[#This Row],[D5]])</f>
        <v>0</v>
      </c>
      <c r="V209">
        <f>HEX2DEC(Table7[[#This Row],[D6]])</f>
        <v>0</v>
      </c>
      <c r="W209">
        <f>HEX2DEC(Table7[[#This Row],[D7]])</f>
        <v>0</v>
      </c>
      <c r="X209" t="str">
        <f>RIGHT("00000000" &amp; HEX2BIN(Table7[[#This Row],[D0]]), 8)</f>
        <v>00000001</v>
      </c>
      <c r="Y209" t="str">
        <f>RIGHT("00000000" &amp; HEX2BIN(Table7[[#This Row],[D1]]), 8)</f>
        <v>11111110</v>
      </c>
      <c r="Z209" t="str">
        <f>RIGHT("00000000" &amp; HEX2BIN(Table7[[#This Row],[D2]]), 8)</f>
        <v>00011000</v>
      </c>
      <c r="AA209" t="str">
        <f>RIGHT("00000000" &amp; HEX2BIN(Table7[[#This Row],[D3]]), 8)</f>
        <v>00000000</v>
      </c>
      <c r="AB209" t="str">
        <f>RIGHT("00000000" &amp; HEX2BIN(Table7[[#This Row],[D4]]), 8)</f>
        <v>00000000</v>
      </c>
      <c r="AC209" t="str">
        <f>RIGHT("00000000" &amp; HEX2BIN(Table7[[#This Row],[D5]]), 8)</f>
        <v>00000000</v>
      </c>
      <c r="AD209" t="str">
        <f>RIGHT("00000000" &amp; HEX2BIN(Table7[[#This Row],[D6]]), 8)</f>
        <v>00000000</v>
      </c>
      <c r="AE209" t="str">
        <f>RIGHT("00000000" &amp; HEX2BIN(Table7[[#This Row],[D7]]), 8)</f>
        <v>00000000</v>
      </c>
      <c r="AF209" t="str">
        <f>VLOOKUP(Table7[[#This Row],[MsgId.Pad]],Codes,2,FALSE)</f>
        <v>A lot of these, brakes status for ABS?</v>
      </c>
      <c r="AG209">
        <f>(256*Table7[[#This Row],[D0.Dec]]+Table7[[#This Row],[D1.Dec]])/4</f>
        <v>127.5</v>
      </c>
    </row>
    <row r="210" spans="1:33" x14ac:dyDescent="0.35">
      <c r="A210">
        <v>17</v>
      </c>
      <c r="B210" t="s">
        <v>92</v>
      </c>
      <c r="C210" s="1">
        <v>8</v>
      </c>
      <c r="D210" s="1">
        <v>1</v>
      </c>
      <c r="E210" s="1" t="s">
        <v>0</v>
      </c>
      <c r="F210" s="1">
        <v>18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t="str">
        <f>RIGHT("000000" &amp;Table7[[#This Row],[MsgId]], 8)</f>
        <v>0810A000</v>
      </c>
      <c r="M210" t="str">
        <f>LEFT(Table7[[#This Row],[MsgId.Pad]],4)</f>
        <v>0810</v>
      </c>
      <c r="N210" t="str">
        <f>RIGHT(Table7[[#This Row],[MsgId.Pad]],4)</f>
        <v>A000</v>
      </c>
      <c r="O210">
        <f>HEX2DEC(Table7[[#This Row],[MsgId.Pad]])</f>
        <v>135307264</v>
      </c>
      <c r="P210">
        <f>HEX2DEC(Table7[[#This Row],[D0]])</f>
        <v>1</v>
      </c>
      <c r="Q210">
        <f>HEX2DEC(Table7[[#This Row],[D1]])</f>
        <v>254</v>
      </c>
      <c r="R210">
        <f>HEX2DEC(Table7[[#This Row],[D2]])</f>
        <v>24</v>
      </c>
      <c r="S210">
        <f>HEX2DEC(Table7[[#This Row],[D3]])</f>
        <v>0</v>
      </c>
      <c r="T210">
        <f>HEX2DEC(Table7[[#This Row],[D4]])</f>
        <v>0</v>
      </c>
      <c r="U210">
        <f>HEX2DEC(Table7[[#This Row],[D5]])</f>
        <v>0</v>
      </c>
      <c r="V210">
        <f>HEX2DEC(Table7[[#This Row],[D6]])</f>
        <v>0</v>
      </c>
      <c r="W210">
        <f>HEX2DEC(Table7[[#This Row],[D7]])</f>
        <v>0</v>
      </c>
      <c r="X210" t="str">
        <f>RIGHT("00000000" &amp; HEX2BIN(Table7[[#This Row],[D0]]), 8)</f>
        <v>00000001</v>
      </c>
      <c r="Y210" t="str">
        <f>RIGHT("00000000" &amp; HEX2BIN(Table7[[#This Row],[D1]]), 8)</f>
        <v>11111110</v>
      </c>
      <c r="Z210" t="str">
        <f>RIGHT("00000000" &amp; HEX2BIN(Table7[[#This Row],[D2]]), 8)</f>
        <v>00011000</v>
      </c>
      <c r="AA210" t="str">
        <f>RIGHT("00000000" &amp; HEX2BIN(Table7[[#This Row],[D3]]), 8)</f>
        <v>00000000</v>
      </c>
      <c r="AB210" t="str">
        <f>RIGHT("00000000" &amp; HEX2BIN(Table7[[#This Row],[D4]]), 8)</f>
        <v>00000000</v>
      </c>
      <c r="AC210" t="str">
        <f>RIGHT("00000000" &amp; HEX2BIN(Table7[[#This Row],[D5]]), 8)</f>
        <v>00000000</v>
      </c>
      <c r="AD210" t="str">
        <f>RIGHT("00000000" &amp; HEX2BIN(Table7[[#This Row],[D6]]), 8)</f>
        <v>00000000</v>
      </c>
      <c r="AE210" t="str">
        <f>RIGHT("00000000" &amp; HEX2BIN(Table7[[#This Row],[D7]]), 8)</f>
        <v>00000000</v>
      </c>
      <c r="AF210" t="str">
        <f>VLOOKUP(Table7[[#This Row],[MsgId.Pad]],Codes,2,FALSE)</f>
        <v>A lot of these, brakes status for ABS?</v>
      </c>
      <c r="AG210">
        <f>(256*Table7[[#This Row],[D0.Dec]]+Table7[[#This Row],[D1.Dec]])/4</f>
        <v>127.5</v>
      </c>
    </row>
    <row r="211" spans="1:33" x14ac:dyDescent="0.35">
      <c r="A211">
        <v>18</v>
      </c>
      <c r="B211" t="s">
        <v>92</v>
      </c>
      <c r="C211" s="1">
        <v>8</v>
      </c>
      <c r="D211" s="1">
        <v>1</v>
      </c>
      <c r="E211" s="1" t="s">
        <v>0</v>
      </c>
      <c r="F211" s="1">
        <v>18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t="str">
        <f>RIGHT("000000" &amp;Table7[[#This Row],[MsgId]], 8)</f>
        <v>0810A000</v>
      </c>
      <c r="M211" t="str">
        <f>LEFT(Table7[[#This Row],[MsgId.Pad]],4)</f>
        <v>0810</v>
      </c>
      <c r="N211" t="str">
        <f>RIGHT(Table7[[#This Row],[MsgId.Pad]],4)</f>
        <v>A000</v>
      </c>
      <c r="O211">
        <f>HEX2DEC(Table7[[#This Row],[MsgId.Pad]])</f>
        <v>135307264</v>
      </c>
      <c r="P211">
        <f>HEX2DEC(Table7[[#This Row],[D0]])</f>
        <v>1</v>
      </c>
      <c r="Q211">
        <f>HEX2DEC(Table7[[#This Row],[D1]])</f>
        <v>254</v>
      </c>
      <c r="R211">
        <f>HEX2DEC(Table7[[#This Row],[D2]])</f>
        <v>24</v>
      </c>
      <c r="S211">
        <f>HEX2DEC(Table7[[#This Row],[D3]])</f>
        <v>0</v>
      </c>
      <c r="T211">
        <f>HEX2DEC(Table7[[#This Row],[D4]])</f>
        <v>0</v>
      </c>
      <c r="U211">
        <f>HEX2DEC(Table7[[#This Row],[D5]])</f>
        <v>0</v>
      </c>
      <c r="V211">
        <f>HEX2DEC(Table7[[#This Row],[D6]])</f>
        <v>0</v>
      </c>
      <c r="W211">
        <f>HEX2DEC(Table7[[#This Row],[D7]])</f>
        <v>0</v>
      </c>
      <c r="X211" t="str">
        <f>RIGHT("00000000" &amp; HEX2BIN(Table7[[#This Row],[D0]]), 8)</f>
        <v>00000001</v>
      </c>
      <c r="Y211" t="str">
        <f>RIGHT("00000000" &amp; HEX2BIN(Table7[[#This Row],[D1]]), 8)</f>
        <v>11111110</v>
      </c>
      <c r="Z211" t="str">
        <f>RIGHT("00000000" &amp; HEX2BIN(Table7[[#This Row],[D2]]), 8)</f>
        <v>00011000</v>
      </c>
      <c r="AA211" t="str">
        <f>RIGHT("00000000" &amp; HEX2BIN(Table7[[#This Row],[D3]]), 8)</f>
        <v>00000000</v>
      </c>
      <c r="AB211" t="str">
        <f>RIGHT("00000000" &amp; HEX2BIN(Table7[[#This Row],[D4]]), 8)</f>
        <v>00000000</v>
      </c>
      <c r="AC211" t="str">
        <f>RIGHT("00000000" &amp; HEX2BIN(Table7[[#This Row],[D5]]), 8)</f>
        <v>00000000</v>
      </c>
      <c r="AD211" t="str">
        <f>RIGHT("00000000" &amp; HEX2BIN(Table7[[#This Row],[D6]]), 8)</f>
        <v>00000000</v>
      </c>
      <c r="AE211" t="str">
        <f>RIGHT("00000000" &amp; HEX2BIN(Table7[[#This Row],[D7]]), 8)</f>
        <v>00000000</v>
      </c>
      <c r="AF211" t="str">
        <f>VLOOKUP(Table7[[#This Row],[MsgId.Pad]],Codes,2,FALSE)</f>
        <v>A lot of these, brakes status for ABS?</v>
      </c>
      <c r="AG211">
        <f>(256*Table7[[#This Row],[D0.Dec]]+Table7[[#This Row],[D1.Dec]])/4</f>
        <v>127.5</v>
      </c>
    </row>
    <row r="212" spans="1:33" x14ac:dyDescent="0.35">
      <c r="A212">
        <v>19</v>
      </c>
      <c r="B212" t="s">
        <v>92</v>
      </c>
      <c r="C212" s="1">
        <v>8</v>
      </c>
      <c r="D212" s="1">
        <v>1</v>
      </c>
      <c r="E212" s="1" t="s">
        <v>0</v>
      </c>
      <c r="F212" s="1">
        <v>18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t="str">
        <f>RIGHT("000000" &amp;Table7[[#This Row],[MsgId]], 8)</f>
        <v>0810A000</v>
      </c>
      <c r="M212" t="str">
        <f>LEFT(Table7[[#This Row],[MsgId.Pad]],4)</f>
        <v>0810</v>
      </c>
      <c r="N212" t="str">
        <f>RIGHT(Table7[[#This Row],[MsgId.Pad]],4)</f>
        <v>A000</v>
      </c>
      <c r="O212">
        <f>HEX2DEC(Table7[[#This Row],[MsgId.Pad]])</f>
        <v>135307264</v>
      </c>
      <c r="P212">
        <f>HEX2DEC(Table7[[#This Row],[D0]])</f>
        <v>1</v>
      </c>
      <c r="Q212">
        <f>HEX2DEC(Table7[[#This Row],[D1]])</f>
        <v>254</v>
      </c>
      <c r="R212">
        <f>HEX2DEC(Table7[[#This Row],[D2]])</f>
        <v>24</v>
      </c>
      <c r="S212">
        <f>HEX2DEC(Table7[[#This Row],[D3]])</f>
        <v>0</v>
      </c>
      <c r="T212">
        <f>HEX2DEC(Table7[[#This Row],[D4]])</f>
        <v>0</v>
      </c>
      <c r="U212">
        <f>HEX2DEC(Table7[[#This Row],[D5]])</f>
        <v>0</v>
      </c>
      <c r="V212">
        <f>HEX2DEC(Table7[[#This Row],[D6]])</f>
        <v>0</v>
      </c>
      <c r="W212">
        <f>HEX2DEC(Table7[[#This Row],[D7]])</f>
        <v>0</v>
      </c>
      <c r="X212" t="str">
        <f>RIGHT("00000000" &amp; HEX2BIN(Table7[[#This Row],[D0]]), 8)</f>
        <v>00000001</v>
      </c>
      <c r="Y212" t="str">
        <f>RIGHT("00000000" &amp; HEX2BIN(Table7[[#This Row],[D1]]), 8)</f>
        <v>11111110</v>
      </c>
      <c r="Z212" t="str">
        <f>RIGHT("00000000" &amp; HEX2BIN(Table7[[#This Row],[D2]]), 8)</f>
        <v>00011000</v>
      </c>
      <c r="AA212" t="str">
        <f>RIGHT("00000000" &amp; HEX2BIN(Table7[[#This Row],[D3]]), 8)</f>
        <v>00000000</v>
      </c>
      <c r="AB212" t="str">
        <f>RIGHT("00000000" &amp; HEX2BIN(Table7[[#This Row],[D4]]), 8)</f>
        <v>00000000</v>
      </c>
      <c r="AC212" t="str">
        <f>RIGHT("00000000" &amp; HEX2BIN(Table7[[#This Row],[D5]]), 8)</f>
        <v>00000000</v>
      </c>
      <c r="AD212" t="str">
        <f>RIGHT("00000000" &amp; HEX2BIN(Table7[[#This Row],[D6]]), 8)</f>
        <v>00000000</v>
      </c>
      <c r="AE212" t="str">
        <f>RIGHT("00000000" &amp; HEX2BIN(Table7[[#This Row],[D7]]), 8)</f>
        <v>00000000</v>
      </c>
      <c r="AF212" t="str">
        <f>VLOOKUP(Table7[[#This Row],[MsgId.Pad]],Codes,2,FALSE)</f>
        <v>A lot of these, brakes status for ABS?</v>
      </c>
      <c r="AG212">
        <f>(256*Table7[[#This Row],[D0.Dec]]+Table7[[#This Row],[D1.Dec]])/4</f>
        <v>127.5</v>
      </c>
    </row>
    <row r="213" spans="1:33" x14ac:dyDescent="0.35">
      <c r="A213">
        <v>20</v>
      </c>
      <c r="B213" t="s">
        <v>92</v>
      </c>
      <c r="C213" s="1">
        <v>8</v>
      </c>
      <c r="D213" s="1">
        <v>1</v>
      </c>
      <c r="E213" s="1" t="s">
        <v>0</v>
      </c>
      <c r="F213" s="1">
        <v>18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t="str">
        <f>RIGHT("000000" &amp;Table7[[#This Row],[MsgId]], 8)</f>
        <v>0810A000</v>
      </c>
      <c r="M213" t="str">
        <f>LEFT(Table7[[#This Row],[MsgId.Pad]],4)</f>
        <v>0810</v>
      </c>
      <c r="N213" t="str">
        <f>RIGHT(Table7[[#This Row],[MsgId.Pad]],4)</f>
        <v>A000</v>
      </c>
      <c r="O213">
        <f>HEX2DEC(Table7[[#This Row],[MsgId.Pad]])</f>
        <v>135307264</v>
      </c>
      <c r="P213">
        <f>HEX2DEC(Table7[[#This Row],[D0]])</f>
        <v>1</v>
      </c>
      <c r="Q213">
        <f>HEX2DEC(Table7[[#This Row],[D1]])</f>
        <v>254</v>
      </c>
      <c r="R213">
        <f>HEX2DEC(Table7[[#This Row],[D2]])</f>
        <v>24</v>
      </c>
      <c r="S213">
        <f>HEX2DEC(Table7[[#This Row],[D3]])</f>
        <v>0</v>
      </c>
      <c r="T213">
        <f>HEX2DEC(Table7[[#This Row],[D4]])</f>
        <v>0</v>
      </c>
      <c r="U213">
        <f>HEX2DEC(Table7[[#This Row],[D5]])</f>
        <v>0</v>
      </c>
      <c r="V213">
        <f>HEX2DEC(Table7[[#This Row],[D6]])</f>
        <v>0</v>
      </c>
      <c r="W213">
        <f>HEX2DEC(Table7[[#This Row],[D7]])</f>
        <v>0</v>
      </c>
      <c r="X213" t="str">
        <f>RIGHT("00000000" &amp; HEX2BIN(Table7[[#This Row],[D0]]), 8)</f>
        <v>00000001</v>
      </c>
      <c r="Y213" t="str">
        <f>RIGHT("00000000" &amp; HEX2BIN(Table7[[#This Row],[D1]]), 8)</f>
        <v>11111110</v>
      </c>
      <c r="Z213" t="str">
        <f>RIGHT("00000000" &amp; HEX2BIN(Table7[[#This Row],[D2]]), 8)</f>
        <v>00011000</v>
      </c>
      <c r="AA213" t="str">
        <f>RIGHT("00000000" &amp; HEX2BIN(Table7[[#This Row],[D3]]), 8)</f>
        <v>00000000</v>
      </c>
      <c r="AB213" t="str">
        <f>RIGHT("00000000" &amp; HEX2BIN(Table7[[#This Row],[D4]]), 8)</f>
        <v>00000000</v>
      </c>
      <c r="AC213" t="str">
        <f>RIGHT("00000000" &amp; HEX2BIN(Table7[[#This Row],[D5]]), 8)</f>
        <v>00000000</v>
      </c>
      <c r="AD213" t="str">
        <f>RIGHT("00000000" &amp; HEX2BIN(Table7[[#This Row],[D6]]), 8)</f>
        <v>00000000</v>
      </c>
      <c r="AE213" t="str">
        <f>RIGHT("00000000" &amp; HEX2BIN(Table7[[#This Row],[D7]]), 8)</f>
        <v>00000000</v>
      </c>
      <c r="AF213" t="str">
        <f>VLOOKUP(Table7[[#This Row],[MsgId.Pad]],Codes,2,FALSE)</f>
        <v>A lot of these, brakes status for ABS?</v>
      </c>
      <c r="AG213">
        <f>(256*Table7[[#This Row],[D0.Dec]]+Table7[[#This Row],[D1.Dec]])/4</f>
        <v>127.5</v>
      </c>
    </row>
    <row r="214" spans="1:33" x14ac:dyDescent="0.35">
      <c r="A214">
        <v>21</v>
      </c>
      <c r="B214" t="s">
        <v>92</v>
      </c>
      <c r="C214" s="1">
        <v>8</v>
      </c>
      <c r="D214" s="1">
        <v>1</v>
      </c>
      <c r="E214" s="1" t="s">
        <v>0</v>
      </c>
      <c r="F214" s="1">
        <v>18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t="str">
        <f>RIGHT("000000" &amp;Table7[[#This Row],[MsgId]], 8)</f>
        <v>0810A000</v>
      </c>
      <c r="M214" t="str">
        <f>LEFT(Table7[[#This Row],[MsgId.Pad]],4)</f>
        <v>0810</v>
      </c>
      <c r="N214" t="str">
        <f>RIGHT(Table7[[#This Row],[MsgId.Pad]],4)</f>
        <v>A000</v>
      </c>
      <c r="O214">
        <f>HEX2DEC(Table7[[#This Row],[MsgId.Pad]])</f>
        <v>135307264</v>
      </c>
      <c r="P214">
        <f>HEX2DEC(Table7[[#This Row],[D0]])</f>
        <v>1</v>
      </c>
      <c r="Q214">
        <f>HEX2DEC(Table7[[#This Row],[D1]])</f>
        <v>254</v>
      </c>
      <c r="R214">
        <f>HEX2DEC(Table7[[#This Row],[D2]])</f>
        <v>24</v>
      </c>
      <c r="S214">
        <f>HEX2DEC(Table7[[#This Row],[D3]])</f>
        <v>0</v>
      </c>
      <c r="T214">
        <f>HEX2DEC(Table7[[#This Row],[D4]])</f>
        <v>0</v>
      </c>
      <c r="U214">
        <f>HEX2DEC(Table7[[#This Row],[D5]])</f>
        <v>0</v>
      </c>
      <c r="V214">
        <f>HEX2DEC(Table7[[#This Row],[D6]])</f>
        <v>0</v>
      </c>
      <c r="W214">
        <f>HEX2DEC(Table7[[#This Row],[D7]])</f>
        <v>0</v>
      </c>
      <c r="X214" t="str">
        <f>RIGHT("00000000" &amp; HEX2BIN(Table7[[#This Row],[D0]]), 8)</f>
        <v>00000001</v>
      </c>
      <c r="Y214" t="str">
        <f>RIGHT("00000000" &amp; HEX2BIN(Table7[[#This Row],[D1]]), 8)</f>
        <v>11111110</v>
      </c>
      <c r="Z214" t="str">
        <f>RIGHT("00000000" &amp; HEX2BIN(Table7[[#This Row],[D2]]), 8)</f>
        <v>00011000</v>
      </c>
      <c r="AA214" t="str">
        <f>RIGHT("00000000" &amp; HEX2BIN(Table7[[#This Row],[D3]]), 8)</f>
        <v>00000000</v>
      </c>
      <c r="AB214" t="str">
        <f>RIGHT("00000000" &amp; HEX2BIN(Table7[[#This Row],[D4]]), 8)</f>
        <v>00000000</v>
      </c>
      <c r="AC214" t="str">
        <f>RIGHT("00000000" &amp; HEX2BIN(Table7[[#This Row],[D5]]), 8)</f>
        <v>00000000</v>
      </c>
      <c r="AD214" t="str">
        <f>RIGHT("00000000" &amp; HEX2BIN(Table7[[#This Row],[D6]]), 8)</f>
        <v>00000000</v>
      </c>
      <c r="AE214" t="str">
        <f>RIGHT("00000000" &amp; HEX2BIN(Table7[[#This Row],[D7]]), 8)</f>
        <v>00000000</v>
      </c>
      <c r="AF214" t="str">
        <f>VLOOKUP(Table7[[#This Row],[MsgId.Pad]],Codes,2,FALSE)</f>
        <v>A lot of these, brakes status for ABS?</v>
      </c>
      <c r="AG214">
        <f>(256*Table7[[#This Row],[D0.Dec]]+Table7[[#This Row],[D1.Dec]])/4</f>
        <v>127.5</v>
      </c>
    </row>
    <row r="215" spans="1:33" x14ac:dyDescent="0.35">
      <c r="A215">
        <v>22</v>
      </c>
      <c r="B215" t="s">
        <v>92</v>
      </c>
      <c r="C215" s="1">
        <v>8</v>
      </c>
      <c r="D215" s="1">
        <v>1</v>
      </c>
      <c r="E215" s="1" t="s">
        <v>0</v>
      </c>
      <c r="F215" s="1">
        <v>18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t="str">
        <f>RIGHT("000000" &amp;Table7[[#This Row],[MsgId]], 8)</f>
        <v>0810A000</v>
      </c>
      <c r="M215" t="str">
        <f>LEFT(Table7[[#This Row],[MsgId.Pad]],4)</f>
        <v>0810</v>
      </c>
      <c r="N215" t="str">
        <f>RIGHT(Table7[[#This Row],[MsgId.Pad]],4)</f>
        <v>A000</v>
      </c>
      <c r="O215">
        <f>HEX2DEC(Table7[[#This Row],[MsgId.Pad]])</f>
        <v>135307264</v>
      </c>
      <c r="P215">
        <f>HEX2DEC(Table7[[#This Row],[D0]])</f>
        <v>1</v>
      </c>
      <c r="Q215">
        <f>HEX2DEC(Table7[[#This Row],[D1]])</f>
        <v>254</v>
      </c>
      <c r="R215">
        <f>HEX2DEC(Table7[[#This Row],[D2]])</f>
        <v>24</v>
      </c>
      <c r="S215">
        <f>HEX2DEC(Table7[[#This Row],[D3]])</f>
        <v>0</v>
      </c>
      <c r="T215">
        <f>HEX2DEC(Table7[[#This Row],[D4]])</f>
        <v>0</v>
      </c>
      <c r="U215">
        <f>HEX2DEC(Table7[[#This Row],[D5]])</f>
        <v>0</v>
      </c>
      <c r="V215">
        <f>HEX2DEC(Table7[[#This Row],[D6]])</f>
        <v>0</v>
      </c>
      <c r="W215">
        <f>HEX2DEC(Table7[[#This Row],[D7]])</f>
        <v>0</v>
      </c>
      <c r="X215" t="str">
        <f>RIGHT("00000000" &amp; HEX2BIN(Table7[[#This Row],[D0]]), 8)</f>
        <v>00000001</v>
      </c>
      <c r="Y215" t="str">
        <f>RIGHT("00000000" &amp; HEX2BIN(Table7[[#This Row],[D1]]), 8)</f>
        <v>11111110</v>
      </c>
      <c r="Z215" t="str">
        <f>RIGHT("00000000" &amp; HEX2BIN(Table7[[#This Row],[D2]]), 8)</f>
        <v>00011000</v>
      </c>
      <c r="AA215" t="str">
        <f>RIGHT("00000000" &amp; HEX2BIN(Table7[[#This Row],[D3]]), 8)</f>
        <v>00000000</v>
      </c>
      <c r="AB215" t="str">
        <f>RIGHT("00000000" &amp; HEX2BIN(Table7[[#This Row],[D4]]), 8)</f>
        <v>00000000</v>
      </c>
      <c r="AC215" t="str">
        <f>RIGHT("00000000" &amp; HEX2BIN(Table7[[#This Row],[D5]]), 8)</f>
        <v>00000000</v>
      </c>
      <c r="AD215" t="str">
        <f>RIGHT("00000000" &amp; HEX2BIN(Table7[[#This Row],[D6]]), 8)</f>
        <v>00000000</v>
      </c>
      <c r="AE215" t="str">
        <f>RIGHT("00000000" &amp; HEX2BIN(Table7[[#This Row],[D7]]), 8)</f>
        <v>00000000</v>
      </c>
      <c r="AF215" t="str">
        <f>VLOOKUP(Table7[[#This Row],[MsgId.Pad]],Codes,2,FALSE)</f>
        <v>A lot of these, brakes status for ABS?</v>
      </c>
      <c r="AG215">
        <f>(256*Table7[[#This Row],[D0.Dec]]+Table7[[#This Row],[D1.Dec]])/4</f>
        <v>127.5</v>
      </c>
    </row>
    <row r="216" spans="1:33" x14ac:dyDescent="0.35">
      <c r="A216">
        <v>23</v>
      </c>
      <c r="B216" t="s">
        <v>92</v>
      </c>
      <c r="C216" s="1">
        <v>8</v>
      </c>
      <c r="D216" s="1">
        <v>1</v>
      </c>
      <c r="E216" s="1" t="s">
        <v>0</v>
      </c>
      <c r="F216" s="1">
        <v>18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t="str">
        <f>RIGHT("000000" &amp;Table7[[#This Row],[MsgId]], 8)</f>
        <v>0810A000</v>
      </c>
      <c r="M216" t="str">
        <f>LEFT(Table7[[#This Row],[MsgId.Pad]],4)</f>
        <v>0810</v>
      </c>
      <c r="N216" t="str">
        <f>RIGHT(Table7[[#This Row],[MsgId.Pad]],4)</f>
        <v>A000</v>
      </c>
      <c r="O216">
        <f>HEX2DEC(Table7[[#This Row],[MsgId.Pad]])</f>
        <v>135307264</v>
      </c>
      <c r="P216">
        <f>HEX2DEC(Table7[[#This Row],[D0]])</f>
        <v>1</v>
      </c>
      <c r="Q216">
        <f>HEX2DEC(Table7[[#This Row],[D1]])</f>
        <v>254</v>
      </c>
      <c r="R216">
        <f>HEX2DEC(Table7[[#This Row],[D2]])</f>
        <v>24</v>
      </c>
      <c r="S216">
        <f>HEX2DEC(Table7[[#This Row],[D3]])</f>
        <v>0</v>
      </c>
      <c r="T216">
        <f>HEX2DEC(Table7[[#This Row],[D4]])</f>
        <v>0</v>
      </c>
      <c r="U216">
        <f>HEX2DEC(Table7[[#This Row],[D5]])</f>
        <v>0</v>
      </c>
      <c r="V216">
        <f>HEX2DEC(Table7[[#This Row],[D6]])</f>
        <v>0</v>
      </c>
      <c r="W216">
        <f>HEX2DEC(Table7[[#This Row],[D7]])</f>
        <v>0</v>
      </c>
      <c r="X216" t="str">
        <f>RIGHT("00000000" &amp; HEX2BIN(Table7[[#This Row],[D0]]), 8)</f>
        <v>00000001</v>
      </c>
      <c r="Y216" t="str">
        <f>RIGHT("00000000" &amp; HEX2BIN(Table7[[#This Row],[D1]]), 8)</f>
        <v>11111110</v>
      </c>
      <c r="Z216" t="str">
        <f>RIGHT("00000000" &amp; HEX2BIN(Table7[[#This Row],[D2]]), 8)</f>
        <v>00011000</v>
      </c>
      <c r="AA216" t="str">
        <f>RIGHT("00000000" &amp; HEX2BIN(Table7[[#This Row],[D3]]), 8)</f>
        <v>00000000</v>
      </c>
      <c r="AB216" t="str">
        <f>RIGHT("00000000" &amp; HEX2BIN(Table7[[#This Row],[D4]]), 8)</f>
        <v>00000000</v>
      </c>
      <c r="AC216" t="str">
        <f>RIGHT("00000000" &amp; HEX2BIN(Table7[[#This Row],[D5]]), 8)</f>
        <v>00000000</v>
      </c>
      <c r="AD216" t="str">
        <f>RIGHT("00000000" &amp; HEX2BIN(Table7[[#This Row],[D6]]), 8)</f>
        <v>00000000</v>
      </c>
      <c r="AE216" t="str">
        <f>RIGHT("00000000" &amp; HEX2BIN(Table7[[#This Row],[D7]]), 8)</f>
        <v>00000000</v>
      </c>
      <c r="AF216" t="str">
        <f>VLOOKUP(Table7[[#This Row],[MsgId.Pad]],Codes,2,FALSE)</f>
        <v>A lot of these, brakes status for ABS?</v>
      </c>
      <c r="AG216">
        <f>(256*Table7[[#This Row],[D0.Dec]]+Table7[[#This Row],[D1.Dec]])/4</f>
        <v>127.5</v>
      </c>
    </row>
    <row r="217" spans="1:33" x14ac:dyDescent="0.35">
      <c r="A217">
        <v>24</v>
      </c>
      <c r="B217" t="s">
        <v>92</v>
      </c>
      <c r="C217" s="1">
        <v>8</v>
      </c>
      <c r="D217" s="1">
        <v>1</v>
      </c>
      <c r="E217" s="1" t="s">
        <v>0</v>
      </c>
      <c r="F217" s="1">
        <v>18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t="str">
        <f>RIGHT("000000" &amp;Table7[[#This Row],[MsgId]], 8)</f>
        <v>0810A000</v>
      </c>
      <c r="M217" t="str">
        <f>LEFT(Table7[[#This Row],[MsgId.Pad]],4)</f>
        <v>0810</v>
      </c>
      <c r="N217" t="str">
        <f>RIGHT(Table7[[#This Row],[MsgId.Pad]],4)</f>
        <v>A000</v>
      </c>
      <c r="O217">
        <f>HEX2DEC(Table7[[#This Row],[MsgId.Pad]])</f>
        <v>135307264</v>
      </c>
      <c r="P217">
        <f>HEX2DEC(Table7[[#This Row],[D0]])</f>
        <v>1</v>
      </c>
      <c r="Q217">
        <f>HEX2DEC(Table7[[#This Row],[D1]])</f>
        <v>254</v>
      </c>
      <c r="R217">
        <f>HEX2DEC(Table7[[#This Row],[D2]])</f>
        <v>24</v>
      </c>
      <c r="S217">
        <f>HEX2DEC(Table7[[#This Row],[D3]])</f>
        <v>0</v>
      </c>
      <c r="T217">
        <f>HEX2DEC(Table7[[#This Row],[D4]])</f>
        <v>0</v>
      </c>
      <c r="U217">
        <f>HEX2DEC(Table7[[#This Row],[D5]])</f>
        <v>0</v>
      </c>
      <c r="V217">
        <f>HEX2DEC(Table7[[#This Row],[D6]])</f>
        <v>0</v>
      </c>
      <c r="W217">
        <f>HEX2DEC(Table7[[#This Row],[D7]])</f>
        <v>0</v>
      </c>
      <c r="X217" t="str">
        <f>RIGHT("00000000" &amp; HEX2BIN(Table7[[#This Row],[D0]]), 8)</f>
        <v>00000001</v>
      </c>
      <c r="Y217" t="str">
        <f>RIGHT("00000000" &amp; HEX2BIN(Table7[[#This Row],[D1]]), 8)</f>
        <v>11111110</v>
      </c>
      <c r="Z217" t="str">
        <f>RIGHT("00000000" &amp; HEX2BIN(Table7[[#This Row],[D2]]), 8)</f>
        <v>00011000</v>
      </c>
      <c r="AA217" t="str">
        <f>RIGHT("00000000" &amp; HEX2BIN(Table7[[#This Row],[D3]]), 8)</f>
        <v>00000000</v>
      </c>
      <c r="AB217" t="str">
        <f>RIGHT("00000000" &amp; HEX2BIN(Table7[[#This Row],[D4]]), 8)</f>
        <v>00000000</v>
      </c>
      <c r="AC217" t="str">
        <f>RIGHT("00000000" &amp; HEX2BIN(Table7[[#This Row],[D5]]), 8)</f>
        <v>00000000</v>
      </c>
      <c r="AD217" t="str">
        <f>RIGHT("00000000" &amp; HEX2BIN(Table7[[#This Row],[D6]]), 8)</f>
        <v>00000000</v>
      </c>
      <c r="AE217" t="str">
        <f>RIGHT("00000000" &amp; HEX2BIN(Table7[[#This Row],[D7]]), 8)</f>
        <v>00000000</v>
      </c>
      <c r="AF217" t="str">
        <f>VLOOKUP(Table7[[#This Row],[MsgId.Pad]],Codes,2,FALSE)</f>
        <v>A lot of these, brakes status for ABS?</v>
      </c>
      <c r="AG217">
        <f>(256*Table7[[#This Row],[D0.Dec]]+Table7[[#This Row],[D1.Dec]])/4</f>
        <v>127.5</v>
      </c>
    </row>
    <row r="218" spans="1:33" x14ac:dyDescent="0.35">
      <c r="A218">
        <v>25</v>
      </c>
      <c r="B218" t="s">
        <v>92</v>
      </c>
      <c r="C218" s="1">
        <v>8</v>
      </c>
      <c r="D218" s="1">
        <v>1</v>
      </c>
      <c r="E218" s="1" t="s">
        <v>0</v>
      </c>
      <c r="F218" s="1">
        <v>18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t="str">
        <f>RIGHT("000000" &amp;Table7[[#This Row],[MsgId]], 8)</f>
        <v>0810A000</v>
      </c>
      <c r="M218" t="str">
        <f>LEFT(Table7[[#This Row],[MsgId.Pad]],4)</f>
        <v>0810</v>
      </c>
      <c r="N218" t="str">
        <f>RIGHT(Table7[[#This Row],[MsgId.Pad]],4)</f>
        <v>A000</v>
      </c>
      <c r="O218">
        <f>HEX2DEC(Table7[[#This Row],[MsgId.Pad]])</f>
        <v>135307264</v>
      </c>
      <c r="P218">
        <f>HEX2DEC(Table7[[#This Row],[D0]])</f>
        <v>1</v>
      </c>
      <c r="Q218">
        <f>HEX2DEC(Table7[[#This Row],[D1]])</f>
        <v>254</v>
      </c>
      <c r="R218">
        <f>HEX2DEC(Table7[[#This Row],[D2]])</f>
        <v>24</v>
      </c>
      <c r="S218">
        <f>HEX2DEC(Table7[[#This Row],[D3]])</f>
        <v>0</v>
      </c>
      <c r="T218">
        <f>HEX2DEC(Table7[[#This Row],[D4]])</f>
        <v>0</v>
      </c>
      <c r="U218">
        <f>HEX2DEC(Table7[[#This Row],[D5]])</f>
        <v>0</v>
      </c>
      <c r="V218">
        <f>HEX2DEC(Table7[[#This Row],[D6]])</f>
        <v>0</v>
      </c>
      <c r="W218">
        <f>HEX2DEC(Table7[[#This Row],[D7]])</f>
        <v>0</v>
      </c>
      <c r="X218" t="str">
        <f>RIGHT("00000000" &amp; HEX2BIN(Table7[[#This Row],[D0]]), 8)</f>
        <v>00000001</v>
      </c>
      <c r="Y218" t="str">
        <f>RIGHT("00000000" &amp; HEX2BIN(Table7[[#This Row],[D1]]), 8)</f>
        <v>11111110</v>
      </c>
      <c r="Z218" t="str">
        <f>RIGHT("00000000" &amp; HEX2BIN(Table7[[#This Row],[D2]]), 8)</f>
        <v>00011000</v>
      </c>
      <c r="AA218" t="str">
        <f>RIGHT("00000000" &amp; HEX2BIN(Table7[[#This Row],[D3]]), 8)</f>
        <v>00000000</v>
      </c>
      <c r="AB218" t="str">
        <f>RIGHT("00000000" &amp; HEX2BIN(Table7[[#This Row],[D4]]), 8)</f>
        <v>00000000</v>
      </c>
      <c r="AC218" t="str">
        <f>RIGHT("00000000" &amp; HEX2BIN(Table7[[#This Row],[D5]]), 8)</f>
        <v>00000000</v>
      </c>
      <c r="AD218" t="str">
        <f>RIGHT("00000000" &amp; HEX2BIN(Table7[[#This Row],[D6]]), 8)</f>
        <v>00000000</v>
      </c>
      <c r="AE218" t="str">
        <f>RIGHT("00000000" &amp; HEX2BIN(Table7[[#This Row],[D7]]), 8)</f>
        <v>00000000</v>
      </c>
      <c r="AF218" t="str">
        <f>VLOOKUP(Table7[[#This Row],[MsgId.Pad]],Codes,2,FALSE)</f>
        <v>A lot of these, brakes status for ABS?</v>
      </c>
      <c r="AG218">
        <f>(256*Table7[[#This Row],[D0.Dec]]+Table7[[#This Row],[D1.Dec]])/4</f>
        <v>127.5</v>
      </c>
    </row>
    <row r="219" spans="1:33" x14ac:dyDescent="0.35">
      <c r="A219">
        <v>26</v>
      </c>
      <c r="B219" t="s">
        <v>92</v>
      </c>
      <c r="C219" s="1">
        <v>8</v>
      </c>
      <c r="D219" s="1">
        <v>1</v>
      </c>
      <c r="E219" s="1" t="s">
        <v>0</v>
      </c>
      <c r="F219" s="1">
        <v>18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t="str">
        <f>RIGHT("000000" &amp;Table7[[#This Row],[MsgId]], 8)</f>
        <v>0810A000</v>
      </c>
      <c r="M219" t="str">
        <f>LEFT(Table7[[#This Row],[MsgId.Pad]],4)</f>
        <v>0810</v>
      </c>
      <c r="N219" t="str">
        <f>RIGHT(Table7[[#This Row],[MsgId.Pad]],4)</f>
        <v>A000</v>
      </c>
      <c r="O219">
        <f>HEX2DEC(Table7[[#This Row],[MsgId.Pad]])</f>
        <v>135307264</v>
      </c>
      <c r="P219">
        <f>HEX2DEC(Table7[[#This Row],[D0]])</f>
        <v>1</v>
      </c>
      <c r="Q219">
        <f>HEX2DEC(Table7[[#This Row],[D1]])</f>
        <v>254</v>
      </c>
      <c r="R219">
        <f>HEX2DEC(Table7[[#This Row],[D2]])</f>
        <v>24</v>
      </c>
      <c r="S219">
        <f>HEX2DEC(Table7[[#This Row],[D3]])</f>
        <v>0</v>
      </c>
      <c r="T219">
        <f>HEX2DEC(Table7[[#This Row],[D4]])</f>
        <v>0</v>
      </c>
      <c r="U219">
        <f>HEX2DEC(Table7[[#This Row],[D5]])</f>
        <v>0</v>
      </c>
      <c r="V219">
        <f>HEX2DEC(Table7[[#This Row],[D6]])</f>
        <v>0</v>
      </c>
      <c r="W219">
        <f>HEX2DEC(Table7[[#This Row],[D7]])</f>
        <v>0</v>
      </c>
      <c r="X219" t="str">
        <f>RIGHT("00000000" &amp; HEX2BIN(Table7[[#This Row],[D0]]), 8)</f>
        <v>00000001</v>
      </c>
      <c r="Y219" t="str">
        <f>RIGHT("00000000" &amp; HEX2BIN(Table7[[#This Row],[D1]]), 8)</f>
        <v>11111110</v>
      </c>
      <c r="Z219" t="str">
        <f>RIGHT("00000000" &amp; HEX2BIN(Table7[[#This Row],[D2]]), 8)</f>
        <v>00011000</v>
      </c>
      <c r="AA219" t="str">
        <f>RIGHT("00000000" &amp; HEX2BIN(Table7[[#This Row],[D3]]), 8)</f>
        <v>00000000</v>
      </c>
      <c r="AB219" t="str">
        <f>RIGHT("00000000" &amp; HEX2BIN(Table7[[#This Row],[D4]]), 8)</f>
        <v>00000000</v>
      </c>
      <c r="AC219" t="str">
        <f>RIGHT("00000000" &amp; HEX2BIN(Table7[[#This Row],[D5]]), 8)</f>
        <v>00000000</v>
      </c>
      <c r="AD219" t="str">
        <f>RIGHT("00000000" &amp; HEX2BIN(Table7[[#This Row],[D6]]), 8)</f>
        <v>00000000</v>
      </c>
      <c r="AE219" t="str">
        <f>RIGHT("00000000" &amp; HEX2BIN(Table7[[#This Row],[D7]]), 8)</f>
        <v>00000000</v>
      </c>
      <c r="AF219" t="str">
        <f>VLOOKUP(Table7[[#This Row],[MsgId.Pad]],Codes,2,FALSE)</f>
        <v>A lot of these, brakes status for ABS?</v>
      </c>
      <c r="AG219">
        <f>(256*Table7[[#This Row],[D0.Dec]]+Table7[[#This Row],[D1.Dec]])/4</f>
        <v>127.5</v>
      </c>
    </row>
    <row r="220" spans="1:33" x14ac:dyDescent="0.35">
      <c r="A220">
        <v>27</v>
      </c>
      <c r="B220" t="s">
        <v>92</v>
      </c>
      <c r="C220" s="1">
        <v>8</v>
      </c>
      <c r="D220" s="1">
        <v>1</v>
      </c>
      <c r="E220" s="1" t="s">
        <v>0</v>
      </c>
      <c r="F220" s="1">
        <v>18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t="str">
        <f>RIGHT("000000" &amp;Table7[[#This Row],[MsgId]], 8)</f>
        <v>0810A000</v>
      </c>
      <c r="M220" t="str">
        <f>LEFT(Table7[[#This Row],[MsgId.Pad]],4)</f>
        <v>0810</v>
      </c>
      <c r="N220" t="str">
        <f>RIGHT(Table7[[#This Row],[MsgId.Pad]],4)</f>
        <v>A000</v>
      </c>
      <c r="O220">
        <f>HEX2DEC(Table7[[#This Row],[MsgId.Pad]])</f>
        <v>135307264</v>
      </c>
      <c r="P220">
        <f>HEX2DEC(Table7[[#This Row],[D0]])</f>
        <v>1</v>
      </c>
      <c r="Q220">
        <f>HEX2DEC(Table7[[#This Row],[D1]])</f>
        <v>254</v>
      </c>
      <c r="R220">
        <f>HEX2DEC(Table7[[#This Row],[D2]])</f>
        <v>24</v>
      </c>
      <c r="S220">
        <f>HEX2DEC(Table7[[#This Row],[D3]])</f>
        <v>0</v>
      </c>
      <c r="T220">
        <f>HEX2DEC(Table7[[#This Row],[D4]])</f>
        <v>0</v>
      </c>
      <c r="U220">
        <f>HEX2DEC(Table7[[#This Row],[D5]])</f>
        <v>0</v>
      </c>
      <c r="V220">
        <f>HEX2DEC(Table7[[#This Row],[D6]])</f>
        <v>0</v>
      </c>
      <c r="W220">
        <f>HEX2DEC(Table7[[#This Row],[D7]])</f>
        <v>0</v>
      </c>
      <c r="X220" t="str">
        <f>RIGHT("00000000" &amp; HEX2BIN(Table7[[#This Row],[D0]]), 8)</f>
        <v>00000001</v>
      </c>
      <c r="Y220" t="str">
        <f>RIGHT("00000000" &amp; HEX2BIN(Table7[[#This Row],[D1]]), 8)</f>
        <v>11111110</v>
      </c>
      <c r="Z220" t="str">
        <f>RIGHT("00000000" &amp; HEX2BIN(Table7[[#This Row],[D2]]), 8)</f>
        <v>00011000</v>
      </c>
      <c r="AA220" t="str">
        <f>RIGHT("00000000" &amp; HEX2BIN(Table7[[#This Row],[D3]]), 8)</f>
        <v>00000000</v>
      </c>
      <c r="AB220" t="str">
        <f>RIGHT("00000000" &amp; HEX2BIN(Table7[[#This Row],[D4]]), 8)</f>
        <v>00000000</v>
      </c>
      <c r="AC220" t="str">
        <f>RIGHT("00000000" &amp; HEX2BIN(Table7[[#This Row],[D5]]), 8)</f>
        <v>00000000</v>
      </c>
      <c r="AD220" t="str">
        <f>RIGHT("00000000" &amp; HEX2BIN(Table7[[#This Row],[D6]]), 8)</f>
        <v>00000000</v>
      </c>
      <c r="AE220" t="str">
        <f>RIGHT("00000000" &amp; HEX2BIN(Table7[[#This Row],[D7]]), 8)</f>
        <v>00000000</v>
      </c>
      <c r="AF220" t="str">
        <f>VLOOKUP(Table7[[#This Row],[MsgId.Pad]],Codes,2,FALSE)</f>
        <v>A lot of these, brakes status for ABS?</v>
      </c>
      <c r="AG220">
        <f>(256*Table7[[#This Row],[D0.Dec]]+Table7[[#This Row],[D1.Dec]])/4</f>
        <v>127.5</v>
      </c>
    </row>
    <row r="221" spans="1:33" x14ac:dyDescent="0.35">
      <c r="A221">
        <v>28</v>
      </c>
      <c r="B221" t="s">
        <v>92</v>
      </c>
      <c r="C221" s="1">
        <v>8</v>
      </c>
      <c r="D221" s="1">
        <v>1</v>
      </c>
      <c r="E221" s="1" t="s">
        <v>0</v>
      </c>
      <c r="F221" s="1">
        <v>18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t="str">
        <f>RIGHT("000000" &amp;Table7[[#This Row],[MsgId]], 8)</f>
        <v>0810A000</v>
      </c>
      <c r="M221" t="str">
        <f>LEFT(Table7[[#This Row],[MsgId.Pad]],4)</f>
        <v>0810</v>
      </c>
      <c r="N221" t="str">
        <f>RIGHT(Table7[[#This Row],[MsgId.Pad]],4)</f>
        <v>A000</v>
      </c>
      <c r="O221">
        <f>HEX2DEC(Table7[[#This Row],[MsgId.Pad]])</f>
        <v>135307264</v>
      </c>
      <c r="P221">
        <f>HEX2DEC(Table7[[#This Row],[D0]])</f>
        <v>1</v>
      </c>
      <c r="Q221">
        <f>HEX2DEC(Table7[[#This Row],[D1]])</f>
        <v>254</v>
      </c>
      <c r="R221">
        <f>HEX2DEC(Table7[[#This Row],[D2]])</f>
        <v>24</v>
      </c>
      <c r="S221">
        <f>HEX2DEC(Table7[[#This Row],[D3]])</f>
        <v>0</v>
      </c>
      <c r="T221">
        <f>HEX2DEC(Table7[[#This Row],[D4]])</f>
        <v>0</v>
      </c>
      <c r="U221">
        <f>HEX2DEC(Table7[[#This Row],[D5]])</f>
        <v>0</v>
      </c>
      <c r="V221">
        <f>HEX2DEC(Table7[[#This Row],[D6]])</f>
        <v>0</v>
      </c>
      <c r="W221">
        <f>HEX2DEC(Table7[[#This Row],[D7]])</f>
        <v>0</v>
      </c>
      <c r="X221" t="str">
        <f>RIGHT("00000000" &amp; HEX2BIN(Table7[[#This Row],[D0]]), 8)</f>
        <v>00000001</v>
      </c>
      <c r="Y221" t="str">
        <f>RIGHT("00000000" &amp; HEX2BIN(Table7[[#This Row],[D1]]), 8)</f>
        <v>11111110</v>
      </c>
      <c r="Z221" t="str">
        <f>RIGHT("00000000" &amp; HEX2BIN(Table7[[#This Row],[D2]]), 8)</f>
        <v>00011000</v>
      </c>
      <c r="AA221" t="str">
        <f>RIGHT("00000000" &amp; HEX2BIN(Table7[[#This Row],[D3]]), 8)</f>
        <v>00000000</v>
      </c>
      <c r="AB221" t="str">
        <f>RIGHT("00000000" &amp; HEX2BIN(Table7[[#This Row],[D4]]), 8)</f>
        <v>00000000</v>
      </c>
      <c r="AC221" t="str">
        <f>RIGHT("00000000" &amp; HEX2BIN(Table7[[#This Row],[D5]]), 8)</f>
        <v>00000000</v>
      </c>
      <c r="AD221" t="str">
        <f>RIGHT("00000000" &amp; HEX2BIN(Table7[[#This Row],[D6]]), 8)</f>
        <v>00000000</v>
      </c>
      <c r="AE221" t="str">
        <f>RIGHT("00000000" &amp; HEX2BIN(Table7[[#This Row],[D7]]), 8)</f>
        <v>00000000</v>
      </c>
      <c r="AF221" t="str">
        <f>VLOOKUP(Table7[[#This Row],[MsgId.Pad]],Codes,2,FALSE)</f>
        <v>A lot of these, brakes status for ABS?</v>
      </c>
      <c r="AG221">
        <f>(256*Table7[[#This Row],[D0.Dec]]+Table7[[#This Row],[D1.Dec]])/4</f>
        <v>127.5</v>
      </c>
    </row>
    <row r="222" spans="1:33" x14ac:dyDescent="0.35">
      <c r="A222">
        <v>29</v>
      </c>
      <c r="B222" t="s">
        <v>92</v>
      </c>
      <c r="C222" s="1">
        <v>8</v>
      </c>
      <c r="D222" s="1">
        <v>1</v>
      </c>
      <c r="E222" s="1" t="s">
        <v>0</v>
      </c>
      <c r="F222" s="1">
        <v>18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t="str">
        <f>RIGHT("000000" &amp;Table7[[#This Row],[MsgId]], 8)</f>
        <v>0810A000</v>
      </c>
      <c r="M222" t="str">
        <f>LEFT(Table7[[#This Row],[MsgId.Pad]],4)</f>
        <v>0810</v>
      </c>
      <c r="N222" t="str">
        <f>RIGHT(Table7[[#This Row],[MsgId.Pad]],4)</f>
        <v>A000</v>
      </c>
      <c r="O222">
        <f>HEX2DEC(Table7[[#This Row],[MsgId.Pad]])</f>
        <v>135307264</v>
      </c>
      <c r="P222">
        <f>HEX2DEC(Table7[[#This Row],[D0]])</f>
        <v>1</v>
      </c>
      <c r="Q222">
        <f>HEX2DEC(Table7[[#This Row],[D1]])</f>
        <v>254</v>
      </c>
      <c r="R222">
        <f>HEX2DEC(Table7[[#This Row],[D2]])</f>
        <v>24</v>
      </c>
      <c r="S222">
        <f>HEX2DEC(Table7[[#This Row],[D3]])</f>
        <v>0</v>
      </c>
      <c r="T222">
        <f>HEX2DEC(Table7[[#This Row],[D4]])</f>
        <v>0</v>
      </c>
      <c r="U222">
        <f>HEX2DEC(Table7[[#This Row],[D5]])</f>
        <v>0</v>
      </c>
      <c r="V222">
        <f>HEX2DEC(Table7[[#This Row],[D6]])</f>
        <v>0</v>
      </c>
      <c r="W222">
        <f>HEX2DEC(Table7[[#This Row],[D7]])</f>
        <v>0</v>
      </c>
      <c r="X222" t="str">
        <f>RIGHT("00000000" &amp; HEX2BIN(Table7[[#This Row],[D0]]), 8)</f>
        <v>00000001</v>
      </c>
      <c r="Y222" t="str">
        <f>RIGHT("00000000" &amp; HEX2BIN(Table7[[#This Row],[D1]]), 8)</f>
        <v>11111110</v>
      </c>
      <c r="Z222" t="str">
        <f>RIGHT("00000000" &amp; HEX2BIN(Table7[[#This Row],[D2]]), 8)</f>
        <v>00011000</v>
      </c>
      <c r="AA222" t="str">
        <f>RIGHT("00000000" &amp; HEX2BIN(Table7[[#This Row],[D3]]), 8)</f>
        <v>00000000</v>
      </c>
      <c r="AB222" t="str">
        <f>RIGHT("00000000" &amp; HEX2BIN(Table7[[#This Row],[D4]]), 8)</f>
        <v>00000000</v>
      </c>
      <c r="AC222" t="str">
        <f>RIGHT("00000000" &amp; HEX2BIN(Table7[[#This Row],[D5]]), 8)</f>
        <v>00000000</v>
      </c>
      <c r="AD222" t="str">
        <f>RIGHT("00000000" &amp; HEX2BIN(Table7[[#This Row],[D6]]), 8)</f>
        <v>00000000</v>
      </c>
      <c r="AE222" t="str">
        <f>RIGHT("00000000" &amp; HEX2BIN(Table7[[#This Row],[D7]]), 8)</f>
        <v>00000000</v>
      </c>
      <c r="AF222" t="str">
        <f>VLOOKUP(Table7[[#This Row],[MsgId.Pad]],Codes,2,FALSE)</f>
        <v>A lot of these, brakes status for ABS?</v>
      </c>
      <c r="AG222">
        <f>(256*Table7[[#This Row],[D0.Dec]]+Table7[[#This Row],[D1.Dec]])/4</f>
        <v>127.5</v>
      </c>
    </row>
    <row r="223" spans="1:33" x14ac:dyDescent="0.35">
      <c r="A223">
        <v>30</v>
      </c>
      <c r="B223" t="s">
        <v>92</v>
      </c>
      <c r="C223" s="1">
        <v>8</v>
      </c>
      <c r="D223" s="1">
        <v>1</v>
      </c>
      <c r="E223" s="1" t="s">
        <v>0</v>
      </c>
      <c r="F223" s="1">
        <v>18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t="str">
        <f>RIGHT("000000" &amp;Table7[[#This Row],[MsgId]], 8)</f>
        <v>0810A000</v>
      </c>
      <c r="M223" t="str">
        <f>LEFT(Table7[[#This Row],[MsgId.Pad]],4)</f>
        <v>0810</v>
      </c>
      <c r="N223" t="str">
        <f>RIGHT(Table7[[#This Row],[MsgId.Pad]],4)</f>
        <v>A000</v>
      </c>
      <c r="O223">
        <f>HEX2DEC(Table7[[#This Row],[MsgId.Pad]])</f>
        <v>135307264</v>
      </c>
      <c r="P223">
        <f>HEX2DEC(Table7[[#This Row],[D0]])</f>
        <v>1</v>
      </c>
      <c r="Q223">
        <f>HEX2DEC(Table7[[#This Row],[D1]])</f>
        <v>254</v>
      </c>
      <c r="R223">
        <f>HEX2DEC(Table7[[#This Row],[D2]])</f>
        <v>24</v>
      </c>
      <c r="S223">
        <f>HEX2DEC(Table7[[#This Row],[D3]])</f>
        <v>0</v>
      </c>
      <c r="T223">
        <f>HEX2DEC(Table7[[#This Row],[D4]])</f>
        <v>0</v>
      </c>
      <c r="U223">
        <f>HEX2DEC(Table7[[#This Row],[D5]])</f>
        <v>0</v>
      </c>
      <c r="V223">
        <f>HEX2DEC(Table7[[#This Row],[D6]])</f>
        <v>0</v>
      </c>
      <c r="W223">
        <f>HEX2DEC(Table7[[#This Row],[D7]])</f>
        <v>0</v>
      </c>
      <c r="X223" t="str">
        <f>RIGHT("00000000" &amp; HEX2BIN(Table7[[#This Row],[D0]]), 8)</f>
        <v>00000001</v>
      </c>
      <c r="Y223" t="str">
        <f>RIGHT("00000000" &amp; HEX2BIN(Table7[[#This Row],[D1]]), 8)</f>
        <v>11111110</v>
      </c>
      <c r="Z223" t="str">
        <f>RIGHT("00000000" &amp; HEX2BIN(Table7[[#This Row],[D2]]), 8)</f>
        <v>00011000</v>
      </c>
      <c r="AA223" t="str">
        <f>RIGHT("00000000" &amp; HEX2BIN(Table7[[#This Row],[D3]]), 8)</f>
        <v>00000000</v>
      </c>
      <c r="AB223" t="str">
        <f>RIGHT("00000000" &amp; HEX2BIN(Table7[[#This Row],[D4]]), 8)</f>
        <v>00000000</v>
      </c>
      <c r="AC223" t="str">
        <f>RIGHT("00000000" &amp; HEX2BIN(Table7[[#This Row],[D5]]), 8)</f>
        <v>00000000</v>
      </c>
      <c r="AD223" t="str">
        <f>RIGHT("00000000" &amp; HEX2BIN(Table7[[#This Row],[D6]]), 8)</f>
        <v>00000000</v>
      </c>
      <c r="AE223" t="str">
        <f>RIGHT("00000000" &amp; HEX2BIN(Table7[[#This Row],[D7]]), 8)</f>
        <v>00000000</v>
      </c>
      <c r="AF223" t="str">
        <f>VLOOKUP(Table7[[#This Row],[MsgId.Pad]],Codes,2,FALSE)</f>
        <v>A lot of these, brakes status for ABS?</v>
      </c>
      <c r="AG223">
        <f>(256*Table7[[#This Row],[D0.Dec]]+Table7[[#This Row],[D1.Dec]])/4</f>
        <v>127.5</v>
      </c>
    </row>
    <row r="224" spans="1:33" x14ac:dyDescent="0.35">
      <c r="A224">
        <v>31</v>
      </c>
      <c r="B224" t="s">
        <v>92</v>
      </c>
      <c r="C224" s="1">
        <v>8</v>
      </c>
      <c r="D224" s="1">
        <v>1</v>
      </c>
      <c r="E224" s="1" t="s">
        <v>0</v>
      </c>
      <c r="F224" s="1">
        <v>18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t="str">
        <f>RIGHT("000000" &amp;Table7[[#This Row],[MsgId]], 8)</f>
        <v>0810A000</v>
      </c>
      <c r="M224" t="str">
        <f>LEFT(Table7[[#This Row],[MsgId.Pad]],4)</f>
        <v>0810</v>
      </c>
      <c r="N224" t="str">
        <f>RIGHT(Table7[[#This Row],[MsgId.Pad]],4)</f>
        <v>A000</v>
      </c>
      <c r="O224">
        <f>HEX2DEC(Table7[[#This Row],[MsgId.Pad]])</f>
        <v>135307264</v>
      </c>
      <c r="P224">
        <f>HEX2DEC(Table7[[#This Row],[D0]])</f>
        <v>1</v>
      </c>
      <c r="Q224">
        <f>HEX2DEC(Table7[[#This Row],[D1]])</f>
        <v>254</v>
      </c>
      <c r="R224">
        <f>HEX2DEC(Table7[[#This Row],[D2]])</f>
        <v>24</v>
      </c>
      <c r="S224">
        <f>HEX2DEC(Table7[[#This Row],[D3]])</f>
        <v>0</v>
      </c>
      <c r="T224">
        <f>HEX2DEC(Table7[[#This Row],[D4]])</f>
        <v>0</v>
      </c>
      <c r="U224">
        <f>HEX2DEC(Table7[[#This Row],[D5]])</f>
        <v>0</v>
      </c>
      <c r="V224">
        <f>HEX2DEC(Table7[[#This Row],[D6]])</f>
        <v>0</v>
      </c>
      <c r="W224">
        <f>HEX2DEC(Table7[[#This Row],[D7]])</f>
        <v>0</v>
      </c>
      <c r="X224" t="str">
        <f>RIGHT("00000000" &amp; HEX2BIN(Table7[[#This Row],[D0]]), 8)</f>
        <v>00000001</v>
      </c>
      <c r="Y224" t="str">
        <f>RIGHT("00000000" &amp; HEX2BIN(Table7[[#This Row],[D1]]), 8)</f>
        <v>11111110</v>
      </c>
      <c r="Z224" t="str">
        <f>RIGHT("00000000" &amp; HEX2BIN(Table7[[#This Row],[D2]]), 8)</f>
        <v>00011000</v>
      </c>
      <c r="AA224" t="str">
        <f>RIGHT("00000000" &amp; HEX2BIN(Table7[[#This Row],[D3]]), 8)</f>
        <v>00000000</v>
      </c>
      <c r="AB224" t="str">
        <f>RIGHT("00000000" &amp; HEX2BIN(Table7[[#This Row],[D4]]), 8)</f>
        <v>00000000</v>
      </c>
      <c r="AC224" t="str">
        <f>RIGHT("00000000" &amp; HEX2BIN(Table7[[#This Row],[D5]]), 8)</f>
        <v>00000000</v>
      </c>
      <c r="AD224" t="str">
        <f>RIGHT("00000000" &amp; HEX2BIN(Table7[[#This Row],[D6]]), 8)</f>
        <v>00000000</v>
      </c>
      <c r="AE224" t="str">
        <f>RIGHT("00000000" &amp; HEX2BIN(Table7[[#This Row],[D7]]), 8)</f>
        <v>00000000</v>
      </c>
      <c r="AF224" t="str">
        <f>VLOOKUP(Table7[[#This Row],[MsgId.Pad]],Codes,2,FALSE)</f>
        <v>A lot of these, brakes status for ABS?</v>
      </c>
      <c r="AG224">
        <f>(256*Table7[[#This Row],[D0.Dec]]+Table7[[#This Row],[D1.Dec]])/4</f>
        <v>127.5</v>
      </c>
    </row>
    <row r="225" spans="1:33" x14ac:dyDescent="0.35">
      <c r="A225">
        <v>32</v>
      </c>
      <c r="B225" t="s">
        <v>92</v>
      </c>
      <c r="C225" s="1">
        <v>8</v>
      </c>
      <c r="D225" s="1">
        <v>1</v>
      </c>
      <c r="E225" s="1" t="s">
        <v>0</v>
      </c>
      <c r="F225" s="1">
        <v>18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t="str">
        <f>RIGHT("000000" &amp;Table7[[#This Row],[MsgId]], 8)</f>
        <v>0810A000</v>
      </c>
      <c r="M225" t="str">
        <f>LEFT(Table7[[#This Row],[MsgId.Pad]],4)</f>
        <v>0810</v>
      </c>
      <c r="N225" t="str">
        <f>RIGHT(Table7[[#This Row],[MsgId.Pad]],4)</f>
        <v>A000</v>
      </c>
      <c r="O225">
        <f>HEX2DEC(Table7[[#This Row],[MsgId.Pad]])</f>
        <v>135307264</v>
      </c>
      <c r="P225">
        <f>HEX2DEC(Table7[[#This Row],[D0]])</f>
        <v>1</v>
      </c>
      <c r="Q225">
        <f>HEX2DEC(Table7[[#This Row],[D1]])</f>
        <v>254</v>
      </c>
      <c r="R225">
        <f>HEX2DEC(Table7[[#This Row],[D2]])</f>
        <v>24</v>
      </c>
      <c r="S225">
        <f>HEX2DEC(Table7[[#This Row],[D3]])</f>
        <v>0</v>
      </c>
      <c r="T225">
        <f>HEX2DEC(Table7[[#This Row],[D4]])</f>
        <v>0</v>
      </c>
      <c r="U225">
        <f>HEX2DEC(Table7[[#This Row],[D5]])</f>
        <v>0</v>
      </c>
      <c r="V225">
        <f>HEX2DEC(Table7[[#This Row],[D6]])</f>
        <v>0</v>
      </c>
      <c r="W225">
        <f>HEX2DEC(Table7[[#This Row],[D7]])</f>
        <v>0</v>
      </c>
      <c r="X225" t="str">
        <f>RIGHT("00000000" &amp; HEX2BIN(Table7[[#This Row],[D0]]), 8)</f>
        <v>00000001</v>
      </c>
      <c r="Y225" t="str">
        <f>RIGHT("00000000" &amp; HEX2BIN(Table7[[#This Row],[D1]]), 8)</f>
        <v>11111110</v>
      </c>
      <c r="Z225" t="str">
        <f>RIGHT("00000000" &amp; HEX2BIN(Table7[[#This Row],[D2]]), 8)</f>
        <v>00011000</v>
      </c>
      <c r="AA225" t="str">
        <f>RIGHT("00000000" &amp; HEX2BIN(Table7[[#This Row],[D3]]), 8)</f>
        <v>00000000</v>
      </c>
      <c r="AB225" t="str">
        <f>RIGHT("00000000" &amp; HEX2BIN(Table7[[#This Row],[D4]]), 8)</f>
        <v>00000000</v>
      </c>
      <c r="AC225" t="str">
        <f>RIGHT("00000000" &amp; HEX2BIN(Table7[[#This Row],[D5]]), 8)</f>
        <v>00000000</v>
      </c>
      <c r="AD225" t="str">
        <f>RIGHT("00000000" &amp; HEX2BIN(Table7[[#This Row],[D6]]), 8)</f>
        <v>00000000</v>
      </c>
      <c r="AE225" t="str">
        <f>RIGHT("00000000" &amp; HEX2BIN(Table7[[#This Row],[D7]]), 8)</f>
        <v>00000000</v>
      </c>
      <c r="AF225" t="str">
        <f>VLOOKUP(Table7[[#This Row],[MsgId.Pad]],Codes,2,FALSE)</f>
        <v>A lot of these, brakes status for ABS?</v>
      </c>
      <c r="AG225">
        <f>(256*Table7[[#This Row],[D0.Dec]]+Table7[[#This Row],[D1.Dec]])/4</f>
        <v>127.5</v>
      </c>
    </row>
    <row r="226" spans="1:33" x14ac:dyDescent="0.35">
      <c r="A226">
        <v>33</v>
      </c>
      <c r="B226" t="s">
        <v>92</v>
      </c>
      <c r="C226" s="1">
        <v>8</v>
      </c>
      <c r="D226" s="1">
        <v>1</v>
      </c>
      <c r="E226" s="1" t="s">
        <v>0</v>
      </c>
      <c r="F226" s="1">
        <v>18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t="str">
        <f>RIGHT("000000" &amp;Table7[[#This Row],[MsgId]], 8)</f>
        <v>0810A000</v>
      </c>
      <c r="M226" t="str">
        <f>LEFT(Table7[[#This Row],[MsgId.Pad]],4)</f>
        <v>0810</v>
      </c>
      <c r="N226" t="str">
        <f>RIGHT(Table7[[#This Row],[MsgId.Pad]],4)</f>
        <v>A000</v>
      </c>
      <c r="O226">
        <f>HEX2DEC(Table7[[#This Row],[MsgId.Pad]])</f>
        <v>135307264</v>
      </c>
      <c r="P226">
        <f>HEX2DEC(Table7[[#This Row],[D0]])</f>
        <v>1</v>
      </c>
      <c r="Q226">
        <f>HEX2DEC(Table7[[#This Row],[D1]])</f>
        <v>254</v>
      </c>
      <c r="R226">
        <f>HEX2DEC(Table7[[#This Row],[D2]])</f>
        <v>24</v>
      </c>
      <c r="S226">
        <f>HEX2DEC(Table7[[#This Row],[D3]])</f>
        <v>0</v>
      </c>
      <c r="T226">
        <f>HEX2DEC(Table7[[#This Row],[D4]])</f>
        <v>0</v>
      </c>
      <c r="U226">
        <f>HEX2DEC(Table7[[#This Row],[D5]])</f>
        <v>0</v>
      </c>
      <c r="V226">
        <f>HEX2DEC(Table7[[#This Row],[D6]])</f>
        <v>0</v>
      </c>
      <c r="W226">
        <f>HEX2DEC(Table7[[#This Row],[D7]])</f>
        <v>0</v>
      </c>
      <c r="X226" t="str">
        <f>RIGHT("00000000" &amp; HEX2BIN(Table7[[#This Row],[D0]]), 8)</f>
        <v>00000001</v>
      </c>
      <c r="Y226" t="str">
        <f>RIGHT("00000000" &amp; HEX2BIN(Table7[[#This Row],[D1]]), 8)</f>
        <v>11111110</v>
      </c>
      <c r="Z226" t="str">
        <f>RIGHT("00000000" &amp; HEX2BIN(Table7[[#This Row],[D2]]), 8)</f>
        <v>00011000</v>
      </c>
      <c r="AA226" t="str">
        <f>RIGHT("00000000" &amp; HEX2BIN(Table7[[#This Row],[D3]]), 8)</f>
        <v>00000000</v>
      </c>
      <c r="AB226" t="str">
        <f>RIGHT("00000000" &amp; HEX2BIN(Table7[[#This Row],[D4]]), 8)</f>
        <v>00000000</v>
      </c>
      <c r="AC226" t="str">
        <f>RIGHT("00000000" &amp; HEX2BIN(Table7[[#This Row],[D5]]), 8)</f>
        <v>00000000</v>
      </c>
      <c r="AD226" t="str">
        <f>RIGHT("00000000" &amp; HEX2BIN(Table7[[#This Row],[D6]]), 8)</f>
        <v>00000000</v>
      </c>
      <c r="AE226" t="str">
        <f>RIGHT("00000000" &amp; HEX2BIN(Table7[[#This Row],[D7]]), 8)</f>
        <v>00000000</v>
      </c>
      <c r="AF226" t="str">
        <f>VLOOKUP(Table7[[#This Row],[MsgId.Pad]],Codes,2,FALSE)</f>
        <v>A lot of these, brakes status for ABS?</v>
      </c>
      <c r="AG226">
        <f>(256*Table7[[#This Row],[D0.Dec]]+Table7[[#This Row],[D1.Dec]])/4</f>
        <v>127.5</v>
      </c>
    </row>
    <row r="227" spans="1:33" x14ac:dyDescent="0.35">
      <c r="A227">
        <v>34</v>
      </c>
      <c r="B227" t="s">
        <v>92</v>
      </c>
      <c r="C227" s="1">
        <v>8</v>
      </c>
      <c r="D227" s="1">
        <v>1</v>
      </c>
      <c r="E227" s="1" t="s">
        <v>0</v>
      </c>
      <c r="F227" s="1">
        <v>18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t="str">
        <f>RIGHT("000000" &amp;Table7[[#This Row],[MsgId]], 8)</f>
        <v>0810A000</v>
      </c>
      <c r="M227" t="str">
        <f>LEFT(Table7[[#This Row],[MsgId.Pad]],4)</f>
        <v>0810</v>
      </c>
      <c r="N227" t="str">
        <f>RIGHT(Table7[[#This Row],[MsgId.Pad]],4)</f>
        <v>A000</v>
      </c>
      <c r="O227">
        <f>HEX2DEC(Table7[[#This Row],[MsgId.Pad]])</f>
        <v>135307264</v>
      </c>
      <c r="P227">
        <f>HEX2DEC(Table7[[#This Row],[D0]])</f>
        <v>1</v>
      </c>
      <c r="Q227">
        <f>HEX2DEC(Table7[[#This Row],[D1]])</f>
        <v>254</v>
      </c>
      <c r="R227">
        <f>HEX2DEC(Table7[[#This Row],[D2]])</f>
        <v>24</v>
      </c>
      <c r="S227">
        <f>HEX2DEC(Table7[[#This Row],[D3]])</f>
        <v>0</v>
      </c>
      <c r="T227">
        <f>HEX2DEC(Table7[[#This Row],[D4]])</f>
        <v>0</v>
      </c>
      <c r="U227">
        <f>HEX2DEC(Table7[[#This Row],[D5]])</f>
        <v>0</v>
      </c>
      <c r="V227">
        <f>HEX2DEC(Table7[[#This Row],[D6]])</f>
        <v>0</v>
      </c>
      <c r="W227">
        <f>HEX2DEC(Table7[[#This Row],[D7]])</f>
        <v>0</v>
      </c>
      <c r="X227" t="str">
        <f>RIGHT("00000000" &amp; HEX2BIN(Table7[[#This Row],[D0]]), 8)</f>
        <v>00000001</v>
      </c>
      <c r="Y227" t="str">
        <f>RIGHT("00000000" &amp; HEX2BIN(Table7[[#This Row],[D1]]), 8)</f>
        <v>11111110</v>
      </c>
      <c r="Z227" t="str">
        <f>RIGHT("00000000" &amp; HEX2BIN(Table7[[#This Row],[D2]]), 8)</f>
        <v>00011000</v>
      </c>
      <c r="AA227" t="str">
        <f>RIGHT("00000000" &amp; HEX2BIN(Table7[[#This Row],[D3]]), 8)</f>
        <v>00000000</v>
      </c>
      <c r="AB227" t="str">
        <f>RIGHT("00000000" &amp; HEX2BIN(Table7[[#This Row],[D4]]), 8)</f>
        <v>00000000</v>
      </c>
      <c r="AC227" t="str">
        <f>RIGHT("00000000" &amp; HEX2BIN(Table7[[#This Row],[D5]]), 8)</f>
        <v>00000000</v>
      </c>
      <c r="AD227" t="str">
        <f>RIGHT("00000000" &amp; HEX2BIN(Table7[[#This Row],[D6]]), 8)</f>
        <v>00000000</v>
      </c>
      <c r="AE227" t="str">
        <f>RIGHT("00000000" &amp; HEX2BIN(Table7[[#This Row],[D7]]), 8)</f>
        <v>00000000</v>
      </c>
      <c r="AF227" t="str">
        <f>VLOOKUP(Table7[[#This Row],[MsgId.Pad]],Codes,2,FALSE)</f>
        <v>A lot of these, brakes status for ABS?</v>
      </c>
      <c r="AG227">
        <f>(256*Table7[[#This Row],[D0.Dec]]+Table7[[#This Row],[D1.Dec]])/4</f>
        <v>127.5</v>
      </c>
    </row>
    <row r="228" spans="1:33" x14ac:dyDescent="0.35">
      <c r="A228">
        <v>35</v>
      </c>
      <c r="B228" t="s">
        <v>92</v>
      </c>
      <c r="C228" s="1">
        <v>8</v>
      </c>
      <c r="D228" s="1">
        <v>1</v>
      </c>
      <c r="E228" s="1" t="s">
        <v>0</v>
      </c>
      <c r="F228" s="1">
        <v>18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t="str">
        <f>RIGHT("000000" &amp;Table7[[#This Row],[MsgId]], 8)</f>
        <v>0810A000</v>
      </c>
      <c r="M228" t="str">
        <f>LEFT(Table7[[#This Row],[MsgId.Pad]],4)</f>
        <v>0810</v>
      </c>
      <c r="N228" t="str">
        <f>RIGHT(Table7[[#This Row],[MsgId.Pad]],4)</f>
        <v>A000</v>
      </c>
      <c r="O228">
        <f>HEX2DEC(Table7[[#This Row],[MsgId.Pad]])</f>
        <v>135307264</v>
      </c>
      <c r="P228">
        <f>HEX2DEC(Table7[[#This Row],[D0]])</f>
        <v>1</v>
      </c>
      <c r="Q228">
        <f>HEX2DEC(Table7[[#This Row],[D1]])</f>
        <v>254</v>
      </c>
      <c r="R228">
        <f>HEX2DEC(Table7[[#This Row],[D2]])</f>
        <v>24</v>
      </c>
      <c r="S228">
        <f>HEX2DEC(Table7[[#This Row],[D3]])</f>
        <v>0</v>
      </c>
      <c r="T228">
        <f>HEX2DEC(Table7[[#This Row],[D4]])</f>
        <v>0</v>
      </c>
      <c r="U228">
        <f>HEX2DEC(Table7[[#This Row],[D5]])</f>
        <v>0</v>
      </c>
      <c r="V228">
        <f>HEX2DEC(Table7[[#This Row],[D6]])</f>
        <v>0</v>
      </c>
      <c r="W228">
        <f>HEX2DEC(Table7[[#This Row],[D7]])</f>
        <v>0</v>
      </c>
      <c r="X228" t="str">
        <f>RIGHT("00000000" &amp; HEX2BIN(Table7[[#This Row],[D0]]), 8)</f>
        <v>00000001</v>
      </c>
      <c r="Y228" t="str">
        <f>RIGHT("00000000" &amp; HEX2BIN(Table7[[#This Row],[D1]]), 8)</f>
        <v>11111110</v>
      </c>
      <c r="Z228" t="str">
        <f>RIGHT("00000000" &amp; HEX2BIN(Table7[[#This Row],[D2]]), 8)</f>
        <v>00011000</v>
      </c>
      <c r="AA228" t="str">
        <f>RIGHT("00000000" &amp; HEX2BIN(Table7[[#This Row],[D3]]), 8)</f>
        <v>00000000</v>
      </c>
      <c r="AB228" t="str">
        <f>RIGHT("00000000" &amp; HEX2BIN(Table7[[#This Row],[D4]]), 8)</f>
        <v>00000000</v>
      </c>
      <c r="AC228" t="str">
        <f>RIGHT("00000000" &amp; HEX2BIN(Table7[[#This Row],[D5]]), 8)</f>
        <v>00000000</v>
      </c>
      <c r="AD228" t="str">
        <f>RIGHT("00000000" &amp; HEX2BIN(Table7[[#This Row],[D6]]), 8)</f>
        <v>00000000</v>
      </c>
      <c r="AE228" t="str">
        <f>RIGHT("00000000" &amp; HEX2BIN(Table7[[#This Row],[D7]]), 8)</f>
        <v>00000000</v>
      </c>
      <c r="AF228" t="str">
        <f>VLOOKUP(Table7[[#This Row],[MsgId.Pad]],Codes,2,FALSE)</f>
        <v>A lot of these, brakes status for ABS?</v>
      </c>
      <c r="AG228">
        <f>(256*Table7[[#This Row],[D0.Dec]]+Table7[[#This Row],[D1.Dec]])/4</f>
        <v>127.5</v>
      </c>
    </row>
    <row r="229" spans="1:33" x14ac:dyDescent="0.35">
      <c r="A229">
        <v>36</v>
      </c>
      <c r="B229" t="s">
        <v>92</v>
      </c>
      <c r="C229" s="1">
        <v>8</v>
      </c>
      <c r="D229" s="1">
        <v>1</v>
      </c>
      <c r="E229" s="1" t="s">
        <v>0</v>
      </c>
      <c r="F229" s="1">
        <v>18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t="str">
        <f>RIGHT("000000" &amp;Table7[[#This Row],[MsgId]], 8)</f>
        <v>0810A000</v>
      </c>
      <c r="M229" t="str">
        <f>LEFT(Table7[[#This Row],[MsgId.Pad]],4)</f>
        <v>0810</v>
      </c>
      <c r="N229" t="str">
        <f>RIGHT(Table7[[#This Row],[MsgId.Pad]],4)</f>
        <v>A000</v>
      </c>
      <c r="O229">
        <f>HEX2DEC(Table7[[#This Row],[MsgId.Pad]])</f>
        <v>135307264</v>
      </c>
      <c r="P229">
        <f>HEX2DEC(Table7[[#This Row],[D0]])</f>
        <v>1</v>
      </c>
      <c r="Q229">
        <f>HEX2DEC(Table7[[#This Row],[D1]])</f>
        <v>254</v>
      </c>
      <c r="R229">
        <f>HEX2DEC(Table7[[#This Row],[D2]])</f>
        <v>24</v>
      </c>
      <c r="S229">
        <f>HEX2DEC(Table7[[#This Row],[D3]])</f>
        <v>0</v>
      </c>
      <c r="T229">
        <f>HEX2DEC(Table7[[#This Row],[D4]])</f>
        <v>0</v>
      </c>
      <c r="U229">
        <f>HEX2DEC(Table7[[#This Row],[D5]])</f>
        <v>0</v>
      </c>
      <c r="V229">
        <f>HEX2DEC(Table7[[#This Row],[D6]])</f>
        <v>0</v>
      </c>
      <c r="W229">
        <f>HEX2DEC(Table7[[#This Row],[D7]])</f>
        <v>0</v>
      </c>
      <c r="X229" t="str">
        <f>RIGHT("00000000" &amp; HEX2BIN(Table7[[#This Row],[D0]]), 8)</f>
        <v>00000001</v>
      </c>
      <c r="Y229" t="str">
        <f>RIGHT("00000000" &amp; HEX2BIN(Table7[[#This Row],[D1]]), 8)</f>
        <v>11111110</v>
      </c>
      <c r="Z229" t="str">
        <f>RIGHT("00000000" &amp; HEX2BIN(Table7[[#This Row],[D2]]), 8)</f>
        <v>00011000</v>
      </c>
      <c r="AA229" t="str">
        <f>RIGHT("00000000" &amp; HEX2BIN(Table7[[#This Row],[D3]]), 8)</f>
        <v>00000000</v>
      </c>
      <c r="AB229" t="str">
        <f>RIGHT("00000000" &amp; HEX2BIN(Table7[[#This Row],[D4]]), 8)</f>
        <v>00000000</v>
      </c>
      <c r="AC229" t="str">
        <f>RIGHT("00000000" &amp; HEX2BIN(Table7[[#This Row],[D5]]), 8)</f>
        <v>00000000</v>
      </c>
      <c r="AD229" t="str">
        <f>RIGHT("00000000" &amp; HEX2BIN(Table7[[#This Row],[D6]]), 8)</f>
        <v>00000000</v>
      </c>
      <c r="AE229" t="str">
        <f>RIGHT("00000000" &amp; HEX2BIN(Table7[[#This Row],[D7]]), 8)</f>
        <v>00000000</v>
      </c>
      <c r="AF229" t="str">
        <f>VLOOKUP(Table7[[#This Row],[MsgId.Pad]],Codes,2,FALSE)</f>
        <v>A lot of these, brakes status for ABS?</v>
      </c>
      <c r="AG229">
        <f>(256*Table7[[#This Row],[D0.Dec]]+Table7[[#This Row],[D1.Dec]])/4</f>
        <v>127.5</v>
      </c>
    </row>
    <row r="230" spans="1:33" x14ac:dyDescent="0.35">
      <c r="A230">
        <v>37</v>
      </c>
      <c r="B230" t="s">
        <v>92</v>
      </c>
      <c r="C230" s="1">
        <v>8</v>
      </c>
      <c r="D230" s="1">
        <v>1</v>
      </c>
      <c r="E230" s="1" t="s">
        <v>0</v>
      </c>
      <c r="F230" s="1">
        <v>18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t="str">
        <f>RIGHT("000000" &amp;Table7[[#This Row],[MsgId]], 8)</f>
        <v>0810A000</v>
      </c>
      <c r="M230" t="str">
        <f>LEFT(Table7[[#This Row],[MsgId.Pad]],4)</f>
        <v>0810</v>
      </c>
      <c r="N230" t="str">
        <f>RIGHT(Table7[[#This Row],[MsgId.Pad]],4)</f>
        <v>A000</v>
      </c>
      <c r="O230">
        <f>HEX2DEC(Table7[[#This Row],[MsgId.Pad]])</f>
        <v>135307264</v>
      </c>
      <c r="P230">
        <f>HEX2DEC(Table7[[#This Row],[D0]])</f>
        <v>1</v>
      </c>
      <c r="Q230">
        <f>HEX2DEC(Table7[[#This Row],[D1]])</f>
        <v>254</v>
      </c>
      <c r="R230">
        <f>HEX2DEC(Table7[[#This Row],[D2]])</f>
        <v>24</v>
      </c>
      <c r="S230">
        <f>HEX2DEC(Table7[[#This Row],[D3]])</f>
        <v>0</v>
      </c>
      <c r="T230">
        <f>HEX2DEC(Table7[[#This Row],[D4]])</f>
        <v>0</v>
      </c>
      <c r="U230">
        <f>HEX2DEC(Table7[[#This Row],[D5]])</f>
        <v>0</v>
      </c>
      <c r="V230">
        <f>HEX2DEC(Table7[[#This Row],[D6]])</f>
        <v>0</v>
      </c>
      <c r="W230">
        <f>HEX2DEC(Table7[[#This Row],[D7]])</f>
        <v>0</v>
      </c>
      <c r="X230" t="str">
        <f>RIGHT("00000000" &amp; HEX2BIN(Table7[[#This Row],[D0]]), 8)</f>
        <v>00000001</v>
      </c>
      <c r="Y230" t="str">
        <f>RIGHT("00000000" &amp; HEX2BIN(Table7[[#This Row],[D1]]), 8)</f>
        <v>11111110</v>
      </c>
      <c r="Z230" t="str">
        <f>RIGHT("00000000" &amp; HEX2BIN(Table7[[#This Row],[D2]]), 8)</f>
        <v>00011000</v>
      </c>
      <c r="AA230" t="str">
        <f>RIGHT("00000000" &amp; HEX2BIN(Table7[[#This Row],[D3]]), 8)</f>
        <v>00000000</v>
      </c>
      <c r="AB230" t="str">
        <f>RIGHT("00000000" &amp; HEX2BIN(Table7[[#This Row],[D4]]), 8)</f>
        <v>00000000</v>
      </c>
      <c r="AC230" t="str">
        <f>RIGHT("00000000" &amp; HEX2BIN(Table7[[#This Row],[D5]]), 8)</f>
        <v>00000000</v>
      </c>
      <c r="AD230" t="str">
        <f>RIGHT("00000000" &amp; HEX2BIN(Table7[[#This Row],[D6]]), 8)</f>
        <v>00000000</v>
      </c>
      <c r="AE230" t="str">
        <f>RIGHT("00000000" &amp; HEX2BIN(Table7[[#This Row],[D7]]), 8)</f>
        <v>00000000</v>
      </c>
      <c r="AF230" t="str">
        <f>VLOOKUP(Table7[[#This Row],[MsgId.Pad]],Codes,2,FALSE)</f>
        <v>A lot of these, brakes status for ABS?</v>
      </c>
      <c r="AG230">
        <f>(256*Table7[[#This Row],[D0.Dec]]+Table7[[#This Row],[D1.Dec]])/4</f>
        <v>127.5</v>
      </c>
    </row>
    <row r="231" spans="1:33" x14ac:dyDescent="0.35">
      <c r="A231">
        <v>38</v>
      </c>
      <c r="B231" t="s">
        <v>92</v>
      </c>
      <c r="C231" s="1">
        <v>8</v>
      </c>
      <c r="D231" s="1">
        <v>1</v>
      </c>
      <c r="E231" s="1" t="s">
        <v>0</v>
      </c>
      <c r="F231" s="1">
        <v>18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t="str">
        <f>RIGHT("000000" &amp;Table7[[#This Row],[MsgId]], 8)</f>
        <v>0810A000</v>
      </c>
      <c r="M231" t="str">
        <f>LEFT(Table7[[#This Row],[MsgId.Pad]],4)</f>
        <v>0810</v>
      </c>
      <c r="N231" t="str">
        <f>RIGHT(Table7[[#This Row],[MsgId.Pad]],4)</f>
        <v>A000</v>
      </c>
      <c r="O231">
        <f>HEX2DEC(Table7[[#This Row],[MsgId.Pad]])</f>
        <v>135307264</v>
      </c>
      <c r="P231">
        <f>HEX2DEC(Table7[[#This Row],[D0]])</f>
        <v>1</v>
      </c>
      <c r="Q231">
        <f>HEX2DEC(Table7[[#This Row],[D1]])</f>
        <v>254</v>
      </c>
      <c r="R231">
        <f>HEX2DEC(Table7[[#This Row],[D2]])</f>
        <v>24</v>
      </c>
      <c r="S231">
        <f>HEX2DEC(Table7[[#This Row],[D3]])</f>
        <v>0</v>
      </c>
      <c r="T231">
        <f>HEX2DEC(Table7[[#This Row],[D4]])</f>
        <v>0</v>
      </c>
      <c r="U231">
        <f>HEX2DEC(Table7[[#This Row],[D5]])</f>
        <v>0</v>
      </c>
      <c r="V231">
        <f>HEX2DEC(Table7[[#This Row],[D6]])</f>
        <v>0</v>
      </c>
      <c r="W231">
        <f>HEX2DEC(Table7[[#This Row],[D7]])</f>
        <v>0</v>
      </c>
      <c r="X231" t="str">
        <f>RIGHT("00000000" &amp; HEX2BIN(Table7[[#This Row],[D0]]), 8)</f>
        <v>00000001</v>
      </c>
      <c r="Y231" t="str">
        <f>RIGHT("00000000" &amp; HEX2BIN(Table7[[#This Row],[D1]]), 8)</f>
        <v>11111110</v>
      </c>
      <c r="Z231" t="str">
        <f>RIGHT("00000000" &amp; HEX2BIN(Table7[[#This Row],[D2]]), 8)</f>
        <v>00011000</v>
      </c>
      <c r="AA231" t="str">
        <f>RIGHT("00000000" &amp; HEX2BIN(Table7[[#This Row],[D3]]), 8)</f>
        <v>00000000</v>
      </c>
      <c r="AB231" t="str">
        <f>RIGHT("00000000" &amp; HEX2BIN(Table7[[#This Row],[D4]]), 8)</f>
        <v>00000000</v>
      </c>
      <c r="AC231" t="str">
        <f>RIGHT("00000000" &amp; HEX2BIN(Table7[[#This Row],[D5]]), 8)</f>
        <v>00000000</v>
      </c>
      <c r="AD231" t="str">
        <f>RIGHT("00000000" &amp; HEX2BIN(Table7[[#This Row],[D6]]), 8)</f>
        <v>00000000</v>
      </c>
      <c r="AE231" t="str">
        <f>RIGHT("00000000" &amp; HEX2BIN(Table7[[#This Row],[D7]]), 8)</f>
        <v>00000000</v>
      </c>
      <c r="AF231" t="str">
        <f>VLOOKUP(Table7[[#This Row],[MsgId.Pad]],Codes,2,FALSE)</f>
        <v>A lot of these, brakes status for ABS?</v>
      </c>
      <c r="AG231">
        <f>(256*Table7[[#This Row],[D0.Dec]]+Table7[[#This Row],[D1.Dec]])/4</f>
        <v>127.5</v>
      </c>
    </row>
    <row r="232" spans="1:33" x14ac:dyDescent="0.35">
      <c r="A232">
        <v>39</v>
      </c>
      <c r="B232" t="s">
        <v>92</v>
      </c>
      <c r="C232" s="1">
        <v>8</v>
      </c>
      <c r="D232" s="1">
        <v>1</v>
      </c>
      <c r="E232" s="1" t="s">
        <v>0</v>
      </c>
      <c r="F232" s="1">
        <v>18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t="str">
        <f>RIGHT("000000" &amp;Table7[[#This Row],[MsgId]], 8)</f>
        <v>0810A000</v>
      </c>
      <c r="M232" t="str">
        <f>LEFT(Table7[[#This Row],[MsgId.Pad]],4)</f>
        <v>0810</v>
      </c>
      <c r="N232" t="str">
        <f>RIGHT(Table7[[#This Row],[MsgId.Pad]],4)</f>
        <v>A000</v>
      </c>
      <c r="O232">
        <f>HEX2DEC(Table7[[#This Row],[MsgId.Pad]])</f>
        <v>135307264</v>
      </c>
      <c r="P232">
        <f>HEX2DEC(Table7[[#This Row],[D0]])</f>
        <v>1</v>
      </c>
      <c r="Q232">
        <f>HEX2DEC(Table7[[#This Row],[D1]])</f>
        <v>254</v>
      </c>
      <c r="R232">
        <f>HEX2DEC(Table7[[#This Row],[D2]])</f>
        <v>24</v>
      </c>
      <c r="S232">
        <f>HEX2DEC(Table7[[#This Row],[D3]])</f>
        <v>0</v>
      </c>
      <c r="T232">
        <f>HEX2DEC(Table7[[#This Row],[D4]])</f>
        <v>0</v>
      </c>
      <c r="U232">
        <f>HEX2DEC(Table7[[#This Row],[D5]])</f>
        <v>0</v>
      </c>
      <c r="V232">
        <f>HEX2DEC(Table7[[#This Row],[D6]])</f>
        <v>0</v>
      </c>
      <c r="W232">
        <f>HEX2DEC(Table7[[#This Row],[D7]])</f>
        <v>0</v>
      </c>
      <c r="X232" t="str">
        <f>RIGHT("00000000" &amp; HEX2BIN(Table7[[#This Row],[D0]]), 8)</f>
        <v>00000001</v>
      </c>
      <c r="Y232" t="str">
        <f>RIGHT("00000000" &amp; HEX2BIN(Table7[[#This Row],[D1]]), 8)</f>
        <v>11111110</v>
      </c>
      <c r="Z232" t="str">
        <f>RIGHT("00000000" &amp; HEX2BIN(Table7[[#This Row],[D2]]), 8)</f>
        <v>00011000</v>
      </c>
      <c r="AA232" t="str">
        <f>RIGHT("00000000" &amp; HEX2BIN(Table7[[#This Row],[D3]]), 8)</f>
        <v>00000000</v>
      </c>
      <c r="AB232" t="str">
        <f>RIGHT("00000000" &amp; HEX2BIN(Table7[[#This Row],[D4]]), 8)</f>
        <v>00000000</v>
      </c>
      <c r="AC232" t="str">
        <f>RIGHT("00000000" &amp; HEX2BIN(Table7[[#This Row],[D5]]), 8)</f>
        <v>00000000</v>
      </c>
      <c r="AD232" t="str">
        <f>RIGHT("00000000" &amp; HEX2BIN(Table7[[#This Row],[D6]]), 8)</f>
        <v>00000000</v>
      </c>
      <c r="AE232" t="str">
        <f>RIGHT("00000000" &amp; HEX2BIN(Table7[[#This Row],[D7]]), 8)</f>
        <v>00000000</v>
      </c>
      <c r="AF232" t="str">
        <f>VLOOKUP(Table7[[#This Row],[MsgId.Pad]],Codes,2,FALSE)</f>
        <v>A lot of these, brakes status for ABS?</v>
      </c>
      <c r="AG232">
        <f>(256*Table7[[#This Row],[D0.Dec]]+Table7[[#This Row],[D1.Dec]])/4</f>
        <v>127.5</v>
      </c>
    </row>
    <row r="233" spans="1:33" x14ac:dyDescent="0.35">
      <c r="A233">
        <v>40</v>
      </c>
      <c r="B233" t="s">
        <v>92</v>
      </c>
      <c r="C233" s="1">
        <v>8</v>
      </c>
      <c r="D233" s="1">
        <v>1</v>
      </c>
      <c r="E233" s="1" t="s">
        <v>0</v>
      </c>
      <c r="F233" s="1">
        <v>18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t="str">
        <f>RIGHT("000000" &amp;Table7[[#This Row],[MsgId]], 8)</f>
        <v>0810A000</v>
      </c>
      <c r="M233" t="str">
        <f>LEFT(Table7[[#This Row],[MsgId.Pad]],4)</f>
        <v>0810</v>
      </c>
      <c r="N233" t="str">
        <f>RIGHT(Table7[[#This Row],[MsgId.Pad]],4)</f>
        <v>A000</v>
      </c>
      <c r="O233">
        <f>HEX2DEC(Table7[[#This Row],[MsgId.Pad]])</f>
        <v>135307264</v>
      </c>
      <c r="P233">
        <f>HEX2DEC(Table7[[#This Row],[D0]])</f>
        <v>1</v>
      </c>
      <c r="Q233">
        <f>HEX2DEC(Table7[[#This Row],[D1]])</f>
        <v>254</v>
      </c>
      <c r="R233">
        <f>HEX2DEC(Table7[[#This Row],[D2]])</f>
        <v>24</v>
      </c>
      <c r="S233">
        <f>HEX2DEC(Table7[[#This Row],[D3]])</f>
        <v>0</v>
      </c>
      <c r="T233">
        <f>HEX2DEC(Table7[[#This Row],[D4]])</f>
        <v>0</v>
      </c>
      <c r="U233">
        <f>HEX2DEC(Table7[[#This Row],[D5]])</f>
        <v>0</v>
      </c>
      <c r="V233">
        <f>HEX2DEC(Table7[[#This Row],[D6]])</f>
        <v>0</v>
      </c>
      <c r="W233">
        <f>HEX2DEC(Table7[[#This Row],[D7]])</f>
        <v>0</v>
      </c>
      <c r="X233" t="str">
        <f>RIGHT("00000000" &amp; HEX2BIN(Table7[[#This Row],[D0]]), 8)</f>
        <v>00000001</v>
      </c>
      <c r="Y233" t="str">
        <f>RIGHT("00000000" &amp; HEX2BIN(Table7[[#This Row],[D1]]), 8)</f>
        <v>11111110</v>
      </c>
      <c r="Z233" t="str">
        <f>RIGHT("00000000" &amp; HEX2BIN(Table7[[#This Row],[D2]]), 8)</f>
        <v>00011000</v>
      </c>
      <c r="AA233" t="str">
        <f>RIGHT("00000000" &amp; HEX2BIN(Table7[[#This Row],[D3]]), 8)</f>
        <v>00000000</v>
      </c>
      <c r="AB233" t="str">
        <f>RIGHT("00000000" &amp; HEX2BIN(Table7[[#This Row],[D4]]), 8)</f>
        <v>00000000</v>
      </c>
      <c r="AC233" t="str">
        <f>RIGHT("00000000" &amp; HEX2BIN(Table7[[#This Row],[D5]]), 8)</f>
        <v>00000000</v>
      </c>
      <c r="AD233" t="str">
        <f>RIGHT("00000000" &amp; HEX2BIN(Table7[[#This Row],[D6]]), 8)</f>
        <v>00000000</v>
      </c>
      <c r="AE233" t="str">
        <f>RIGHT("00000000" &amp; HEX2BIN(Table7[[#This Row],[D7]]), 8)</f>
        <v>00000000</v>
      </c>
      <c r="AF233" t="str">
        <f>VLOOKUP(Table7[[#This Row],[MsgId.Pad]],Codes,2,FALSE)</f>
        <v>A lot of these, brakes status for ABS?</v>
      </c>
      <c r="AG233">
        <f>(256*Table7[[#This Row],[D0.Dec]]+Table7[[#This Row],[D1.Dec]])/4</f>
        <v>127.5</v>
      </c>
    </row>
    <row r="234" spans="1:33" x14ac:dyDescent="0.35">
      <c r="A234">
        <v>41</v>
      </c>
      <c r="B234" t="s">
        <v>92</v>
      </c>
      <c r="C234" s="1">
        <v>8</v>
      </c>
      <c r="D234" s="1">
        <v>1</v>
      </c>
      <c r="E234" s="1" t="s">
        <v>0</v>
      </c>
      <c r="F234" s="1">
        <v>18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t="str">
        <f>RIGHT("000000" &amp;Table7[[#This Row],[MsgId]], 8)</f>
        <v>0810A000</v>
      </c>
      <c r="M234" t="str">
        <f>LEFT(Table7[[#This Row],[MsgId.Pad]],4)</f>
        <v>0810</v>
      </c>
      <c r="N234" t="str">
        <f>RIGHT(Table7[[#This Row],[MsgId.Pad]],4)</f>
        <v>A000</v>
      </c>
      <c r="O234">
        <f>HEX2DEC(Table7[[#This Row],[MsgId.Pad]])</f>
        <v>135307264</v>
      </c>
      <c r="P234">
        <f>HEX2DEC(Table7[[#This Row],[D0]])</f>
        <v>1</v>
      </c>
      <c r="Q234">
        <f>HEX2DEC(Table7[[#This Row],[D1]])</f>
        <v>254</v>
      </c>
      <c r="R234">
        <f>HEX2DEC(Table7[[#This Row],[D2]])</f>
        <v>24</v>
      </c>
      <c r="S234">
        <f>HEX2DEC(Table7[[#This Row],[D3]])</f>
        <v>0</v>
      </c>
      <c r="T234">
        <f>HEX2DEC(Table7[[#This Row],[D4]])</f>
        <v>0</v>
      </c>
      <c r="U234">
        <f>HEX2DEC(Table7[[#This Row],[D5]])</f>
        <v>0</v>
      </c>
      <c r="V234">
        <f>HEX2DEC(Table7[[#This Row],[D6]])</f>
        <v>0</v>
      </c>
      <c r="W234">
        <f>HEX2DEC(Table7[[#This Row],[D7]])</f>
        <v>0</v>
      </c>
      <c r="X234" t="str">
        <f>RIGHT("00000000" &amp; HEX2BIN(Table7[[#This Row],[D0]]), 8)</f>
        <v>00000001</v>
      </c>
      <c r="Y234" t="str">
        <f>RIGHT("00000000" &amp; HEX2BIN(Table7[[#This Row],[D1]]), 8)</f>
        <v>11111110</v>
      </c>
      <c r="Z234" t="str">
        <f>RIGHT("00000000" &amp; HEX2BIN(Table7[[#This Row],[D2]]), 8)</f>
        <v>00011000</v>
      </c>
      <c r="AA234" t="str">
        <f>RIGHT("00000000" &amp; HEX2BIN(Table7[[#This Row],[D3]]), 8)</f>
        <v>00000000</v>
      </c>
      <c r="AB234" t="str">
        <f>RIGHT("00000000" &amp; HEX2BIN(Table7[[#This Row],[D4]]), 8)</f>
        <v>00000000</v>
      </c>
      <c r="AC234" t="str">
        <f>RIGHT("00000000" &amp; HEX2BIN(Table7[[#This Row],[D5]]), 8)</f>
        <v>00000000</v>
      </c>
      <c r="AD234" t="str">
        <f>RIGHT("00000000" &amp; HEX2BIN(Table7[[#This Row],[D6]]), 8)</f>
        <v>00000000</v>
      </c>
      <c r="AE234" t="str">
        <f>RIGHT("00000000" &amp; HEX2BIN(Table7[[#This Row],[D7]]), 8)</f>
        <v>00000000</v>
      </c>
      <c r="AF234" t="str">
        <f>VLOOKUP(Table7[[#This Row],[MsgId.Pad]],Codes,2,FALSE)</f>
        <v>A lot of these, brakes status for ABS?</v>
      </c>
      <c r="AG234">
        <f>(256*Table7[[#This Row],[D0.Dec]]+Table7[[#This Row],[D1.Dec]])/4</f>
        <v>127.5</v>
      </c>
    </row>
    <row r="235" spans="1:33" x14ac:dyDescent="0.35">
      <c r="A235">
        <v>42</v>
      </c>
      <c r="B235" t="s">
        <v>92</v>
      </c>
      <c r="C235" s="1">
        <v>8</v>
      </c>
      <c r="D235" s="1">
        <v>1</v>
      </c>
      <c r="E235" s="1" t="s">
        <v>0</v>
      </c>
      <c r="F235" s="1">
        <v>18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t="str">
        <f>RIGHT("000000" &amp;Table7[[#This Row],[MsgId]], 8)</f>
        <v>0810A000</v>
      </c>
      <c r="M235" t="str">
        <f>LEFT(Table7[[#This Row],[MsgId.Pad]],4)</f>
        <v>0810</v>
      </c>
      <c r="N235" t="str">
        <f>RIGHT(Table7[[#This Row],[MsgId.Pad]],4)</f>
        <v>A000</v>
      </c>
      <c r="O235">
        <f>HEX2DEC(Table7[[#This Row],[MsgId.Pad]])</f>
        <v>135307264</v>
      </c>
      <c r="P235">
        <f>HEX2DEC(Table7[[#This Row],[D0]])</f>
        <v>1</v>
      </c>
      <c r="Q235">
        <f>HEX2DEC(Table7[[#This Row],[D1]])</f>
        <v>254</v>
      </c>
      <c r="R235">
        <f>HEX2DEC(Table7[[#This Row],[D2]])</f>
        <v>24</v>
      </c>
      <c r="S235">
        <f>HEX2DEC(Table7[[#This Row],[D3]])</f>
        <v>0</v>
      </c>
      <c r="T235">
        <f>HEX2DEC(Table7[[#This Row],[D4]])</f>
        <v>0</v>
      </c>
      <c r="U235">
        <f>HEX2DEC(Table7[[#This Row],[D5]])</f>
        <v>0</v>
      </c>
      <c r="V235">
        <f>HEX2DEC(Table7[[#This Row],[D6]])</f>
        <v>0</v>
      </c>
      <c r="W235">
        <f>HEX2DEC(Table7[[#This Row],[D7]])</f>
        <v>0</v>
      </c>
      <c r="X235" t="str">
        <f>RIGHT("00000000" &amp; HEX2BIN(Table7[[#This Row],[D0]]), 8)</f>
        <v>00000001</v>
      </c>
      <c r="Y235" t="str">
        <f>RIGHT("00000000" &amp; HEX2BIN(Table7[[#This Row],[D1]]), 8)</f>
        <v>11111110</v>
      </c>
      <c r="Z235" t="str">
        <f>RIGHT("00000000" &amp; HEX2BIN(Table7[[#This Row],[D2]]), 8)</f>
        <v>00011000</v>
      </c>
      <c r="AA235" t="str">
        <f>RIGHT("00000000" &amp; HEX2BIN(Table7[[#This Row],[D3]]), 8)</f>
        <v>00000000</v>
      </c>
      <c r="AB235" t="str">
        <f>RIGHT("00000000" &amp; HEX2BIN(Table7[[#This Row],[D4]]), 8)</f>
        <v>00000000</v>
      </c>
      <c r="AC235" t="str">
        <f>RIGHT("00000000" &amp; HEX2BIN(Table7[[#This Row],[D5]]), 8)</f>
        <v>00000000</v>
      </c>
      <c r="AD235" t="str">
        <f>RIGHT("00000000" &amp; HEX2BIN(Table7[[#This Row],[D6]]), 8)</f>
        <v>00000000</v>
      </c>
      <c r="AE235" t="str">
        <f>RIGHT("00000000" &amp; HEX2BIN(Table7[[#This Row],[D7]]), 8)</f>
        <v>00000000</v>
      </c>
      <c r="AF235" t="str">
        <f>VLOOKUP(Table7[[#This Row],[MsgId.Pad]],Codes,2,FALSE)</f>
        <v>A lot of these, brakes status for ABS?</v>
      </c>
      <c r="AG235">
        <f>(256*Table7[[#This Row],[D0.Dec]]+Table7[[#This Row],[D1.Dec]])/4</f>
        <v>127.5</v>
      </c>
    </row>
    <row r="236" spans="1:33" x14ac:dyDescent="0.35">
      <c r="A236">
        <v>43</v>
      </c>
      <c r="B236" t="s">
        <v>92</v>
      </c>
      <c r="C236" s="1">
        <v>8</v>
      </c>
      <c r="D236" s="1">
        <v>1</v>
      </c>
      <c r="E236" s="1" t="s">
        <v>0</v>
      </c>
      <c r="F236" s="1">
        <v>18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t="str">
        <f>RIGHT("000000" &amp;Table7[[#This Row],[MsgId]], 8)</f>
        <v>0810A000</v>
      </c>
      <c r="M236" t="str">
        <f>LEFT(Table7[[#This Row],[MsgId.Pad]],4)</f>
        <v>0810</v>
      </c>
      <c r="N236" t="str">
        <f>RIGHT(Table7[[#This Row],[MsgId.Pad]],4)</f>
        <v>A000</v>
      </c>
      <c r="O236">
        <f>HEX2DEC(Table7[[#This Row],[MsgId.Pad]])</f>
        <v>135307264</v>
      </c>
      <c r="P236">
        <f>HEX2DEC(Table7[[#This Row],[D0]])</f>
        <v>1</v>
      </c>
      <c r="Q236">
        <f>HEX2DEC(Table7[[#This Row],[D1]])</f>
        <v>254</v>
      </c>
      <c r="R236">
        <f>HEX2DEC(Table7[[#This Row],[D2]])</f>
        <v>24</v>
      </c>
      <c r="S236">
        <f>HEX2DEC(Table7[[#This Row],[D3]])</f>
        <v>0</v>
      </c>
      <c r="T236">
        <f>HEX2DEC(Table7[[#This Row],[D4]])</f>
        <v>0</v>
      </c>
      <c r="U236">
        <f>HEX2DEC(Table7[[#This Row],[D5]])</f>
        <v>0</v>
      </c>
      <c r="V236">
        <f>HEX2DEC(Table7[[#This Row],[D6]])</f>
        <v>0</v>
      </c>
      <c r="W236">
        <f>HEX2DEC(Table7[[#This Row],[D7]])</f>
        <v>0</v>
      </c>
      <c r="X236" t="str">
        <f>RIGHT("00000000" &amp; HEX2BIN(Table7[[#This Row],[D0]]), 8)</f>
        <v>00000001</v>
      </c>
      <c r="Y236" t="str">
        <f>RIGHT("00000000" &amp; HEX2BIN(Table7[[#This Row],[D1]]), 8)</f>
        <v>11111110</v>
      </c>
      <c r="Z236" t="str">
        <f>RIGHT("00000000" &amp; HEX2BIN(Table7[[#This Row],[D2]]), 8)</f>
        <v>00011000</v>
      </c>
      <c r="AA236" t="str">
        <f>RIGHT("00000000" &amp; HEX2BIN(Table7[[#This Row],[D3]]), 8)</f>
        <v>00000000</v>
      </c>
      <c r="AB236" t="str">
        <f>RIGHT("00000000" &amp; HEX2BIN(Table7[[#This Row],[D4]]), 8)</f>
        <v>00000000</v>
      </c>
      <c r="AC236" t="str">
        <f>RIGHT("00000000" &amp; HEX2BIN(Table7[[#This Row],[D5]]), 8)</f>
        <v>00000000</v>
      </c>
      <c r="AD236" t="str">
        <f>RIGHT("00000000" &amp; HEX2BIN(Table7[[#This Row],[D6]]), 8)</f>
        <v>00000000</v>
      </c>
      <c r="AE236" t="str">
        <f>RIGHT("00000000" &amp; HEX2BIN(Table7[[#This Row],[D7]]), 8)</f>
        <v>00000000</v>
      </c>
      <c r="AF236" t="str">
        <f>VLOOKUP(Table7[[#This Row],[MsgId.Pad]],Codes,2,FALSE)</f>
        <v>A lot of these, brakes status for ABS?</v>
      </c>
      <c r="AG236">
        <f>(256*Table7[[#This Row],[D0.Dec]]+Table7[[#This Row],[D1.Dec]])/4</f>
        <v>127.5</v>
      </c>
    </row>
    <row r="237" spans="1:33" x14ac:dyDescent="0.35">
      <c r="A237">
        <v>44</v>
      </c>
      <c r="B237" t="s">
        <v>92</v>
      </c>
      <c r="C237" s="1">
        <v>8</v>
      </c>
      <c r="D237" s="1">
        <v>1</v>
      </c>
      <c r="E237" s="1" t="s">
        <v>0</v>
      </c>
      <c r="F237" s="1">
        <v>18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t="str">
        <f>RIGHT("000000" &amp;Table7[[#This Row],[MsgId]], 8)</f>
        <v>0810A000</v>
      </c>
      <c r="M237" t="str">
        <f>LEFT(Table7[[#This Row],[MsgId.Pad]],4)</f>
        <v>0810</v>
      </c>
      <c r="N237" t="str">
        <f>RIGHT(Table7[[#This Row],[MsgId.Pad]],4)</f>
        <v>A000</v>
      </c>
      <c r="O237">
        <f>HEX2DEC(Table7[[#This Row],[MsgId.Pad]])</f>
        <v>135307264</v>
      </c>
      <c r="P237">
        <f>HEX2DEC(Table7[[#This Row],[D0]])</f>
        <v>1</v>
      </c>
      <c r="Q237">
        <f>HEX2DEC(Table7[[#This Row],[D1]])</f>
        <v>254</v>
      </c>
      <c r="R237">
        <f>HEX2DEC(Table7[[#This Row],[D2]])</f>
        <v>24</v>
      </c>
      <c r="S237">
        <f>HEX2DEC(Table7[[#This Row],[D3]])</f>
        <v>0</v>
      </c>
      <c r="T237">
        <f>HEX2DEC(Table7[[#This Row],[D4]])</f>
        <v>0</v>
      </c>
      <c r="U237">
        <f>HEX2DEC(Table7[[#This Row],[D5]])</f>
        <v>0</v>
      </c>
      <c r="V237">
        <f>HEX2DEC(Table7[[#This Row],[D6]])</f>
        <v>0</v>
      </c>
      <c r="W237">
        <f>HEX2DEC(Table7[[#This Row],[D7]])</f>
        <v>0</v>
      </c>
      <c r="X237" t="str">
        <f>RIGHT("00000000" &amp; HEX2BIN(Table7[[#This Row],[D0]]), 8)</f>
        <v>00000001</v>
      </c>
      <c r="Y237" t="str">
        <f>RIGHT("00000000" &amp; HEX2BIN(Table7[[#This Row],[D1]]), 8)</f>
        <v>11111110</v>
      </c>
      <c r="Z237" t="str">
        <f>RIGHT("00000000" &amp; HEX2BIN(Table7[[#This Row],[D2]]), 8)</f>
        <v>00011000</v>
      </c>
      <c r="AA237" t="str">
        <f>RIGHT("00000000" &amp; HEX2BIN(Table7[[#This Row],[D3]]), 8)</f>
        <v>00000000</v>
      </c>
      <c r="AB237" t="str">
        <f>RIGHT("00000000" &amp; HEX2BIN(Table7[[#This Row],[D4]]), 8)</f>
        <v>00000000</v>
      </c>
      <c r="AC237" t="str">
        <f>RIGHT("00000000" &amp; HEX2BIN(Table7[[#This Row],[D5]]), 8)</f>
        <v>00000000</v>
      </c>
      <c r="AD237" t="str">
        <f>RIGHT("00000000" &amp; HEX2BIN(Table7[[#This Row],[D6]]), 8)</f>
        <v>00000000</v>
      </c>
      <c r="AE237" t="str">
        <f>RIGHT("00000000" &amp; HEX2BIN(Table7[[#This Row],[D7]]), 8)</f>
        <v>00000000</v>
      </c>
      <c r="AF237" t="str">
        <f>VLOOKUP(Table7[[#This Row],[MsgId.Pad]],Codes,2,FALSE)</f>
        <v>A lot of these, brakes status for ABS?</v>
      </c>
      <c r="AG237">
        <f>(256*Table7[[#This Row],[D0.Dec]]+Table7[[#This Row],[D1.Dec]])/4</f>
        <v>127.5</v>
      </c>
    </row>
    <row r="238" spans="1:33" x14ac:dyDescent="0.35">
      <c r="A238">
        <v>45</v>
      </c>
      <c r="B238" t="s">
        <v>92</v>
      </c>
      <c r="C238" s="1">
        <v>8</v>
      </c>
      <c r="D238" s="1">
        <v>1</v>
      </c>
      <c r="E238" s="1" t="s">
        <v>0</v>
      </c>
      <c r="F238" s="1">
        <v>18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t="str">
        <f>RIGHT("000000" &amp;Table7[[#This Row],[MsgId]], 8)</f>
        <v>0810A000</v>
      </c>
      <c r="M238" t="str">
        <f>LEFT(Table7[[#This Row],[MsgId.Pad]],4)</f>
        <v>0810</v>
      </c>
      <c r="N238" t="str">
        <f>RIGHT(Table7[[#This Row],[MsgId.Pad]],4)</f>
        <v>A000</v>
      </c>
      <c r="O238">
        <f>HEX2DEC(Table7[[#This Row],[MsgId.Pad]])</f>
        <v>135307264</v>
      </c>
      <c r="P238">
        <f>HEX2DEC(Table7[[#This Row],[D0]])</f>
        <v>1</v>
      </c>
      <c r="Q238">
        <f>HEX2DEC(Table7[[#This Row],[D1]])</f>
        <v>254</v>
      </c>
      <c r="R238">
        <f>HEX2DEC(Table7[[#This Row],[D2]])</f>
        <v>24</v>
      </c>
      <c r="S238">
        <f>HEX2DEC(Table7[[#This Row],[D3]])</f>
        <v>0</v>
      </c>
      <c r="T238">
        <f>HEX2DEC(Table7[[#This Row],[D4]])</f>
        <v>0</v>
      </c>
      <c r="U238">
        <f>HEX2DEC(Table7[[#This Row],[D5]])</f>
        <v>0</v>
      </c>
      <c r="V238">
        <f>HEX2DEC(Table7[[#This Row],[D6]])</f>
        <v>0</v>
      </c>
      <c r="W238">
        <f>HEX2DEC(Table7[[#This Row],[D7]])</f>
        <v>0</v>
      </c>
      <c r="X238" t="str">
        <f>RIGHT("00000000" &amp; HEX2BIN(Table7[[#This Row],[D0]]), 8)</f>
        <v>00000001</v>
      </c>
      <c r="Y238" t="str">
        <f>RIGHT("00000000" &amp; HEX2BIN(Table7[[#This Row],[D1]]), 8)</f>
        <v>11111110</v>
      </c>
      <c r="Z238" t="str">
        <f>RIGHT("00000000" &amp; HEX2BIN(Table7[[#This Row],[D2]]), 8)</f>
        <v>00011000</v>
      </c>
      <c r="AA238" t="str">
        <f>RIGHT("00000000" &amp; HEX2BIN(Table7[[#This Row],[D3]]), 8)</f>
        <v>00000000</v>
      </c>
      <c r="AB238" t="str">
        <f>RIGHT("00000000" &amp; HEX2BIN(Table7[[#This Row],[D4]]), 8)</f>
        <v>00000000</v>
      </c>
      <c r="AC238" t="str">
        <f>RIGHT("00000000" &amp; HEX2BIN(Table7[[#This Row],[D5]]), 8)</f>
        <v>00000000</v>
      </c>
      <c r="AD238" t="str">
        <f>RIGHT("00000000" &amp; HEX2BIN(Table7[[#This Row],[D6]]), 8)</f>
        <v>00000000</v>
      </c>
      <c r="AE238" t="str">
        <f>RIGHT("00000000" &amp; HEX2BIN(Table7[[#This Row],[D7]]), 8)</f>
        <v>00000000</v>
      </c>
      <c r="AF238" t="str">
        <f>VLOOKUP(Table7[[#This Row],[MsgId.Pad]],Codes,2,FALSE)</f>
        <v>A lot of these, brakes status for ABS?</v>
      </c>
      <c r="AG238">
        <f>(256*Table7[[#This Row],[D0.Dec]]+Table7[[#This Row],[D1.Dec]])/4</f>
        <v>127.5</v>
      </c>
    </row>
    <row r="239" spans="1:33" x14ac:dyDescent="0.35">
      <c r="A239">
        <v>46</v>
      </c>
      <c r="B239" t="s">
        <v>92</v>
      </c>
      <c r="C239" s="1">
        <v>8</v>
      </c>
      <c r="D239" s="1">
        <v>1</v>
      </c>
      <c r="E239" s="1" t="s">
        <v>0</v>
      </c>
      <c r="F239" s="1">
        <v>18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t="str">
        <f>RIGHT("000000" &amp;Table7[[#This Row],[MsgId]], 8)</f>
        <v>0810A000</v>
      </c>
      <c r="M239" t="str">
        <f>LEFT(Table7[[#This Row],[MsgId.Pad]],4)</f>
        <v>0810</v>
      </c>
      <c r="N239" t="str">
        <f>RIGHT(Table7[[#This Row],[MsgId.Pad]],4)</f>
        <v>A000</v>
      </c>
      <c r="O239">
        <f>HEX2DEC(Table7[[#This Row],[MsgId.Pad]])</f>
        <v>135307264</v>
      </c>
      <c r="P239">
        <f>HEX2DEC(Table7[[#This Row],[D0]])</f>
        <v>1</v>
      </c>
      <c r="Q239">
        <f>HEX2DEC(Table7[[#This Row],[D1]])</f>
        <v>254</v>
      </c>
      <c r="R239">
        <f>HEX2DEC(Table7[[#This Row],[D2]])</f>
        <v>24</v>
      </c>
      <c r="S239">
        <f>HEX2DEC(Table7[[#This Row],[D3]])</f>
        <v>0</v>
      </c>
      <c r="T239">
        <f>HEX2DEC(Table7[[#This Row],[D4]])</f>
        <v>0</v>
      </c>
      <c r="U239">
        <f>HEX2DEC(Table7[[#This Row],[D5]])</f>
        <v>0</v>
      </c>
      <c r="V239">
        <f>HEX2DEC(Table7[[#This Row],[D6]])</f>
        <v>0</v>
      </c>
      <c r="W239">
        <f>HEX2DEC(Table7[[#This Row],[D7]])</f>
        <v>0</v>
      </c>
      <c r="X239" t="str">
        <f>RIGHT("00000000" &amp; HEX2BIN(Table7[[#This Row],[D0]]), 8)</f>
        <v>00000001</v>
      </c>
      <c r="Y239" t="str">
        <f>RIGHT("00000000" &amp; HEX2BIN(Table7[[#This Row],[D1]]), 8)</f>
        <v>11111110</v>
      </c>
      <c r="Z239" t="str">
        <f>RIGHT("00000000" &amp; HEX2BIN(Table7[[#This Row],[D2]]), 8)</f>
        <v>00011000</v>
      </c>
      <c r="AA239" t="str">
        <f>RIGHT("00000000" &amp; HEX2BIN(Table7[[#This Row],[D3]]), 8)</f>
        <v>00000000</v>
      </c>
      <c r="AB239" t="str">
        <f>RIGHT("00000000" &amp; HEX2BIN(Table7[[#This Row],[D4]]), 8)</f>
        <v>00000000</v>
      </c>
      <c r="AC239" t="str">
        <f>RIGHT("00000000" &amp; HEX2BIN(Table7[[#This Row],[D5]]), 8)</f>
        <v>00000000</v>
      </c>
      <c r="AD239" t="str">
        <f>RIGHT("00000000" &amp; HEX2BIN(Table7[[#This Row],[D6]]), 8)</f>
        <v>00000000</v>
      </c>
      <c r="AE239" t="str">
        <f>RIGHT("00000000" &amp; HEX2BIN(Table7[[#This Row],[D7]]), 8)</f>
        <v>00000000</v>
      </c>
      <c r="AF239" t="str">
        <f>VLOOKUP(Table7[[#This Row],[MsgId.Pad]],Codes,2,FALSE)</f>
        <v>A lot of these, brakes status for ABS?</v>
      </c>
      <c r="AG239">
        <f>(256*Table7[[#This Row],[D0.Dec]]+Table7[[#This Row],[D1.Dec]])/4</f>
        <v>127.5</v>
      </c>
    </row>
    <row r="240" spans="1:33" x14ac:dyDescent="0.35">
      <c r="A240">
        <v>47</v>
      </c>
      <c r="B240" t="s">
        <v>92</v>
      </c>
      <c r="C240" s="1">
        <v>8</v>
      </c>
      <c r="D240" s="1">
        <v>1</v>
      </c>
      <c r="E240" s="1" t="s">
        <v>0</v>
      </c>
      <c r="F240" s="1">
        <v>18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t="str">
        <f>RIGHT("000000" &amp;Table7[[#This Row],[MsgId]], 8)</f>
        <v>0810A000</v>
      </c>
      <c r="M240" t="str">
        <f>LEFT(Table7[[#This Row],[MsgId.Pad]],4)</f>
        <v>0810</v>
      </c>
      <c r="N240" t="str">
        <f>RIGHT(Table7[[#This Row],[MsgId.Pad]],4)</f>
        <v>A000</v>
      </c>
      <c r="O240">
        <f>HEX2DEC(Table7[[#This Row],[MsgId.Pad]])</f>
        <v>135307264</v>
      </c>
      <c r="P240">
        <f>HEX2DEC(Table7[[#This Row],[D0]])</f>
        <v>1</v>
      </c>
      <c r="Q240">
        <f>HEX2DEC(Table7[[#This Row],[D1]])</f>
        <v>254</v>
      </c>
      <c r="R240">
        <f>HEX2DEC(Table7[[#This Row],[D2]])</f>
        <v>24</v>
      </c>
      <c r="S240">
        <f>HEX2DEC(Table7[[#This Row],[D3]])</f>
        <v>0</v>
      </c>
      <c r="T240">
        <f>HEX2DEC(Table7[[#This Row],[D4]])</f>
        <v>0</v>
      </c>
      <c r="U240">
        <f>HEX2DEC(Table7[[#This Row],[D5]])</f>
        <v>0</v>
      </c>
      <c r="V240">
        <f>HEX2DEC(Table7[[#This Row],[D6]])</f>
        <v>0</v>
      </c>
      <c r="W240">
        <f>HEX2DEC(Table7[[#This Row],[D7]])</f>
        <v>0</v>
      </c>
      <c r="X240" t="str">
        <f>RIGHT("00000000" &amp; HEX2BIN(Table7[[#This Row],[D0]]), 8)</f>
        <v>00000001</v>
      </c>
      <c r="Y240" t="str">
        <f>RIGHT("00000000" &amp; HEX2BIN(Table7[[#This Row],[D1]]), 8)</f>
        <v>11111110</v>
      </c>
      <c r="Z240" t="str">
        <f>RIGHT("00000000" &amp; HEX2BIN(Table7[[#This Row],[D2]]), 8)</f>
        <v>00011000</v>
      </c>
      <c r="AA240" t="str">
        <f>RIGHT("00000000" &amp; HEX2BIN(Table7[[#This Row],[D3]]), 8)</f>
        <v>00000000</v>
      </c>
      <c r="AB240" t="str">
        <f>RIGHT("00000000" &amp; HEX2BIN(Table7[[#This Row],[D4]]), 8)</f>
        <v>00000000</v>
      </c>
      <c r="AC240" t="str">
        <f>RIGHT("00000000" &amp; HEX2BIN(Table7[[#This Row],[D5]]), 8)</f>
        <v>00000000</v>
      </c>
      <c r="AD240" t="str">
        <f>RIGHT("00000000" &amp; HEX2BIN(Table7[[#This Row],[D6]]), 8)</f>
        <v>00000000</v>
      </c>
      <c r="AE240" t="str">
        <f>RIGHT("00000000" &amp; HEX2BIN(Table7[[#This Row],[D7]]), 8)</f>
        <v>00000000</v>
      </c>
      <c r="AF240" t="str">
        <f>VLOOKUP(Table7[[#This Row],[MsgId.Pad]],Codes,2,FALSE)</f>
        <v>A lot of these, brakes status for ABS?</v>
      </c>
      <c r="AG240">
        <f>(256*Table7[[#This Row],[D0.Dec]]+Table7[[#This Row],[D1.Dec]])/4</f>
        <v>127.5</v>
      </c>
    </row>
    <row r="241" spans="1:33" x14ac:dyDescent="0.35">
      <c r="A241">
        <v>50</v>
      </c>
      <c r="B241" t="s">
        <v>92</v>
      </c>
      <c r="C241" s="1">
        <v>8</v>
      </c>
      <c r="D241" s="1">
        <v>1</v>
      </c>
      <c r="E241" s="1" t="s">
        <v>0</v>
      </c>
      <c r="F241" s="1" t="s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t="str">
        <f>RIGHT("000000" &amp;Table7[[#This Row],[MsgId]], 8)</f>
        <v>0810A000</v>
      </c>
      <c r="M241" t="str">
        <f>LEFT(Table7[[#This Row],[MsgId.Pad]],4)</f>
        <v>0810</v>
      </c>
      <c r="N241" t="str">
        <f>RIGHT(Table7[[#This Row],[MsgId.Pad]],4)</f>
        <v>A000</v>
      </c>
      <c r="O241">
        <f>HEX2DEC(Table7[[#This Row],[MsgId.Pad]])</f>
        <v>135307264</v>
      </c>
      <c r="P241">
        <f>HEX2DEC(Table7[[#This Row],[D0]])</f>
        <v>1</v>
      </c>
      <c r="Q241">
        <f>HEX2DEC(Table7[[#This Row],[D1]])</f>
        <v>254</v>
      </c>
      <c r="R241">
        <f>HEX2DEC(Table7[[#This Row],[D2]])</f>
        <v>28</v>
      </c>
      <c r="S241">
        <f>HEX2DEC(Table7[[#This Row],[D3]])</f>
        <v>0</v>
      </c>
      <c r="T241">
        <f>HEX2DEC(Table7[[#This Row],[D4]])</f>
        <v>0</v>
      </c>
      <c r="U241">
        <f>HEX2DEC(Table7[[#This Row],[D5]])</f>
        <v>0</v>
      </c>
      <c r="V241">
        <f>HEX2DEC(Table7[[#This Row],[D6]])</f>
        <v>0</v>
      </c>
      <c r="W241">
        <f>HEX2DEC(Table7[[#This Row],[D7]])</f>
        <v>0</v>
      </c>
      <c r="X241" t="str">
        <f>RIGHT("00000000" &amp; HEX2BIN(Table7[[#This Row],[D0]]), 8)</f>
        <v>00000001</v>
      </c>
      <c r="Y241" t="str">
        <f>RIGHT("00000000" &amp; HEX2BIN(Table7[[#This Row],[D1]]), 8)</f>
        <v>11111110</v>
      </c>
      <c r="Z241" t="str">
        <f>RIGHT("00000000" &amp; HEX2BIN(Table7[[#This Row],[D2]]), 8)</f>
        <v>00011100</v>
      </c>
      <c r="AA241" t="str">
        <f>RIGHT("00000000" &amp; HEX2BIN(Table7[[#This Row],[D3]]), 8)</f>
        <v>00000000</v>
      </c>
      <c r="AB241" t="str">
        <f>RIGHT("00000000" &amp; HEX2BIN(Table7[[#This Row],[D4]]), 8)</f>
        <v>00000000</v>
      </c>
      <c r="AC241" t="str">
        <f>RIGHT("00000000" &amp; HEX2BIN(Table7[[#This Row],[D5]]), 8)</f>
        <v>00000000</v>
      </c>
      <c r="AD241" t="str">
        <f>RIGHT("00000000" &amp; HEX2BIN(Table7[[#This Row],[D6]]), 8)</f>
        <v>00000000</v>
      </c>
      <c r="AE241" t="str">
        <f>RIGHT("00000000" &amp; HEX2BIN(Table7[[#This Row],[D7]]), 8)</f>
        <v>00000000</v>
      </c>
      <c r="AF241" t="str">
        <f>VLOOKUP(Table7[[#This Row],[MsgId.Pad]],Codes,2,FALSE)</f>
        <v>A lot of these, brakes status for ABS?</v>
      </c>
      <c r="AG241">
        <f>(256*Table7[[#This Row],[D0.Dec]]+Table7[[#This Row],[D1.Dec]])/4</f>
        <v>127.5</v>
      </c>
    </row>
    <row r="242" spans="1:33" x14ac:dyDescent="0.35">
      <c r="A242">
        <v>53</v>
      </c>
      <c r="B242" t="s">
        <v>92</v>
      </c>
      <c r="C242" s="1">
        <v>8</v>
      </c>
      <c r="D242" s="1">
        <v>1</v>
      </c>
      <c r="E242" s="1" t="s">
        <v>0</v>
      </c>
      <c r="F242" s="1">
        <v>10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t="str">
        <f>RIGHT("000000" &amp;Table7[[#This Row],[MsgId]], 8)</f>
        <v>0810A000</v>
      </c>
      <c r="M242" t="str">
        <f>LEFT(Table7[[#This Row],[MsgId.Pad]],4)</f>
        <v>0810</v>
      </c>
      <c r="N242" t="str">
        <f>RIGHT(Table7[[#This Row],[MsgId.Pad]],4)</f>
        <v>A000</v>
      </c>
      <c r="O242">
        <f>HEX2DEC(Table7[[#This Row],[MsgId.Pad]])</f>
        <v>135307264</v>
      </c>
      <c r="P242">
        <f>HEX2DEC(Table7[[#This Row],[D0]])</f>
        <v>1</v>
      </c>
      <c r="Q242">
        <f>HEX2DEC(Table7[[#This Row],[D1]])</f>
        <v>254</v>
      </c>
      <c r="R242">
        <f>HEX2DEC(Table7[[#This Row],[D2]])</f>
        <v>16</v>
      </c>
      <c r="S242">
        <f>HEX2DEC(Table7[[#This Row],[D3]])</f>
        <v>0</v>
      </c>
      <c r="T242">
        <f>HEX2DEC(Table7[[#This Row],[D4]])</f>
        <v>0</v>
      </c>
      <c r="U242">
        <f>HEX2DEC(Table7[[#This Row],[D5]])</f>
        <v>0</v>
      </c>
      <c r="V242">
        <f>HEX2DEC(Table7[[#This Row],[D6]])</f>
        <v>0</v>
      </c>
      <c r="W242">
        <f>HEX2DEC(Table7[[#This Row],[D7]])</f>
        <v>0</v>
      </c>
      <c r="X242" t="str">
        <f>RIGHT("00000000" &amp; HEX2BIN(Table7[[#This Row],[D0]]), 8)</f>
        <v>00000001</v>
      </c>
      <c r="Y242" t="str">
        <f>RIGHT("00000000" &amp; HEX2BIN(Table7[[#This Row],[D1]]), 8)</f>
        <v>11111110</v>
      </c>
      <c r="Z242" t="str">
        <f>RIGHT("00000000" &amp; HEX2BIN(Table7[[#This Row],[D2]]), 8)</f>
        <v>00010000</v>
      </c>
      <c r="AA242" t="str">
        <f>RIGHT("00000000" &amp; HEX2BIN(Table7[[#This Row],[D3]]), 8)</f>
        <v>00000000</v>
      </c>
      <c r="AB242" t="str">
        <f>RIGHT("00000000" &amp; HEX2BIN(Table7[[#This Row],[D4]]), 8)</f>
        <v>00000000</v>
      </c>
      <c r="AC242" t="str">
        <f>RIGHT("00000000" &amp; HEX2BIN(Table7[[#This Row],[D5]]), 8)</f>
        <v>00000000</v>
      </c>
      <c r="AD242" t="str">
        <f>RIGHT("00000000" &amp; HEX2BIN(Table7[[#This Row],[D6]]), 8)</f>
        <v>00000000</v>
      </c>
      <c r="AE242" t="str">
        <f>RIGHT("00000000" &amp; HEX2BIN(Table7[[#This Row],[D7]]), 8)</f>
        <v>00000000</v>
      </c>
      <c r="AF242" t="str">
        <f>VLOOKUP(Table7[[#This Row],[MsgId.Pad]],Codes,2,FALSE)</f>
        <v>A lot of these, brakes status for ABS?</v>
      </c>
      <c r="AG242">
        <f>(256*Table7[[#This Row],[D0.Dec]]+Table7[[#This Row],[D1.Dec]])/4</f>
        <v>127.5</v>
      </c>
    </row>
    <row r="243" spans="1:33" x14ac:dyDescent="0.35">
      <c r="A243">
        <v>55</v>
      </c>
      <c r="B243" t="s">
        <v>92</v>
      </c>
      <c r="C243" s="1">
        <v>8</v>
      </c>
      <c r="D243" s="1">
        <v>1</v>
      </c>
      <c r="E243" s="1" t="s">
        <v>0</v>
      </c>
      <c r="F243" s="1">
        <v>14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t="str">
        <f>RIGHT("000000" &amp;Table7[[#This Row],[MsgId]], 8)</f>
        <v>0810A000</v>
      </c>
      <c r="M243" t="str">
        <f>LEFT(Table7[[#This Row],[MsgId.Pad]],4)</f>
        <v>0810</v>
      </c>
      <c r="N243" t="str">
        <f>RIGHT(Table7[[#This Row],[MsgId.Pad]],4)</f>
        <v>A000</v>
      </c>
      <c r="O243">
        <f>HEX2DEC(Table7[[#This Row],[MsgId.Pad]])</f>
        <v>135307264</v>
      </c>
      <c r="P243">
        <f>HEX2DEC(Table7[[#This Row],[D0]])</f>
        <v>1</v>
      </c>
      <c r="Q243">
        <f>HEX2DEC(Table7[[#This Row],[D1]])</f>
        <v>254</v>
      </c>
      <c r="R243">
        <f>HEX2DEC(Table7[[#This Row],[D2]])</f>
        <v>20</v>
      </c>
      <c r="S243">
        <f>HEX2DEC(Table7[[#This Row],[D3]])</f>
        <v>0</v>
      </c>
      <c r="T243">
        <f>HEX2DEC(Table7[[#This Row],[D4]])</f>
        <v>0</v>
      </c>
      <c r="U243">
        <f>HEX2DEC(Table7[[#This Row],[D5]])</f>
        <v>0</v>
      </c>
      <c r="V243">
        <f>HEX2DEC(Table7[[#This Row],[D6]])</f>
        <v>0</v>
      </c>
      <c r="W243">
        <f>HEX2DEC(Table7[[#This Row],[D7]])</f>
        <v>0</v>
      </c>
      <c r="X243" t="str">
        <f>RIGHT("00000000" &amp; HEX2BIN(Table7[[#This Row],[D0]]), 8)</f>
        <v>00000001</v>
      </c>
      <c r="Y243" t="str">
        <f>RIGHT("00000000" &amp; HEX2BIN(Table7[[#This Row],[D1]]), 8)</f>
        <v>11111110</v>
      </c>
      <c r="Z243" t="str">
        <f>RIGHT("00000000" &amp; HEX2BIN(Table7[[#This Row],[D2]]), 8)</f>
        <v>00010100</v>
      </c>
      <c r="AA243" t="str">
        <f>RIGHT("00000000" &amp; HEX2BIN(Table7[[#This Row],[D3]]), 8)</f>
        <v>00000000</v>
      </c>
      <c r="AB243" t="str">
        <f>RIGHT("00000000" &amp; HEX2BIN(Table7[[#This Row],[D4]]), 8)</f>
        <v>00000000</v>
      </c>
      <c r="AC243" t="str">
        <f>RIGHT("00000000" &amp; HEX2BIN(Table7[[#This Row],[D5]]), 8)</f>
        <v>00000000</v>
      </c>
      <c r="AD243" t="str">
        <f>RIGHT("00000000" &amp; HEX2BIN(Table7[[#This Row],[D6]]), 8)</f>
        <v>00000000</v>
      </c>
      <c r="AE243" t="str">
        <f>RIGHT("00000000" &amp; HEX2BIN(Table7[[#This Row],[D7]]), 8)</f>
        <v>00000000</v>
      </c>
      <c r="AF243" t="str">
        <f>VLOOKUP(Table7[[#This Row],[MsgId.Pad]],Codes,2,FALSE)</f>
        <v>A lot of these, brakes status for ABS?</v>
      </c>
      <c r="AG243">
        <f>(256*Table7[[#This Row],[D0.Dec]]+Table7[[#This Row],[D1.Dec]])/4</f>
        <v>127.5</v>
      </c>
    </row>
    <row r="244" spans="1:33" x14ac:dyDescent="0.35">
      <c r="A244">
        <v>58</v>
      </c>
      <c r="B244" t="s">
        <v>92</v>
      </c>
      <c r="C244" s="1">
        <v>8</v>
      </c>
      <c r="D244" s="1">
        <v>1</v>
      </c>
      <c r="E244" s="1" t="s">
        <v>0</v>
      </c>
      <c r="F244" s="1">
        <v>18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t="str">
        <f>RIGHT("000000" &amp;Table7[[#This Row],[MsgId]], 8)</f>
        <v>0810A000</v>
      </c>
      <c r="M244" t="str">
        <f>LEFT(Table7[[#This Row],[MsgId.Pad]],4)</f>
        <v>0810</v>
      </c>
      <c r="N244" t="str">
        <f>RIGHT(Table7[[#This Row],[MsgId.Pad]],4)</f>
        <v>A000</v>
      </c>
      <c r="O244">
        <f>HEX2DEC(Table7[[#This Row],[MsgId.Pad]])</f>
        <v>135307264</v>
      </c>
      <c r="P244">
        <f>HEX2DEC(Table7[[#This Row],[D0]])</f>
        <v>1</v>
      </c>
      <c r="Q244">
        <f>HEX2DEC(Table7[[#This Row],[D1]])</f>
        <v>254</v>
      </c>
      <c r="R244">
        <f>HEX2DEC(Table7[[#This Row],[D2]])</f>
        <v>24</v>
      </c>
      <c r="S244">
        <f>HEX2DEC(Table7[[#This Row],[D3]])</f>
        <v>0</v>
      </c>
      <c r="T244">
        <f>HEX2DEC(Table7[[#This Row],[D4]])</f>
        <v>0</v>
      </c>
      <c r="U244">
        <f>HEX2DEC(Table7[[#This Row],[D5]])</f>
        <v>0</v>
      </c>
      <c r="V244">
        <f>HEX2DEC(Table7[[#This Row],[D6]])</f>
        <v>0</v>
      </c>
      <c r="W244">
        <f>HEX2DEC(Table7[[#This Row],[D7]])</f>
        <v>0</v>
      </c>
      <c r="X244" t="str">
        <f>RIGHT("00000000" &amp; HEX2BIN(Table7[[#This Row],[D0]]), 8)</f>
        <v>00000001</v>
      </c>
      <c r="Y244" t="str">
        <f>RIGHT("00000000" &amp; HEX2BIN(Table7[[#This Row],[D1]]), 8)</f>
        <v>11111110</v>
      </c>
      <c r="Z244" t="str">
        <f>RIGHT("00000000" &amp; HEX2BIN(Table7[[#This Row],[D2]]), 8)</f>
        <v>00011000</v>
      </c>
      <c r="AA244" t="str">
        <f>RIGHT("00000000" &amp; HEX2BIN(Table7[[#This Row],[D3]]), 8)</f>
        <v>00000000</v>
      </c>
      <c r="AB244" t="str">
        <f>RIGHT("00000000" &amp; HEX2BIN(Table7[[#This Row],[D4]]), 8)</f>
        <v>00000000</v>
      </c>
      <c r="AC244" t="str">
        <f>RIGHT("00000000" &amp; HEX2BIN(Table7[[#This Row],[D5]]), 8)</f>
        <v>00000000</v>
      </c>
      <c r="AD244" t="str">
        <f>RIGHT("00000000" &amp; HEX2BIN(Table7[[#This Row],[D6]]), 8)</f>
        <v>00000000</v>
      </c>
      <c r="AE244" t="str">
        <f>RIGHT("00000000" &amp; HEX2BIN(Table7[[#This Row],[D7]]), 8)</f>
        <v>00000000</v>
      </c>
      <c r="AF244" t="str">
        <f>VLOOKUP(Table7[[#This Row],[MsgId.Pad]],Codes,2,FALSE)</f>
        <v>A lot of these, brakes status for ABS?</v>
      </c>
      <c r="AG244">
        <f>(256*Table7[[#This Row],[D0.Dec]]+Table7[[#This Row],[D1.Dec]])/4</f>
        <v>127.5</v>
      </c>
    </row>
    <row r="245" spans="1:33" x14ac:dyDescent="0.35">
      <c r="A245">
        <v>64</v>
      </c>
      <c r="B245" t="s">
        <v>92</v>
      </c>
      <c r="C245" s="1">
        <v>8</v>
      </c>
      <c r="D245" s="1">
        <v>1</v>
      </c>
      <c r="E245" s="1" t="s">
        <v>0</v>
      </c>
      <c r="F245" s="1" t="s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t="str">
        <f>RIGHT("000000" &amp;Table7[[#This Row],[MsgId]], 8)</f>
        <v>0810A000</v>
      </c>
      <c r="M245" t="str">
        <f>LEFT(Table7[[#This Row],[MsgId.Pad]],4)</f>
        <v>0810</v>
      </c>
      <c r="N245" t="str">
        <f>RIGHT(Table7[[#This Row],[MsgId.Pad]],4)</f>
        <v>A000</v>
      </c>
      <c r="O245">
        <f>HEX2DEC(Table7[[#This Row],[MsgId.Pad]])</f>
        <v>135307264</v>
      </c>
      <c r="P245">
        <f>HEX2DEC(Table7[[#This Row],[D0]])</f>
        <v>1</v>
      </c>
      <c r="Q245">
        <f>HEX2DEC(Table7[[#This Row],[D1]])</f>
        <v>254</v>
      </c>
      <c r="R245">
        <f>HEX2DEC(Table7[[#This Row],[D2]])</f>
        <v>28</v>
      </c>
      <c r="S245">
        <f>HEX2DEC(Table7[[#This Row],[D3]])</f>
        <v>0</v>
      </c>
      <c r="T245">
        <f>HEX2DEC(Table7[[#This Row],[D4]])</f>
        <v>0</v>
      </c>
      <c r="U245">
        <f>HEX2DEC(Table7[[#This Row],[D5]])</f>
        <v>0</v>
      </c>
      <c r="V245">
        <f>HEX2DEC(Table7[[#This Row],[D6]])</f>
        <v>0</v>
      </c>
      <c r="W245">
        <f>HEX2DEC(Table7[[#This Row],[D7]])</f>
        <v>0</v>
      </c>
      <c r="X245" t="str">
        <f>RIGHT("00000000" &amp; HEX2BIN(Table7[[#This Row],[D0]]), 8)</f>
        <v>00000001</v>
      </c>
      <c r="Y245" t="str">
        <f>RIGHT("00000000" &amp; HEX2BIN(Table7[[#This Row],[D1]]), 8)</f>
        <v>11111110</v>
      </c>
      <c r="Z245" t="str">
        <f>RIGHT("00000000" &amp; HEX2BIN(Table7[[#This Row],[D2]]), 8)</f>
        <v>00011100</v>
      </c>
      <c r="AA245" t="str">
        <f>RIGHT("00000000" &amp; HEX2BIN(Table7[[#This Row],[D3]]), 8)</f>
        <v>00000000</v>
      </c>
      <c r="AB245" t="str">
        <f>RIGHT("00000000" &amp; HEX2BIN(Table7[[#This Row],[D4]]), 8)</f>
        <v>00000000</v>
      </c>
      <c r="AC245" t="str">
        <f>RIGHT("00000000" &amp; HEX2BIN(Table7[[#This Row],[D5]]), 8)</f>
        <v>00000000</v>
      </c>
      <c r="AD245" t="str">
        <f>RIGHT("00000000" &amp; HEX2BIN(Table7[[#This Row],[D6]]), 8)</f>
        <v>00000000</v>
      </c>
      <c r="AE245" t="str">
        <f>RIGHT("00000000" &amp; HEX2BIN(Table7[[#This Row],[D7]]), 8)</f>
        <v>00000000</v>
      </c>
      <c r="AF245" t="str">
        <f>VLOOKUP(Table7[[#This Row],[MsgId.Pad]],Codes,2,FALSE)</f>
        <v>A lot of these, brakes status for ABS?</v>
      </c>
      <c r="AG245">
        <f>(256*Table7[[#This Row],[D0.Dec]]+Table7[[#This Row],[D1.Dec]])/4</f>
        <v>127.5</v>
      </c>
    </row>
    <row r="246" spans="1:33" x14ac:dyDescent="0.35">
      <c r="A246">
        <v>67</v>
      </c>
      <c r="B246" t="s">
        <v>92</v>
      </c>
      <c r="C246" s="1">
        <v>8</v>
      </c>
      <c r="D246" s="1">
        <v>1</v>
      </c>
      <c r="E246" s="1" t="s">
        <v>0</v>
      </c>
      <c r="F246" s="1">
        <v>10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t="str">
        <f>RIGHT("000000" &amp;Table7[[#This Row],[MsgId]], 8)</f>
        <v>0810A000</v>
      </c>
      <c r="M246" t="str">
        <f>LEFT(Table7[[#This Row],[MsgId.Pad]],4)</f>
        <v>0810</v>
      </c>
      <c r="N246" t="str">
        <f>RIGHT(Table7[[#This Row],[MsgId.Pad]],4)</f>
        <v>A000</v>
      </c>
      <c r="O246">
        <f>HEX2DEC(Table7[[#This Row],[MsgId.Pad]])</f>
        <v>135307264</v>
      </c>
      <c r="P246">
        <f>HEX2DEC(Table7[[#This Row],[D0]])</f>
        <v>1</v>
      </c>
      <c r="Q246">
        <f>HEX2DEC(Table7[[#This Row],[D1]])</f>
        <v>254</v>
      </c>
      <c r="R246">
        <f>HEX2DEC(Table7[[#This Row],[D2]])</f>
        <v>16</v>
      </c>
      <c r="S246">
        <f>HEX2DEC(Table7[[#This Row],[D3]])</f>
        <v>0</v>
      </c>
      <c r="T246">
        <f>HEX2DEC(Table7[[#This Row],[D4]])</f>
        <v>0</v>
      </c>
      <c r="U246">
        <f>HEX2DEC(Table7[[#This Row],[D5]])</f>
        <v>0</v>
      </c>
      <c r="V246">
        <f>HEX2DEC(Table7[[#This Row],[D6]])</f>
        <v>0</v>
      </c>
      <c r="W246">
        <f>HEX2DEC(Table7[[#This Row],[D7]])</f>
        <v>0</v>
      </c>
      <c r="X246" t="str">
        <f>RIGHT("00000000" &amp; HEX2BIN(Table7[[#This Row],[D0]]), 8)</f>
        <v>00000001</v>
      </c>
      <c r="Y246" t="str">
        <f>RIGHT("00000000" &amp; HEX2BIN(Table7[[#This Row],[D1]]), 8)</f>
        <v>11111110</v>
      </c>
      <c r="Z246" t="str">
        <f>RIGHT("00000000" &amp; HEX2BIN(Table7[[#This Row],[D2]]), 8)</f>
        <v>00010000</v>
      </c>
      <c r="AA246" t="str">
        <f>RIGHT("00000000" &amp; HEX2BIN(Table7[[#This Row],[D3]]), 8)</f>
        <v>00000000</v>
      </c>
      <c r="AB246" t="str">
        <f>RIGHT("00000000" &amp; HEX2BIN(Table7[[#This Row],[D4]]), 8)</f>
        <v>00000000</v>
      </c>
      <c r="AC246" t="str">
        <f>RIGHT("00000000" &amp; HEX2BIN(Table7[[#This Row],[D5]]), 8)</f>
        <v>00000000</v>
      </c>
      <c r="AD246" t="str">
        <f>RIGHT("00000000" &amp; HEX2BIN(Table7[[#This Row],[D6]]), 8)</f>
        <v>00000000</v>
      </c>
      <c r="AE246" t="str">
        <f>RIGHT("00000000" &amp; HEX2BIN(Table7[[#This Row],[D7]]), 8)</f>
        <v>00000000</v>
      </c>
      <c r="AF246" t="str">
        <f>VLOOKUP(Table7[[#This Row],[MsgId.Pad]],Codes,2,FALSE)</f>
        <v>A lot of these, brakes status for ABS?</v>
      </c>
      <c r="AG246">
        <f>(256*Table7[[#This Row],[D0.Dec]]+Table7[[#This Row],[D1.Dec]])/4</f>
        <v>127.5</v>
      </c>
    </row>
    <row r="247" spans="1:33" x14ac:dyDescent="0.35">
      <c r="A247">
        <v>89</v>
      </c>
      <c r="B247" t="s">
        <v>92</v>
      </c>
      <c r="C247" s="1">
        <v>8</v>
      </c>
      <c r="D247" s="1">
        <v>1</v>
      </c>
      <c r="E247" s="1" t="s">
        <v>0</v>
      </c>
      <c r="F247" s="1">
        <v>10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t="str">
        <f>RIGHT("000000" &amp;Table7[[#This Row],[MsgId]], 8)</f>
        <v>0810A000</v>
      </c>
      <c r="M247" t="str">
        <f>LEFT(Table7[[#This Row],[MsgId.Pad]],4)</f>
        <v>0810</v>
      </c>
      <c r="N247" t="str">
        <f>RIGHT(Table7[[#This Row],[MsgId.Pad]],4)</f>
        <v>A000</v>
      </c>
      <c r="O247">
        <f>HEX2DEC(Table7[[#This Row],[MsgId.Pad]])</f>
        <v>135307264</v>
      </c>
      <c r="P247">
        <f>HEX2DEC(Table7[[#This Row],[D0]])</f>
        <v>1</v>
      </c>
      <c r="Q247">
        <f>HEX2DEC(Table7[[#This Row],[D1]])</f>
        <v>254</v>
      </c>
      <c r="R247">
        <f>HEX2DEC(Table7[[#This Row],[D2]])</f>
        <v>16</v>
      </c>
      <c r="S247">
        <f>HEX2DEC(Table7[[#This Row],[D3]])</f>
        <v>0</v>
      </c>
      <c r="T247">
        <f>HEX2DEC(Table7[[#This Row],[D4]])</f>
        <v>0</v>
      </c>
      <c r="U247">
        <f>HEX2DEC(Table7[[#This Row],[D5]])</f>
        <v>0</v>
      </c>
      <c r="V247">
        <f>HEX2DEC(Table7[[#This Row],[D6]])</f>
        <v>0</v>
      </c>
      <c r="W247">
        <f>HEX2DEC(Table7[[#This Row],[D7]])</f>
        <v>0</v>
      </c>
      <c r="X247" t="str">
        <f>RIGHT("00000000" &amp; HEX2BIN(Table7[[#This Row],[D0]]), 8)</f>
        <v>00000001</v>
      </c>
      <c r="Y247" t="str">
        <f>RIGHT("00000000" &amp; HEX2BIN(Table7[[#This Row],[D1]]), 8)</f>
        <v>11111110</v>
      </c>
      <c r="Z247" t="str">
        <f>RIGHT("00000000" &amp; HEX2BIN(Table7[[#This Row],[D2]]), 8)</f>
        <v>00010000</v>
      </c>
      <c r="AA247" t="str">
        <f>RIGHT("00000000" &amp; HEX2BIN(Table7[[#This Row],[D3]]), 8)</f>
        <v>00000000</v>
      </c>
      <c r="AB247" t="str">
        <f>RIGHT("00000000" &amp; HEX2BIN(Table7[[#This Row],[D4]]), 8)</f>
        <v>00000000</v>
      </c>
      <c r="AC247" t="str">
        <f>RIGHT("00000000" &amp; HEX2BIN(Table7[[#This Row],[D5]]), 8)</f>
        <v>00000000</v>
      </c>
      <c r="AD247" t="str">
        <f>RIGHT("00000000" &amp; HEX2BIN(Table7[[#This Row],[D6]]), 8)</f>
        <v>00000000</v>
      </c>
      <c r="AE247" t="str">
        <f>RIGHT("00000000" &amp; HEX2BIN(Table7[[#This Row],[D7]]), 8)</f>
        <v>00000000</v>
      </c>
      <c r="AF247" t="str">
        <f>VLOOKUP(Table7[[#This Row],[MsgId.Pad]],Codes,2,FALSE)</f>
        <v>A lot of these, brakes status for ABS?</v>
      </c>
      <c r="AG247">
        <f>(256*Table7[[#This Row],[D0.Dec]]+Table7[[#This Row],[D1.Dec]])/4</f>
        <v>127.5</v>
      </c>
    </row>
    <row r="248" spans="1:33" x14ac:dyDescent="0.35">
      <c r="A248">
        <v>97</v>
      </c>
      <c r="B248" t="s">
        <v>92</v>
      </c>
      <c r="C248" s="1">
        <v>8</v>
      </c>
      <c r="D248" s="1">
        <v>1</v>
      </c>
      <c r="E248" s="1" t="s">
        <v>0</v>
      </c>
      <c r="F248" s="1">
        <v>14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t="str">
        <f>RIGHT("000000" &amp;Table7[[#This Row],[MsgId]], 8)</f>
        <v>0810A000</v>
      </c>
      <c r="M248" t="str">
        <f>LEFT(Table7[[#This Row],[MsgId.Pad]],4)</f>
        <v>0810</v>
      </c>
      <c r="N248" t="str">
        <f>RIGHT(Table7[[#This Row],[MsgId.Pad]],4)</f>
        <v>A000</v>
      </c>
      <c r="O248">
        <f>HEX2DEC(Table7[[#This Row],[MsgId.Pad]])</f>
        <v>135307264</v>
      </c>
      <c r="P248">
        <f>HEX2DEC(Table7[[#This Row],[D0]])</f>
        <v>1</v>
      </c>
      <c r="Q248">
        <f>HEX2DEC(Table7[[#This Row],[D1]])</f>
        <v>254</v>
      </c>
      <c r="R248">
        <f>HEX2DEC(Table7[[#This Row],[D2]])</f>
        <v>20</v>
      </c>
      <c r="S248">
        <f>HEX2DEC(Table7[[#This Row],[D3]])</f>
        <v>0</v>
      </c>
      <c r="T248">
        <f>HEX2DEC(Table7[[#This Row],[D4]])</f>
        <v>0</v>
      </c>
      <c r="U248">
        <f>HEX2DEC(Table7[[#This Row],[D5]])</f>
        <v>0</v>
      </c>
      <c r="V248">
        <f>HEX2DEC(Table7[[#This Row],[D6]])</f>
        <v>0</v>
      </c>
      <c r="W248">
        <f>HEX2DEC(Table7[[#This Row],[D7]])</f>
        <v>0</v>
      </c>
      <c r="X248" t="str">
        <f>RIGHT("00000000" &amp; HEX2BIN(Table7[[#This Row],[D0]]), 8)</f>
        <v>00000001</v>
      </c>
      <c r="Y248" t="str">
        <f>RIGHT("00000000" &amp; HEX2BIN(Table7[[#This Row],[D1]]), 8)</f>
        <v>11111110</v>
      </c>
      <c r="Z248" t="str">
        <f>RIGHT("00000000" &amp; HEX2BIN(Table7[[#This Row],[D2]]), 8)</f>
        <v>00010100</v>
      </c>
      <c r="AA248" t="str">
        <f>RIGHT("00000000" &amp; HEX2BIN(Table7[[#This Row],[D3]]), 8)</f>
        <v>00000000</v>
      </c>
      <c r="AB248" t="str">
        <f>RIGHT("00000000" &amp; HEX2BIN(Table7[[#This Row],[D4]]), 8)</f>
        <v>00000000</v>
      </c>
      <c r="AC248" t="str">
        <f>RIGHT("00000000" &amp; HEX2BIN(Table7[[#This Row],[D5]]), 8)</f>
        <v>00000000</v>
      </c>
      <c r="AD248" t="str">
        <f>RIGHT("00000000" &amp; HEX2BIN(Table7[[#This Row],[D6]]), 8)</f>
        <v>00000000</v>
      </c>
      <c r="AE248" t="str">
        <f>RIGHT("00000000" &amp; HEX2BIN(Table7[[#This Row],[D7]]), 8)</f>
        <v>00000000</v>
      </c>
      <c r="AF248" t="str">
        <f>VLOOKUP(Table7[[#This Row],[MsgId.Pad]],Codes,2,FALSE)</f>
        <v>A lot of these, brakes status for ABS?</v>
      </c>
      <c r="AG248">
        <f>(256*Table7[[#This Row],[D0.Dec]]+Table7[[#This Row],[D1.Dec]])/4</f>
        <v>127.5</v>
      </c>
    </row>
    <row r="249" spans="1:33" x14ac:dyDescent="0.35">
      <c r="A249">
        <v>103</v>
      </c>
      <c r="B249" t="s">
        <v>92</v>
      </c>
      <c r="C249" s="1">
        <v>8</v>
      </c>
      <c r="D249" s="1">
        <v>1</v>
      </c>
      <c r="E249" s="1" t="s">
        <v>0</v>
      </c>
      <c r="F249" s="1">
        <v>18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t="str">
        <f>RIGHT("000000" &amp;Table7[[#This Row],[MsgId]], 8)</f>
        <v>0810A000</v>
      </c>
      <c r="M249" t="str">
        <f>LEFT(Table7[[#This Row],[MsgId.Pad]],4)</f>
        <v>0810</v>
      </c>
      <c r="N249" t="str">
        <f>RIGHT(Table7[[#This Row],[MsgId.Pad]],4)</f>
        <v>A000</v>
      </c>
      <c r="O249">
        <f>HEX2DEC(Table7[[#This Row],[MsgId.Pad]])</f>
        <v>135307264</v>
      </c>
      <c r="P249">
        <f>HEX2DEC(Table7[[#This Row],[D0]])</f>
        <v>1</v>
      </c>
      <c r="Q249">
        <f>HEX2DEC(Table7[[#This Row],[D1]])</f>
        <v>254</v>
      </c>
      <c r="R249">
        <f>HEX2DEC(Table7[[#This Row],[D2]])</f>
        <v>24</v>
      </c>
      <c r="S249">
        <f>HEX2DEC(Table7[[#This Row],[D3]])</f>
        <v>0</v>
      </c>
      <c r="T249">
        <f>HEX2DEC(Table7[[#This Row],[D4]])</f>
        <v>0</v>
      </c>
      <c r="U249">
        <f>HEX2DEC(Table7[[#This Row],[D5]])</f>
        <v>0</v>
      </c>
      <c r="V249">
        <f>HEX2DEC(Table7[[#This Row],[D6]])</f>
        <v>0</v>
      </c>
      <c r="W249">
        <f>HEX2DEC(Table7[[#This Row],[D7]])</f>
        <v>0</v>
      </c>
      <c r="X249" t="str">
        <f>RIGHT("00000000" &amp; HEX2BIN(Table7[[#This Row],[D0]]), 8)</f>
        <v>00000001</v>
      </c>
      <c r="Y249" t="str">
        <f>RIGHT("00000000" &amp; HEX2BIN(Table7[[#This Row],[D1]]), 8)</f>
        <v>11111110</v>
      </c>
      <c r="Z249" t="str">
        <f>RIGHT("00000000" &amp; HEX2BIN(Table7[[#This Row],[D2]]), 8)</f>
        <v>00011000</v>
      </c>
      <c r="AA249" t="str">
        <f>RIGHT("00000000" &amp; HEX2BIN(Table7[[#This Row],[D3]]), 8)</f>
        <v>00000000</v>
      </c>
      <c r="AB249" t="str">
        <f>RIGHT("00000000" &amp; HEX2BIN(Table7[[#This Row],[D4]]), 8)</f>
        <v>00000000</v>
      </c>
      <c r="AC249" t="str">
        <f>RIGHT("00000000" &amp; HEX2BIN(Table7[[#This Row],[D5]]), 8)</f>
        <v>00000000</v>
      </c>
      <c r="AD249" t="str">
        <f>RIGHT("00000000" &amp; HEX2BIN(Table7[[#This Row],[D6]]), 8)</f>
        <v>00000000</v>
      </c>
      <c r="AE249" t="str">
        <f>RIGHT("00000000" &amp; HEX2BIN(Table7[[#This Row],[D7]]), 8)</f>
        <v>00000000</v>
      </c>
      <c r="AF249" t="str">
        <f>VLOOKUP(Table7[[#This Row],[MsgId.Pad]],Codes,2,FALSE)</f>
        <v>A lot of these, brakes status for ABS?</v>
      </c>
      <c r="AG249">
        <f>(256*Table7[[#This Row],[D0.Dec]]+Table7[[#This Row],[D1.Dec]])/4</f>
        <v>127.5</v>
      </c>
    </row>
    <row r="250" spans="1:33" x14ac:dyDescent="0.35">
      <c r="A250">
        <v>109</v>
      </c>
      <c r="B250" t="s">
        <v>92</v>
      </c>
      <c r="C250" s="1">
        <v>8</v>
      </c>
      <c r="D250" s="1">
        <v>1</v>
      </c>
      <c r="E250" s="1" t="s">
        <v>0</v>
      </c>
      <c r="F250" s="1" t="s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t="str">
        <f>RIGHT("000000" &amp;Table7[[#This Row],[MsgId]], 8)</f>
        <v>0810A000</v>
      </c>
      <c r="M250" t="str">
        <f>LEFT(Table7[[#This Row],[MsgId.Pad]],4)</f>
        <v>0810</v>
      </c>
      <c r="N250" t="str">
        <f>RIGHT(Table7[[#This Row],[MsgId.Pad]],4)</f>
        <v>A000</v>
      </c>
      <c r="O250">
        <f>HEX2DEC(Table7[[#This Row],[MsgId.Pad]])</f>
        <v>135307264</v>
      </c>
      <c r="P250">
        <f>HEX2DEC(Table7[[#This Row],[D0]])</f>
        <v>1</v>
      </c>
      <c r="Q250">
        <f>HEX2DEC(Table7[[#This Row],[D1]])</f>
        <v>254</v>
      </c>
      <c r="R250">
        <f>HEX2DEC(Table7[[#This Row],[D2]])</f>
        <v>28</v>
      </c>
      <c r="S250">
        <f>HEX2DEC(Table7[[#This Row],[D3]])</f>
        <v>0</v>
      </c>
      <c r="T250">
        <f>HEX2DEC(Table7[[#This Row],[D4]])</f>
        <v>0</v>
      </c>
      <c r="U250">
        <f>HEX2DEC(Table7[[#This Row],[D5]])</f>
        <v>0</v>
      </c>
      <c r="V250">
        <f>HEX2DEC(Table7[[#This Row],[D6]])</f>
        <v>0</v>
      </c>
      <c r="W250">
        <f>HEX2DEC(Table7[[#This Row],[D7]])</f>
        <v>0</v>
      </c>
      <c r="X250" t="str">
        <f>RIGHT("00000000" &amp; HEX2BIN(Table7[[#This Row],[D0]]), 8)</f>
        <v>00000001</v>
      </c>
      <c r="Y250" t="str">
        <f>RIGHT("00000000" &amp; HEX2BIN(Table7[[#This Row],[D1]]), 8)</f>
        <v>11111110</v>
      </c>
      <c r="Z250" t="str">
        <f>RIGHT("00000000" &amp; HEX2BIN(Table7[[#This Row],[D2]]), 8)</f>
        <v>00011100</v>
      </c>
      <c r="AA250" t="str">
        <f>RIGHT("00000000" &amp; HEX2BIN(Table7[[#This Row],[D3]]), 8)</f>
        <v>00000000</v>
      </c>
      <c r="AB250" t="str">
        <f>RIGHT("00000000" &amp; HEX2BIN(Table7[[#This Row],[D4]]), 8)</f>
        <v>00000000</v>
      </c>
      <c r="AC250" t="str">
        <f>RIGHT("00000000" &amp; HEX2BIN(Table7[[#This Row],[D5]]), 8)</f>
        <v>00000000</v>
      </c>
      <c r="AD250" t="str">
        <f>RIGHT("00000000" &amp; HEX2BIN(Table7[[#This Row],[D6]]), 8)</f>
        <v>00000000</v>
      </c>
      <c r="AE250" t="str">
        <f>RIGHT("00000000" &amp; HEX2BIN(Table7[[#This Row],[D7]]), 8)</f>
        <v>00000000</v>
      </c>
      <c r="AF250" t="str">
        <f>VLOOKUP(Table7[[#This Row],[MsgId.Pad]],Codes,2,FALSE)</f>
        <v>A lot of these, brakes status for ABS?</v>
      </c>
      <c r="AG250">
        <f>(256*Table7[[#This Row],[D0.Dec]]+Table7[[#This Row],[D1.Dec]])/4</f>
        <v>127.5</v>
      </c>
    </row>
    <row r="251" spans="1:33" x14ac:dyDescent="0.35">
      <c r="A251">
        <v>118</v>
      </c>
      <c r="B251" t="s">
        <v>92</v>
      </c>
      <c r="C251" s="1">
        <v>8</v>
      </c>
      <c r="D251" s="1">
        <v>1</v>
      </c>
      <c r="E251" s="1" t="s">
        <v>0</v>
      </c>
      <c r="F251" s="1">
        <v>10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t="str">
        <f>RIGHT("000000" &amp;Table7[[#This Row],[MsgId]], 8)</f>
        <v>0810A000</v>
      </c>
      <c r="M251" t="str">
        <f>LEFT(Table7[[#This Row],[MsgId.Pad]],4)</f>
        <v>0810</v>
      </c>
      <c r="N251" t="str">
        <f>RIGHT(Table7[[#This Row],[MsgId.Pad]],4)</f>
        <v>A000</v>
      </c>
      <c r="O251">
        <f>HEX2DEC(Table7[[#This Row],[MsgId.Pad]])</f>
        <v>135307264</v>
      </c>
      <c r="P251">
        <f>HEX2DEC(Table7[[#This Row],[D0]])</f>
        <v>1</v>
      </c>
      <c r="Q251">
        <f>HEX2DEC(Table7[[#This Row],[D1]])</f>
        <v>254</v>
      </c>
      <c r="R251">
        <f>HEX2DEC(Table7[[#This Row],[D2]])</f>
        <v>16</v>
      </c>
      <c r="S251">
        <f>HEX2DEC(Table7[[#This Row],[D3]])</f>
        <v>0</v>
      </c>
      <c r="T251">
        <f>HEX2DEC(Table7[[#This Row],[D4]])</f>
        <v>0</v>
      </c>
      <c r="U251">
        <f>HEX2DEC(Table7[[#This Row],[D5]])</f>
        <v>0</v>
      </c>
      <c r="V251">
        <f>HEX2DEC(Table7[[#This Row],[D6]])</f>
        <v>0</v>
      </c>
      <c r="W251">
        <f>HEX2DEC(Table7[[#This Row],[D7]])</f>
        <v>0</v>
      </c>
      <c r="X251" t="str">
        <f>RIGHT("00000000" &amp; HEX2BIN(Table7[[#This Row],[D0]]), 8)</f>
        <v>00000001</v>
      </c>
      <c r="Y251" t="str">
        <f>RIGHT("00000000" &amp; HEX2BIN(Table7[[#This Row],[D1]]), 8)</f>
        <v>11111110</v>
      </c>
      <c r="Z251" t="str">
        <f>RIGHT("00000000" &amp; HEX2BIN(Table7[[#This Row],[D2]]), 8)</f>
        <v>00010000</v>
      </c>
      <c r="AA251" t="str">
        <f>RIGHT("00000000" &amp; HEX2BIN(Table7[[#This Row],[D3]]), 8)</f>
        <v>00000000</v>
      </c>
      <c r="AB251" t="str">
        <f>RIGHT("00000000" &amp; HEX2BIN(Table7[[#This Row],[D4]]), 8)</f>
        <v>00000000</v>
      </c>
      <c r="AC251" t="str">
        <f>RIGHT("00000000" &amp; HEX2BIN(Table7[[#This Row],[D5]]), 8)</f>
        <v>00000000</v>
      </c>
      <c r="AD251" t="str">
        <f>RIGHT("00000000" &amp; HEX2BIN(Table7[[#This Row],[D6]]), 8)</f>
        <v>00000000</v>
      </c>
      <c r="AE251" t="str">
        <f>RIGHT("00000000" &amp; HEX2BIN(Table7[[#This Row],[D7]]), 8)</f>
        <v>00000000</v>
      </c>
      <c r="AF251" t="str">
        <f>VLOOKUP(Table7[[#This Row],[MsgId.Pad]],Codes,2,FALSE)</f>
        <v>A lot of these, brakes status for ABS?</v>
      </c>
      <c r="AG251">
        <f>(256*Table7[[#This Row],[D0.Dec]]+Table7[[#This Row],[D1.Dec]])/4</f>
        <v>127.5</v>
      </c>
    </row>
    <row r="252" spans="1:33" x14ac:dyDescent="0.35">
      <c r="A252">
        <v>125</v>
      </c>
      <c r="B252" t="s">
        <v>92</v>
      </c>
      <c r="C252" s="1">
        <v>8</v>
      </c>
      <c r="D252" s="1">
        <v>1</v>
      </c>
      <c r="E252" s="1" t="s">
        <v>0</v>
      </c>
      <c r="F252" s="1">
        <v>14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t="str">
        <f>RIGHT("000000" &amp;Table7[[#This Row],[MsgId]], 8)</f>
        <v>0810A000</v>
      </c>
      <c r="M252" t="str">
        <f>LEFT(Table7[[#This Row],[MsgId.Pad]],4)</f>
        <v>0810</v>
      </c>
      <c r="N252" t="str">
        <f>RIGHT(Table7[[#This Row],[MsgId.Pad]],4)</f>
        <v>A000</v>
      </c>
      <c r="O252">
        <f>HEX2DEC(Table7[[#This Row],[MsgId.Pad]])</f>
        <v>135307264</v>
      </c>
      <c r="P252">
        <f>HEX2DEC(Table7[[#This Row],[D0]])</f>
        <v>1</v>
      </c>
      <c r="Q252">
        <f>HEX2DEC(Table7[[#This Row],[D1]])</f>
        <v>254</v>
      </c>
      <c r="R252">
        <f>HEX2DEC(Table7[[#This Row],[D2]])</f>
        <v>20</v>
      </c>
      <c r="S252">
        <f>HEX2DEC(Table7[[#This Row],[D3]])</f>
        <v>0</v>
      </c>
      <c r="T252">
        <f>HEX2DEC(Table7[[#This Row],[D4]])</f>
        <v>0</v>
      </c>
      <c r="U252">
        <f>HEX2DEC(Table7[[#This Row],[D5]])</f>
        <v>0</v>
      </c>
      <c r="V252">
        <f>HEX2DEC(Table7[[#This Row],[D6]])</f>
        <v>0</v>
      </c>
      <c r="W252">
        <f>HEX2DEC(Table7[[#This Row],[D7]])</f>
        <v>0</v>
      </c>
      <c r="X252" t="str">
        <f>RIGHT("00000000" &amp; HEX2BIN(Table7[[#This Row],[D0]]), 8)</f>
        <v>00000001</v>
      </c>
      <c r="Y252" t="str">
        <f>RIGHT("00000000" &amp; HEX2BIN(Table7[[#This Row],[D1]]), 8)</f>
        <v>11111110</v>
      </c>
      <c r="Z252" t="str">
        <f>RIGHT("00000000" &amp; HEX2BIN(Table7[[#This Row],[D2]]), 8)</f>
        <v>00010100</v>
      </c>
      <c r="AA252" t="str">
        <f>RIGHT("00000000" &amp; HEX2BIN(Table7[[#This Row],[D3]]), 8)</f>
        <v>00000000</v>
      </c>
      <c r="AB252" t="str">
        <f>RIGHT("00000000" &amp; HEX2BIN(Table7[[#This Row],[D4]]), 8)</f>
        <v>00000000</v>
      </c>
      <c r="AC252" t="str">
        <f>RIGHT("00000000" &amp; HEX2BIN(Table7[[#This Row],[D5]]), 8)</f>
        <v>00000000</v>
      </c>
      <c r="AD252" t="str">
        <f>RIGHT("00000000" &amp; HEX2BIN(Table7[[#This Row],[D6]]), 8)</f>
        <v>00000000</v>
      </c>
      <c r="AE252" t="str">
        <f>RIGHT("00000000" &amp; HEX2BIN(Table7[[#This Row],[D7]]), 8)</f>
        <v>00000000</v>
      </c>
      <c r="AF252" t="str">
        <f>VLOOKUP(Table7[[#This Row],[MsgId.Pad]],Codes,2,FALSE)</f>
        <v>A lot of these, brakes status for ABS?</v>
      </c>
      <c r="AG252">
        <f>(256*Table7[[#This Row],[D0.Dec]]+Table7[[#This Row],[D1.Dec]])/4</f>
        <v>127.5</v>
      </c>
    </row>
    <row r="253" spans="1:33" x14ac:dyDescent="0.35">
      <c r="A253">
        <v>132</v>
      </c>
      <c r="B253" t="s">
        <v>92</v>
      </c>
      <c r="C253" s="1">
        <v>8</v>
      </c>
      <c r="D253" s="1">
        <v>1</v>
      </c>
      <c r="E253" s="1" t="s">
        <v>0</v>
      </c>
      <c r="F253" s="1">
        <v>18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t="str">
        <f>RIGHT("000000" &amp;Table7[[#This Row],[MsgId]], 8)</f>
        <v>0810A000</v>
      </c>
      <c r="M253" t="str">
        <f>LEFT(Table7[[#This Row],[MsgId.Pad]],4)</f>
        <v>0810</v>
      </c>
      <c r="N253" t="str">
        <f>RIGHT(Table7[[#This Row],[MsgId.Pad]],4)</f>
        <v>A000</v>
      </c>
      <c r="O253">
        <f>HEX2DEC(Table7[[#This Row],[MsgId.Pad]])</f>
        <v>135307264</v>
      </c>
      <c r="P253">
        <f>HEX2DEC(Table7[[#This Row],[D0]])</f>
        <v>1</v>
      </c>
      <c r="Q253">
        <f>HEX2DEC(Table7[[#This Row],[D1]])</f>
        <v>254</v>
      </c>
      <c r="R253">
        <f>HEX2DEC(Table7[[#This Row],[D2]])</f>
        <v>24</v>
      </c>
      <c r="S253">
        <f>HEX2DEC(Table7[[#This Row],[D3]])</f>
        <v>0</v>
      </c>
      <c r="T253">
        <f>HEX2DEC(Table7[[#This Row],[D4]])</f>
        <v>0</v>
      </c>
      <c r="U253">
        <f>HEX2DEC(Table7[[#This Row],[D5]])</f>
        <v>0</v>
      </c>
      <c r="V253">
        <f>HEX2DEC(Table7[[#This Row],[D6]])</f>
        <v>0</v>
      </c>
      <c r="W253">
        <f>HEX2DEC(Table7[[#This Row],[D7]])</f>
        <v>0</v>
      </c>
      <c r="X253" t="str">
        <f>RIGHT("00000000" &amp; HEX2BIN(Table7[[#This Row],[D0]]), 8)</f>
        <v>00000001</v>
      </c>
      <c r="Y253" t="str">
        <f>RIGHT("00000000" &amp; HEX2BIN(Table7[[#This Row],[D1]]), 8)</f>
        <v>11111110</v>
      </c>
      <c r="Z253" t="str">
        <f>RIGHT("00000000" &amp; HEX2BIN(Table7[[#This Row],[D2]]), 8)</f>
        <v>00011000</v>
      </c>
      <c r="AA253" t="str">
        <f>RIGHT("00000000" &amp; HEX2BIN(Table7[[#This Row],[D3]]), 8)</f>
        <v>00000000</v>
      </c>
      <c r="AB253" t="str">
        <f>RIGHT("00000000" &amp; HEX2BIN(Table7[[#This Row],[D4]]), 8)</f>
        <v>00000000</v>
      </c>
      <c r="AC253" t="str">
        <f>RIGHT("00000000" &amp; HEX2BIN(Table7[[#This Row],[D5]]), 8)</f>
        <v>00000000</v>
      </c>
      <c r="AD253" t="str">
        <f>RIGHT("00000000" &amp; HEX2BIN(Table7[[#This Row],[D6]]), 8)</f>
        <v>00000000</v>
      </c>
      <c r="AE253" t="str">
        <f>RIGHT("00000000" &amp; HEX2BIN(Table7[[#This Row],[D7]]), 8)</f>
        <v>00000000</v>
      </c>
      <c r="AF253" t="str">
        <f>VLOOKUP(Table7[[#This Row],[MsgId.Pad]],Codes,2,FALSE)</f>
        <v>A lot of these, brakes status for ABS?</v>
      </c>
      <c r="AG253">
        <f>(256*Table7[[#This Row],[D0.Dec]]+Table7[[#This Row],[D1.Dec]])/4</f>
        <v>127.5</v>
      </c>
    </row>
    <row r="254" spans="1:33" x14ac:dyDescent="0.35">
      <c r="A254">
        <v>140</v>
      </c>
      <c r="B254" t="s">
        <v>92</v>
      </c>
      <c r="C254" s="1">
        <v>8</v>
      </c>
      <c r="D254" s="1">
        <v>1</v>
      </c>
      <c r="E254" s="1" t="s">
        <v>0</v>
      </c>
      <c r="F254" s="1" t="s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t="str">
        <f>RIGHT("000000" &amp;Table7[[#This Row],[MsgId]], 8)</f>
        <v>0810A000</v>
      </c>
      <c r="M254" t="str">
        <f>LEFT(Table7[[#This Row],[MsgId.Pad]],4)</f>
        <v>0810</v>
      </c>
      <c r="N254" t="str">
        <f>RIGHT(Table7[[#This Row],[MsgId.Pad]],4)</f>
        <v>A000</v>
      </c>
      <c r="O254">
        <f>HEX2DEC(Table7[[#This Row],[MsgId.Pad]])</f>
        <v>135307264</v>
      </c>
      <c r="P254">
        <f>HEX2DEC(Table7[[#This Row],[D0]])</f>
        <v>1</v>
      </c>
      <c r="Q254">
        <f>HEX2DEC(Table7[[#This Row],[D1]])</f>
        <v>254</v>
      </c>
      <c r="R254">
        <f>HEX2DEC(Table7[[#This Row],[D2]])</f>
        <v>28</v>
      </c>
      <c r="S254">
        <f>HEX2DEC(Table7[[#This Row],[D3]])</f>
        <v>0</v>
      </c>
      <c r="T254">
        <f>HEX2DEC(Table7[[#This Row],[D4]])</f>
        <v>0</v>
      </c>
      <c r="U254">
        <f>HEX2DEC(Table7[[#This Row],[D5]])</f>
        <v>0</v>
      </c>
      <c r="V254">
        <f>HEX2DEC(Table7[[#This Row],[D6]])</f>
        <v>0</v>
      </c>
      <c r="W254">
        <f>HEX2DEC(Table7[[#This Row],[D7]])</f>
        <v>0</v>
      </c>
      <c r="X254" t="str">
        <f>RIGHT("00000000" &amp; HEX2BIN(Table7[[#This Row],[D0]]), 8)</f>
        <v>00000001</v>
      </c>
      <c r="Y254" t="str">
        <f>RIGHT("00000000" &amp; HEX2BIN(Table7[[#This Row],[D1]]), 8)</f>
        <v>11111110</v>
      </c>
      <c r="Z254" t="str">
        <f>RIGHT("00000000" &amp; HEX2BIN(Table7[[#This Row],[D2]]), 8)</f>
        <v>00011100</v>
      </c>
      <c r="AA254" t="str">
        <f>RIGHT("00000000" &amp; HEX2BIN(Table7[[#This Row],[D3]]), 8)</f>
        <v>00000000</v>
      </c>
      <c r="AB254" t="str">
        <f>RIGHT("00000000" &amp; HEX2BIN(Table7[[#This Row],[D4]]), 8)</f>
        <v>00000000</v>
      </c>
      <c r="AC254" t="str">
        <f>RIGHT("00000000" &amp; HEX2BIN(Table7[[#This Row],[D5]]), 8)</f>
        <v>00000000</v>
      </c>
      <c r="AD254" t="str">
        <f>RIGHT("00000000" &amp; HEX2BIN(Table7[[#This Row],[D6]]), 8)</f>
        <v>00000000</v>
      </c>
      <c r="AE254" t="str">
        <f>RIGHT("00000000" &amp; HEX2BIN(Table7[[#This Row],[D7]]), 8)</f>
        <v>00000000</v>
      </c>
      <c r="AF254" t="str">
        <f>VLOOKUP(Table7[[#This Row],[MsgId.Pad]],Codes,2,FALSE)</f>
        <v>A lot of these, brakes status for ABS?</v>
      </c>
      <c r="AG254">
        <f>(256*Table7[[#This Row],[D0.Dec]]+Table7[[#This Row],[D1.Dec]])/4</f>
        <v>127.5</v>
      </c>
    </row>
    <row r="255" spans="1:33" x14ac:dyDescent="0.35">
      <c r="A255">
        <v>152</v>
      </c>
      <c r="B255" t="s">
        <v>92</v>
      </c>
      <c r="C255" s="1">
        <v>8</v>
      </c>
      <c r="D255" s="1">
        <v>1</v>
      </c>
      <c r="E255" s="1" t="s">
        <v>0</v>
      </c>
      <c r="F255" s="1">
        <v>14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t="str">
        <f>RIGHT("000000" &amp;Table7[[#This Row],[MsgId]], 8)</f>
        <v>0810A000</v>
      </c>
      <c r="M255" t="str">
        <f>LEFT(Table7[[#This Row],[MsgId.Pad]],4)</f>
        <v>0810</v>
      </c>
      <c r="N255" t="str">
        <f>RIGHT(Table7[[#This Row],[MsgId.Pad]],4)</f>
        <v>A000</v>
      </c>
      <c r="O255">
        <f>HEX2DEC(Table7[[#This Row],[MsgId.Pad]])</f>
        <v>135307264</v>
      </c>
      <c r="P255">
        <f>HEX2DEC(Table7[[#This Row],[D0]])</f>
        <v>1</v>
      </c>
      <c r="Q255">
        <f>HEX2DEC(Table7[[#This Row],[D1]])</f>
        <v>254</v>
      </c>
      <c r="R255">
        <f>HEX2DEC(Table7[[#This Row],[D2]])</f>
        <v>20</v>
      </c>
      <c r="S255">
        <f>HEX2DEC(Table7[[#This Row],[D3]])</f>
        <v>0</v>
      </c>
      <c r="T255">
        <f>HEX2DEC(Table7[[#This Row],[D4]])</f>
        <v>0</v>
      </c>
      <c r="U255">
        <f>HEX2DEC(Table7[[#This Row],[D5]])</f>
        <v>0</v>
      </c>
      <c r="V255">
        <f>HEX2DEC(Table7[[#This Row],[D6]])</f>
        <v>0</v>
      </c>
      <c r="W255">
        <f>HEX2DEC(Table7[[#This Row],[D7]])</f>
        <v>0</v>
      </c>
      <c r="X255" t="str">
        <f>RIGHT("00000000" &amp; HEX2BIN(Table7[[#This Row],[D0]]), 8)</f>
        <v>00000001</v>
      </c>
      <c r="Y255" t="str">
        <f>RIGHT("00000000" &amp; HEX2BIN(Table7[[#This Row],[D1]]), 8)</f>
        <v>11111110</v>
      </c>
      <c r="Z255" t="str">
        <f>RIGHT("00000000" &amp; HEX2BIN(Table7[[#This Row],[D2]]), 8)</f>
        <v>00010100</v>
      </c>
      <c r="AA255" t="str">
        <f>RIGHT("00000000" &amp; HEX2BIN(Table7[[#This Row],[D3]]), 8)</f>
        <v>00000000</v>
      </c>
      <c r="AB255" t="str">
        <f>RIGHT("00000000" &amp; HEX2BIN(Table7[[#This Row],[D4]]), 8)</f>
        <v>00000000</v>
      </c>
      <c r="AC255" t="str">
        <f>RIGHT("00000000" &amp; HEX2BIN(Table7[[#This Row],[D5]]), 8)</f>
        <v>00000000</v>
      </c>
      <c r="AD255" t="str">
        <f>RIGHT("00000000" &amp; HEX2BIN(Table7[[#This Row],[D6]]), 8)</f>
        <v>00000000</v>
      </c>
      <c r="AE255" t="str">
        <f>RIGHT("00000000" &amp; HEX2BIN(Table7[[#This Row],[D7]]), 8)</f>
        <v>00000000</v>
      </c>
      <c r="AF255" t="str">
        <f>VLOOKUP(Table7[[#This Row],[MsgId.Pad]],Codes,2,FALSE)</f>
        <v>A lot of these, brakes status for ABS?</v>
      </c>
      <c r="AG255">
        <f>(256*Table7[[#This Row],[D0.Dec]]+Table7[[#This Row],[D1.Dec]])/4</f>
        <v>127.5</v>
      </c>
    </row>
    <row r="256" spans="1:33" x14ac:dyDescent="0.35">
      <c r="A256">
        <v>154</v>
      </c>
      <c r="B256" t="s">
        <v>92</v>
      </c>
      <c r="C256" s="1">
        <v>8</v>
      </c>
      <c r="D256" s="1">
        <v>1</v>
      </c>
      <c r="E256" s="1" t="s">
        <v>0</v>
      </c>
      <c r="F256" s="1">
        <v>14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t="str">
        <f>RIGHT("000000" &amp;Table7[[#This Row],[MsgId]], 8)</f>
        <v>0810A000</v>
      </c>
      <c r="M256" t="str">
        <f>LEFT(Table7[[#This Row],[MsgId.Pad]],4)</f>
        <v>0810</v>
      </c>
      <c r="N256" t="str">
        <f>RIGHT(Table7[[#This Row],[MsgId.Pad]],4)</f>
        <v>A000</v>
      </c>
      <c r="O256">
        <f>HEX2DEC(Table7[[#This Row],[MsgId.Pad]])</f>
        <v>135307264</v>
      </c>
      <c r="P256">
        <f>HEX2DEC(Table7[[#This Row],[D0]])</f>
        <v>1</v>
      </c>
      <c r="Q256">
        <f>HEX2DEC(Table7[[#This Row],[D1]])</f>
        <v>254</v>
      </c>
      <c r="R256">
        <f>HEX2DEC(Table7[[#This Row],[D2]])</f>
        <v>20</v>
      </c>
      <c r="S256">
        <f>HEX2DEC(Table7[[#This Row],[D3]])</f>
        <v>0</v>
      </c>
      <c r="T256">
        <f>HEX2DEC(Table7[[#This Row],[D4]])</f>
        <v>0</v>
      </c>
      <c r="U256">
        <f>HEX2DEC(Table7[[#This Row],[D5]])</f>
        <v>0</v>
      </c>
      <c r="V256">
        <f>HEX2DEC(Table7[[#This Row],[D6]])</f>
        <v>0</v>
      </c>
      <c r="W256">
        <f>HEX2DEC(Table7[[#This Row],[D7]])</f>
        <v>0</v>
      </c>
      <c r="X256" t="str">
        <f>RIGHT("00000000" &amp; HEX2BIN(Table7[[#This Row],[D0]]), 8)</f>
        <v>00000001</v>
      </c>
      <c r="Y256" t="str">
        <f>RIGHT("00000000" &amp; HEX2BIN(Table7[[#This Row],[D1]]), 8)</f>
        <v>11111110</v>
      </c>
      <c r="Z256" t="str">
        <f>RIGHT("00000000" &amp; HEX2BIN(Table7[[#This Row],[D2]]), 8)</f>
        <v>00010100</v>
      </c>
      <c r="AA256" t="str">
        <f>RIGHT("00000000" &amp; HEX2BIN(Table7[[#This Row],[D3]]), 8)</f>
        <v>00000000</v>
      </c>
      <c r="AB256" t="str">
        <f>RIGHT("00000000" &amp; HEX2BIN(Table7[[#This Row],[D4]]), 8)</f>
        <v>00000000</v>
      </c>
      <c r="AC256" t="str">
        <f>RIGHT("00000000" &amp; HEX2BIN(Table7[[#This Row],[D5]]), 8)</f>
        <v>00000000</v>
      </c>
      <c r="AD256" t="str">
        <f>RIGHT("00000000" &amp; HEX2BIN(Table7[[#This Row],[D6]]), 8)</f>
        <v>00000000</v>
      </c>
      <c r="AE256" t="str">
        <f>RIGHT("00000000" &amp; HEX2BIN(Table7[[#This Row],[D7]]), 8)</f>
        <v>00000000</v>
      </c>
      <c r="AF256" t="str">
        <f>VLOOKUP(Table7[[#This Row],[MsgId.Pad]],Codes,2,FALSE)</f>
        <v>A lot of these, brakes status for ABS?</v>
      </c>
      <c r="AG256">
        <f>(256*Table7[[#This Row],[D0.Dec]]+Table7[[#This Row],[D1.Dec]])/4</f>
        <v>127.5</v>
      </c>
    </row>
    <row r="257" spans="1:33" x14ac:dyDescent="0.35">
      <c r="A257">
        <v>161</v>
      </c>
      <c r="B257" t="s">
        <v>92</v>
      </c>
      <c r="C257" s="1">
        <v>8</v>
      </c>
      <c r="D257" s="1">
        <v>1</v>
      </c>
      <c r="E257" s="1" t="s">
        <v>0</v>
      </c>
      <c r="F257" s="1">
        <v>18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t="str">
        <f>RIGHT("000000" &amp;Table7[[#This Row],[MsgId]], 8)</f>
        <v>0810A000</v>
      </c>
      <c r="M257" t="str">
        <f>LEFT(Table7[[#This Row],[MsgId.Pad]],4)</f>
        <v>0810</v>
      </c>
      <c r="N257" t="str">
        <f>RIGHT(Table7[[#This Row],[MsgId.Pad]],4)</f>
        <v>A000</v>
      </c>
      <c r="O257">
        <f>HEX2DEC(Table7[[#This Row],[MsgId.Pad]])</f>
        <v>135307264</v>
      </c>
      <c r="P257">
        <f>HEX2DEC(Table7[[#This Row],[D0]])</f>
        <v>1</v>
      </c>
      <c r="Q257">
        <f>HEX2DEC(Table7[[#This Row],[D1]])</f>
        <v>254</v>
      </c>
      <c r="R257">
        <f>HEX2DEC(Table7[[#This Row],[D2]])</f>
        <v>24</v>
      </c>
      <c r="S257">
        <f>HEX2DEC(Table7[[#This Row],[D3]])</f>
        <v>0</v>
      </c>
      <c r="T257">
        <f>HEX2DEC(Table7[[#This Row],[D4]])</f>
        <v>0</v>
      </c>
      <c r="U257">
        <f>HEX2DEC(Table7[[#This Row],[D5]])</f>
        <v>0</v>
      </c>
      <c r="V257">
        <f>HEX2DEC(Table7[[#This Row],[D6]])</f>
        <v>0</v>
      </c>
      <c r="W257">
        <f>HEX2DEC(Table7[[#This Row],[D7]])</f>
        <v>0</v>
      </c>
      <c r="X257" t="str">
        <f>RIGHT("00000000" &amp; HEX2BIN(Table7[[#This Row],[D0]]), 8)</f>
        <v>00000001</v>
      </c>
      <c r="Y257" t="str">
        <f>RIGHT("00000000" &amp; HEX2BIN(Table7[[#This Row],[D1]]), 8)</f>
        <v>11111110</v>
      </c>
      <c r="Z257" t="str">
        <f>RIGHT("00000000" &amp; HEX2BIN(Table7[[#This Row],[D2]]), 8)</f>
        <v>00011000</v>
      </c>
      <c r="AA257" t="str">
        <f>RIGHT("00000000" &amp; HEX2BIN(Table7[[#This Row],[D3]]), 8)</f>
        <v>00000000</v>
      </c>
      <c r="AB257" t="str">
        <f>RIGHT("00000000" &amp; HEX2BIN(Table7[[#This Row],[D4]]), 8)</f>
        <v>00000000</v>
      </c>
      <c r="AC257" t="str">
        <f>RIGHT("00000000" &amp; HEX2BIN(Table7[[#This Row],[D5]]), 8)</f>
        <v>00000000</v>
      </c>
      <c r="AD257" t="str">
        <f>RIGHT("00000000" &amp; HEX2BIN(Table7[[#This Row],[D6]]), 8)</f>
        <v>00000000</v>
      </c>
      <c r="AE257" t="str">
        <f>RIGHT("00000000" &amp; HEX2BIN(Table7[[#This Row],[D7]]), 8)</f>
        <v>00000000</v>
      </c>
      <c r="AF257" t="str">
        <f>VLOOKUP(Table7[[#This Row],[MsgId.Pad]],Codes,2,FALSE)</f>
        <v>A lot of these, brakes status for ABS?</v>
      </c>
      <c r="AG257">
        <f>(256*Table7[[#This Row],[D0.Dec]]+Table7[[#This Row],[D1.Dec]])/4</f>
        <v>127.5</v>
      </c>
    </row>
    <row r="258" spans="1:33" x14ac:dyDescent="0.35">
      <c r="A258">
        <v>169</v>
      </c>
      <c r="B258" t="s">
        <v>92</v>
      </c>
      <c r="C258" s="1">
        <v>8</v>
      </c>
      <c r="D258" s="1">
        <v>1</v>
      </c>
      <c r="E258" s="1" t="s">
        <v>0</v>
      </c>
      <c r="F258" s="1" t="s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t="str">
        <f>RIGHT("000000" &amp;Table7[[#This Row],[MsgId]], 8)</f>
        <v>0810A000</v>
      </c>
      <c r="M258" t="str">
        <f>LEFT(Table7[[#This Row],[MsgId.Pad]],4)</f>
        <v>0810</v>
      </c>
      <c r="N258" t="str">
        <f>RIGHT(Table7[[#This Row],[MsgId.Pad]],4)</f>
        <v>A000</v>
      </c>
      <c r="O258">
        <f>HEX2DEC(Table7[[#This Row],[MsgId.Pad]])</f>
        <v>135307264</v>
      </c>
      <c r="P258">
        <f>HEX2DEC(Table7[[#This Row],[D0]])</f>
        <v>1</v>
      </c>
      <c r="Q258">
        <f>HEX2DEC(Table7[[#This Row],[D1]])</f>
        <v>254</v>
      </c>
      <c r="R258">
        <f>HEX2DEC(Table7[[#This Row],[D2]])</f>
        <v>28</v>
      </c>
      <c r="S258">
        <f>HEX2DEC(Table7[[#This Row],[D3]])</f>
        <v>0</v>
      </c>
      <c r="T258">
        <f>HEX2DEC(Table7[[#This Row],[D4]])</f>
        <v>0</v>
      </c>
      <c r="U258">
        <f>HEX2DEC(Table7[[#This Row],[D5]])</f>
        <v>0</v>
      </c>
      <c r="V258">
        <f>HEX2DEC(Table7[[#This Row],[D6]])</f>
        <v>0</v>
      </c>
      <c r="W258">
        <f>HEX2DEC(Table7[[#This Row],[D7]])</f>
        <v>0</v>
      </c>
      <c r="X258" t="str">
        <f>RIGHT("00000000" &amp; HEX2BIN(Table7[[#This Row],[D0]]), 8)</f>
        <v>00000001</v>
      </c>
      <c r="Y258" t="str">
        <f>RIGHT("00000000" &amp; HEX2BIN(Table7[[#This Row],[D1]]), 8)</f>
        <v>11111110</v>
      </c>
      <c r="Z258" t="str">
        <f>RIGHT("00000000" &amp; HEX2BIN(Table7[[#This Row],[D2]]), 8)</f>
        <v>00011100</v>
      </c>
      <c r="AA258" t="str">
        <f>RIGHT("00000000" &amp; HEX2BIN(Table7[[#This Row],[D3]]), 8)</f>
        <v>00000000</v>
      </c>
      <c r="AB258" t="str">
        <f>RIGHT("00000000" &amp; HEX2BIN(Table7[[#This Row],[D4]]), 8)</f>
        <v>00000000</v>
      </c>
      <c r="AC258" t="str">
        <f>RIGHT("00000000" &amp; HEX2BIN(Table7[[#This Row],[D5]]), 8)</f>
        <v>00000000</v>
      </c>
      <c r="AD258" t="str">
        <f>RIGHT("00000000" &amp; HEX2BIN(Table7[[#This Row],[D6]]), 8)</f>
        <v>00000000</v>
      </c>
      <c r="AE258" t="str">
        <f>RIGHT("00000000" &amp; HEX2BIN(Table7[[#This Row],[D7]]), 8)</f>
        <v>00000000</v>
      </c>
      <c r="AF258" t="str">
        <f>VLOOKUP(Table7[[#This Row],[MsgId.Pad]],Codes,2,FALSE)</f>
        <v>A lot of these, brakes status for ABS?</v>
      </c>
      <c r="AG258">
        <f>(256*Table7[[#This Row],[D0.Dec]]+Table7[[#This Row],[D1.Dec]])/4</f>
        <v>127.5</v>
      </c>
    </row>
    <row r="259" spans="1:33" x14ac:dyDescent="0.35">
      <c r="A259">
        <v>175</v>
      </c>
      <c r="B259" t="s">
        <v>92</v>
      </c>
      <c r="C259" s="1">
        <v>8</v>
      </c>
      <c r="D259" s="1">
        <v>1</v>
      </c>
      <c r="E259" s="1" t="s">
        <v>0</v>
      </c>
      <c r="F259" s="1">
        <v>10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t="str">
        <f>RIGHT("000000" &amp;Table7[[#This Row],[MsgId]], 8)</f>
        <v>0810A000</v>
      </c>
      <c r="M259" t="str">
        <f>LEFT(Table7[[#This Row],[MsgId.Pad]],4)</f>
        <v>0810</v>
      </c>
      <c r="N259" t="str">
        <f>RIGHT(Table7[[#This Row],[MsgId.Pad]],4)</f>
        <v>A000</v>
      </c>
      <c r="O259">
        <f>HEX2DEC(Table7[[#This Row],[MsgId.Pad]])</f>
        <v>135307264</v>
      </c>
      <c r="P259">
        <f>HEX2DEC(Table7[[#This Row],[D0]])</f>
        <v>1</v>
      </c>
      <c r="Q259">
        <f>HEX2DEC(Table7[[#This Row],[D1]])</f>
        <v>254</v>
      </c>
      <c r="R259">
        <f>HEX2DEC(Table7[[#This Row],[D2]])</f>
        <v>16</v>
      </c>
      <c r="S259">
        <f>HEX2DEC(Table7[[#This Row],[D3]])</f>
        <v>0</v>
      </c>
      <c r="T259">
        <f>HEX2DEC(Table7[[#This Row],[D4]])</f>
        <v>0</v>
      </c>
      <c r="U259">
        <f>HEX2DEC(Table7[[#This Row],[D5]])</f>
        <v>0</v>
      </c>
      <c r="V259">
        <f>HEX2DEC(Table7[[#This Row],[D6]])</f>
        <v>0</v>
      </c>
      <c r="W259">
        <f>HEX2DEC(Table7[[#This Row],[D7]])</f>
        <v>0</v>
      </c>
      <c r="X259" t="str">
        <f>RIGHT("00000000" &amp; HEX2BIN(Table7[[#This Row],[D0]]), 8)</f>
        <v>00000001</v>
      </c>
      <c r="Y259" t="str">
        <f>RIGHT("00000000" &amp; HEX2BIN(Table7[[#This Row],[D1]]), 8)</f>
        <v>11111110</v>
      </c>
      <c r="Z259" t="str">
        <f>RIGHT("00000000" &amp; HEX2BIN(Table7[[#This Row],[D2]]), 8)</f>
        <v>00010000</v>
      </c>
      <c r="AA259" t="str">
        <f>RIGHT("00000000" &amp; HEX2BIN(Table7[[#This Row],[D3]]), 8)</f>
        <v>00000000</v>
      </c>
      <c r="AB259" t="str">
        <f>RIGHT("00000000" &amp; HEX2BIN(Table7[[#This Row],[D4]]), 8)</f>
        <v>00000000</v>
      </c>
      <c r="AC259" t="str">
        <f>RIGHT("00000000" &amp; HEX2BIN(Table7[[#This Row],[D5]]), 8)</f>
        <v>00000000</v>
      </c>
      <c r="AD259" t="str">
        <f>RIGHT("00000000" &amp; HEX2BIN(Table7[[#This Row],[D6]]), 8)</f>
        <v>00000000</v>
      </c>
      <c r="AE259" t="str">
        <f>RIGHT("00000000" &amp; HEX2BIN(Table7[[#This Row],[D7]]), 8)</f>
        <v>00000000</v>
      </c>
      <c r="AF259" t="str">
        <f>VLOOKUP(Table7[[#This Row],[MsgId.Pad]],Codes,2,FALSE)</f>
        <v>A lot of these, brakes status for ABS?</v>
      </c>
      <c r="AG259">
        <f>(256*Table7[[#This Row],[D0.Dec]]+Table7[[#This Row],[D1.Dec]])/4</f>
        <v>127.5</v>
      </c>
    </row>
    <row r="260" spans="1:33" x14ac:dyDescent="0.35">
      <c r="A260">
        <v>176</v>
      </c>
      <c r="B260" t="s">
        <v>92</v>
      </c>
      <c r="C260" s="1">
        <v>8</v>
      </c>
      <c r="D260" s="1">
        <v>1</v>
      </c>
      <c r="E260" s="1" t="s">
        <v>0</v>
      </c>
      <c r="F260" s="1">
        <v>10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t="str">
        <f>RIGHT("000000" &amp;Table7[[#This Row],[MsgId]], 8)</f>
        <v>0810A000</v>
      </c>
      <c r="M260" t="str">
        <f>LEFT(Table7[[#This Row],[MsgId.Pad]],4)</f>
        <v>0810</v>
      </c>
      <c r="N260" t="str">
        <f>RIGHT(Table7[[#This Row],[MsgId.Pad]],4)</f>
        <v>A000</v>
      </c>
      <c r="O260">
        <f>HEX2DEC(Table7[[#This Row],[MsgId.Pad]])</f>
        <v>135307264</v>
      </c>
      <c r="P260">
        <f>HEX2DEC(Table7[[#This Row],[D0]])</f>
        <v>1</v>
      </c>
      <c r="Q260">
        <f>HEX2DEC(Table7[[#This Row],[D1]])</f>
        <v>254</v>
      </c>
      <c r="R260">
        <f>HEX2DEC(Table7[[#This Row],[D2]])</f>
        <v>16</v>
      </c>
      <c r="S260">
        <f>HEX2DEC(Table7[[#This Row],[D3]])</f>
        <v>0</v>
      </c>
      <c r="T260">
        <f>HEX2DEC(Table7[[#This Row],[D4]])</f>
        <v>0</v>
      </c>
      <c r="U260">
        <f>HEX2DEC(Table7[[#This Row],[D5]])</f>
        <v>0</v>
      </c>
      <c r="V260">
        <f>HEX2DEC(Table7[[#This Row],[D6]])</f>
        <v>0</v>
      </c>
      <c r="W260">
        <f>HEX2DEC(Table7[[#This Row],[D7]])</f>
        <v>0</v>
      </c>
      <c r="X260" t="str">
        <f>RIGHT("00000000" &amp; HEX2BIN(Table7[[#This Row],[D0]]), 8)</f>
        <v>00000001</v>
      </c>
      <c r="Y260" t="str">
        <f>RIGHT("00000000" &amp; HEX2BIN(Table7[[#This Row],[D1]]), 8)</f>
        <v>11111110</v>
      </c>
      <c r="Z260" t="str">
        <f>RIGHT("00000000" &amp; HEX2BIN(Table7[[#This Row],[D2]]), 8)</f>
        <v>00010000</v>
      </c>
      <c r="AA260" t="str">
        <f>RIGHT("00000000" &amp; HEX2BIN(Table7[[#This Row],[D3]]), 8)</f>
        <v>00000000</v>
      </c>
      <c r="AB260" t="str">
        <f>RIGHT("00000000" &amp; HEX2BIN(Table7[[#This Row],[D4]]), 8)</f>
        <v>00000000</v>
      </c>
      <c r="AC260" t="str">
        <f>RIGHT("00000000" &amp; HEX2BIN(Table7[[#This Row],[D5]]), 8)</f>
        <v>00000000</v>
      </c>
      <c r="AD260" t="str">
        <f>RIGHT("00000000" &amp; HEX2BIN(Table7[[#This Row],[D6]]), 8)</f>
        <v>00000000</v>
      </c>
      <c r="AE260" t="str">
        <f>RIGHT("00000000" &amp; HEX2BIN(Table7[[#This Row],[D7]]), 8)</f>
        <v>00000000</v>
      </c>
      <c r="AF260" t="str">
        <f>VLOOKUP(Table7[[#This Row],[MsgId.Pad]],Codes,2,FALSE)</f>
        <v>A lot of these, brakes status for ABS?</v>
      </c>
      <c r="AG260">
        <f>(256*Table7[[#This Row],[D0.Dec]]+Table7[[#This Row],[D1.Dec]])/4</f>
        <v>127.5</v>
      </c>
    </row>
    <row r="261" spans="1:33" x14ac:dyDescent="0.35">
      <c r="A261">
        <v>183</v>
      </c>
      <c r="B261" t="s">
        <v>92</v>
      </c>
      <c r="C261" s="1">
        <v>8</v>
      </c>
      <c r="D261" s="1">
        <v>1</v>
      </c>
      <c r="E261" s="1" t="s">
        <v>0</v>
      </c>
      <c r="F261" s="1">
        <v>14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t="str">
        <f>RIGHT("000000" &amp;Table7[[#This Row],[MsgId]], 8)</f>
        <v>0810A000</v>
      </c>
      <c r="M261" t="str">
        <f>LEFT(Table7[[#This Row],[MsgId.Pad]],4)</f>
        <v>0810</v>
      </c>
      <c r="N261" t="str">
        <f>RIGHT(Table7[[#This Row],[MsgId.Pad]],4)</f>
        <v>A000</v>
      </c>
      <c r="O261">
        <f>HEX2DEC(Table7[[#This Row],[MsgId.Pad]])</f>
        <v>135307264</v>
      </c>
      <c r="P261">
        <f>HEX2DEC(Table7[[#This Row],[D0]])</f>
        <v>1</v>
      </c>
      <c r="Q261">
        <f>HEX2DEC(Table7[[#This Row],[D1]])</f>
        <v>254</v>
      </c>
      <c r="R261">
        <f>HEX2DEC(Table7[[#This Row],[D2]])</f>
        <v>20</v>
      </c>
      <c r="S261">
        <f>HEX2DEC(Table7[[#This Row],[D3]])</f>
        <v>0</v>
      </c>
      <c r="T261">
        <f>HEX2DEC(Table7[[#This Row],[D4]])</f>
        <v>0</v>
      </c>
      <c r="U261">
        <f>HEX2DEC(Table7[[#This Row],[D5]])</f>
        <v>0</v>
      </c>
      <c r="V261">
        <f>HEX2DEC(Table7[[#This Row],[D6]])</f>
        <v>0</v>
      </c>
      <c r="W261">
        <f>HEX2DEC(Table7[[#This Row],[D7]])</f>
        <v>0</v>
      </c>
      <c r="X261" t="str">
        <f>RIGHT("00000000" &amp; HEX2BIN(Table7[[#This Row],[D0]]), 8)</f>
        <v>00000001</v>
      </c>
      <c r="Y261" t="str">
        <f>RIGHT("00000000" &amp; HEX2BIN(Table7[[#This Row],[D1]]), 8)</f>
        <v>11111110</v>
      </c>
      <c r="Z261" t="str">
        <f>RIGHT("00000000" &amp; HEX2BIN(Table7[[#This Row],[D2]]), 8)</f>
        <v>00010100</v>
      </c>
      <c r="AA261" t="str">
        <f>RIGHT("00000000" &amp; HEX2BIN(Table7[[#This Row],[D3]]), 8)</f>
        <v>00000000</v>
      </c>
      <c r="AB261" t="str">
        <f>RIGHT("00000000" &amp; HEX2BIN(Table7[[#This Row],[D4]]), 8)</f>
        <v>00000000</v>
      </c>
      <c r="AC261" t="str">
        <f>RIGHT("00000000" &amp; HEX2BIN(Table7[[#This Row],[D5]]), 8)</f>
        <v>00000000</v>
      </c>
      <c r="AD261" t="str">
        <f>RIGHT("00000000" &amp; HEX2BIN(Table7[[#This Row],[D6]]), 8)</f>
        <v>00000000</v>
      </c>
      <c r="AE261" t="str">
        <f>RIGHT("00000000" &amp; HEX2BIN(Table7[[#This Row],[D7]]), 8)</f>
        <v>00000000</v>
      </c>
      <c r="AF261" t="str">
        <f>VLOOKUP(Table7[[#This Row],[MsgId.Pad]],Codes,2,FALSE)</f>
        <v>A lot of these, brakes status for ABS?</v>
      </c>
      <c r="AG261">
        <f>(256*Table7[[#This Row],[D0.Dec]]+Table7[[#This Row],[D1.Dec]])/4</f>
        <v>127.5</v>
      </c>
    </row>
    <row r="262" spans="1:33" x14ac:dyDescent="0.35">
      <c r="A262">
        <v>190</v>
      </c>
      <c r="B262" t="s">
        <v>92</v>
      </c>
      <c r="C262" s="1">
        <v>8</v>
      </c>
      <c r="D262" s="1">
        <v>1</v>
      </c>
      <c r="E262" s="1" t="s">
        <v>0</v>
      </c>
      <c r="F262" s="1">
        <v>18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t="str">
        <f>RIGHT("000000" &amp;Table7[[#This Row],[MsgId]], 8)</f>
        <v>0810A000</v>
      </c>
      <c r="M262" t="str">
        <f>LEFT(Table7[[#This Row],[MsgId.Pad]],4)</f>
        <v>0810</v>
      </c>
      <c r="N262" t="str">
        <f>RIGHT(Table7[[#This Row],[MsgId.Pad]],4)</f>
        <v>A000</v>
      </c>
      <c r="O262">
        <f>HEX2DEC(Table7[[#This Row],[MsgId.Pad]])</f>
        <v>135307264</v>
      </c>
      <c r="P262">
        <f>HEX2DEC(Table7[[#This Row],[D0]])</f>
        <v>1</v>
      </c>
      <c r="Q262">
        <f>HEX2DEC(Table7[[#This Row],[D1]])</f>
        <v>254</v>
      </c>
      <c r="R262">
        <f>HEX2DEC(Table7[[#This Row],[D2]])</f>
        <v>24</v>
      </c>
      <c r="S262">
        <f>HEX2DEC(Table7[[#This Row],[D3]])</f>
        <v>0</v>
      </c>
      <c r="T262">
        <f>HEX2DEC(Table7[[#This Row],[D4]])</f>
        <v>0</v>
      </c>
      <c r="U262">
        <f>HEX2DEC(Table7[[#This Row],[D5]])</f>
        <v>0</v>
      </c>
      <c r="V262">
        <f>HEX2DEC(Table7[[#This Row],[D6]])</f>
        <v>0</v>
      </c>
      <c r="W262">
        <f>HEX2DEC(Table7[[#This Row],[D7]])</f>
        <v>0</v>
      </c>
      <c r="X262" t="str">
        <f>RIGHT("00000000" &amp; HEX2BIN(Table7[[#This Row],[D0]]), 8)</f>
        <v>00000001</v>
      </c>
      <c r="Y262" t="str">
        <f>RIGHT("00000000" &amp; HEX2BIN(Table7[[#This Row],[D1]]), 8)</f>
        <v>11111110</v>
      </c>
      <c r="Z262" t="str">
        <f>RIGHT("00000000" &amp; HEX2BIN(Table7[[#This Row],[D2]]), 8)</f>
        <v>00011000</v>
      </c>
      <c r="AA262" t="str">
        <f>RIGHT("00000000" &amp; HEX2BIN(Table7[[#This Row],[D3]]), 8)</f>
        <v>00000000</v>
      </c>
      <c r="AB262" t="str">
        <f>RIGHT("00000000" &amp; HEX2BIN(Table7[[#This Row],[D4]]), 8)</f>
        <v>00000000</v>
      </c>
      <c r="AC262" t="str">
        <f>RIGHT("00000000" &amp; HEX2BIN(Table7[[#This Row],[D5]]), 8)</f>
        <v>00000000</v>
      </c>
      <c r="AD262" t="str">
        <f>RIGHT("00000000" &amp; HEX2BIN(Table7[[#This Row],[D6]]), 8)</f>
        <v>00000000</v>
      </c>
      <c r="AE262" t="str">
        <f>RIGHT("00000000" &amp; HEX2BIN(Table7[[#This Row],[D7]]), 8)</f>
        <v>00000000</v>
      </c>
      <c r="AF262" t="str">
        <f>VLOOKUP(Table7[[#This Row],[MsgId.Pad]],Codes,2,FALSE)</f>
        <v>A lot of these, brakes status for ABS?</v>
      </c>
      <c r="AG262">
        <f>(256*Table7[[#This Row],[D0.Dec]]+Table7[[#This Row],[D1.Dec]])/4</f>
        <v>127.5</v>
      </c>
    </row>
    <row r="263" spans="1:33" x14ac:dyDescent="0.35">
      <c r="A263">
        <v>196</v>
      </c>
      <c r="B263" t="s">
        <v>92</v>
      </c>
      <c r="C263" s="1">
        <v>8</v>
      </c>
      <c r="D263" s="1">
        <v>1</v>
      </c>
      <c r="E263" s="1" t="s">
        <v>0</v>
      </c>
      <c r="F263" s="1" t="s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t="str">
        <f>RIGHT("000000" &amp;Table7[[#This Row],[MsgId]], 8)</f>
        <v>0810A000</v>
      </c>
      <c r="M263" t="str">
        <f>LEFT(Table7[[#This Row],[MsgId.Pad]],4)</f>
        <v>0810</v>
      </c>
      <c r="N263" t="str">
        <f>RIGHT(Table7[[#This Row],[MsgId.Pad]],4)</f>
        <v>A000</v>
      </c>
      <c r="O263">
        <f>HEX2DEC(Table7[[#This Row],[MsgId.Pad]])</f>
        <v>135307264</v>
      </c>
      <c r="P263">
        <f>HEX2DEC(Table7[[#This Row],[D0]])</f>
        <v>1</v>
      </c>
      <c r="Q263">
        <f>HEX2DEC(Table7[[#This Row],[D1]])</f>
        <v>254</v>
      </c>
      <c r="R263">
        <f>HEX2DEC(Table7[[#This Row],[D2]])</f>
        <v>28</v>
      </c>
      <c r="S263">
        <f>HEX2DEC(Table7[[#This Row],[D3]])</f>
        <v>0</v>
      </c>
      <c r="T263">
        <f>HEX2DEC(Table7[[#This Row],[D4]])</f>
        <v>0</v>
      </c>
      <c r="U263">
        <f>HEX2DEC(Table7[[#This Row],[D5]])</f>
        <v>0</v>
      </c>
      <c r="V263">
        <f>HEX2DEC(Table7[[#This Row],[D6]])</f>
        <v>0</v>
      </c>
      <c r="W263">
        <f>HEX2DEC(Table7[[#This Row],[D7]])</f>
        <v>0</v>
      </c>
      <c r="X263" t="str">
        <f>RIGHT("00000000" &amp; HEX2BIN(Table7[[#This Row],[D0]]), 8)</f>
        <v>00000001</v>
      </c>
      <c r="Y263" t="str">
        <f>RIGHT("00000000" &amp; HEX2BIN(Table7[[#This Row],[D1]]), 8)</f>
        <v>11111110</v>
      </c>
      <c r="Z263" t="str">
        <f>RIGHT("00000000" &amp; HEX2BIN(Table7[[#This Row],[D2]]), 8)</f>
        <v>00011100</v>
      </c>
      <c r="AA263" t="str">
        <f>RIGHT("00000000" &amp; HEX2BIN(Table7[[#This Row],[D3]]), 8)</f>
        <v>00000000</v>
      </c>
      <c r="AB263" t="str">
        <f>RIGHT("00000000" &amp; HEX2BIN(Table7[[#This Row],[D4]]), 8)</f>
        <v>00000000</v>
      </c>
      <c r="AC263" t="str">
        <f>RIGHT("00000000" &amp; HEX2BIN(Table7[[#This Row],[D5]]), 8)</f>
        <v>00000000</v>
      </c>
      <c r="AD263" t="str">
        <f>RIGHT("00000000" &amp; HEX2BIN(Table7[[#This Row],[D6]]), 8)</f>
        <v>00000000</v>
      </c>
      <c r="AE263" t="str">
        <f>RIGHT("00000000" &amp; HEX2BIN(Table7[[#This Row],[D7]]), 8)</f>
        <v>00000000</v>
      </c>
      <c r="AF263" t="str">
        <f>VLOOKUP(Table7[[#This Row],[MsgId.Pad]],Codes,2,FALSE)</f>
        <v>A lot of these, brakes status for ABS?</v>
      </c>
      <c r="AG263">
        <f>(256*Table7[[#This Row],[D0.Dec]]+Table7[[#This Row],[D1.Dec]])/4</f>
        <v>127.5</v>
      </c>
    </row>
    <row r="264" spans="1:33" x14ac:dyDescent="0.35">
      <c r="A264">
        <v>198</v>
      </c>
      <c r="B264" t="s">
        <v>92</v>
      </c>
      <c r="C264" s="1">
        <v>8</v>
      </c>
      <c r="D264" s="1">
        <v>1</v>
      </c>
      <c r="E264" s="1" t="s">
        <v>0</v>
      </c>
      <c r="F264" s="1" t="s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t="str">
        <f>RIGHT("000000" &amp;Table7[[#This Row],[MsgId]], 8)</f>
        <v>0810A000</v>
      </c>
      <c r="M264" t="str">
        <f>LEFT(Table7[[#This Row],[MsgId.Pad]],4)</f>
        <v>0810</v>
      </c>
      <c r="N264" t="str">
        <f>RIGHT(Table7[[#This Row],[MsgId.Pad]],4)</f>
        <v>A000</v>
      </c>
      <c r="O264">
        <f>HEX2DEC(Table7[[#This Row],[MsgId.Pad]])</f>
        <v>135307264</v>
      </c>
      <c r="P264">
        <f>HEX2DEC(Table7[[#This Row],[D0]])</f>
        <v>1</v>
      </c>
      <c r="Q264">
        <f>HEX2DEC(Table7[[#This Row],[D1]])</f>
        <v>254</v>
      </c>
      <c r="R264">
        <f>HEX2DEC(Table7[[#This Row],[D2]])</f>
        <v>28</v>
      </c>
      <c r="S264">
        <f>HEX2DEC(Table7[[#This Row],[D3]])</f>
        <v>0</v>
      </c>
      <c r="T264">
        <f>HEX2DEC(Table7[[#This Row],[D4]])</f>
        <v>0</v>
      </c>
      <c r="U264">
        <f>HEX2DEC(Table7[[#This Row],[D5]])</f>
        <v>0</v>
      </c>
      <c r="V264">
        <f>HEX2DEC(Table7[[#This Row],[D6]])</f>
        <v>0</v>
      </c>
      <c r="W264">
        <f>HEX2DEC(Table7[[#This Row],[D7]])</f>
        <v>0</v>
      </c>
      <c r="X264" t="str">
        <f>RIGHT("00000000" &amp; HEX2BIN(Table7[[#This Row],[D0]]), 8)</f>
        <v>00000001</v>
      </c>
      <c r="Y264" t="str">
        <f>RIGHT("00000000" &amp; HEX2BIN(Table7[[#This Row],[D1]]), 8)</f>
        <v>11111110</v>
      </c>
      <c r="Z264" t="str">
        <f>RIGHT("00000000" &amp; HEX2BIN(Table7[[#This Row],[D2]]), 8)</f>
        <v>00011100</v>
      </c>
      <c r="AA264" t="str">
        <f>RIGHT("00000000" &amp; HEX2BIN(Table7[[#This Row],[D3]]), 8)</f>
        <v>00000000</v>
      </c>
      <c r="AB264" t="str">
        <f>RIGHT("00000000" &amp; HEX2BIN(Table7[[#This Row],[D4]]), 8)</f>
        <v>00000000</v>
      </c>
      <c r="AC264" t="str">
        <f>RIGHT("00000000" &amp; HEX2BIN(Table7[[#This Row],[D5]]), 8)</f>
        <v>00000000</v>
      </c>
      <c r="AD264" t="str">
        <f>RIGHT("00000000" &amp; HEX2BIN(Table7[[#This Row],[D6]]), 8)</f>
        <v>00000000</v>
      </c>
      <c r="AE264" t="str">
        <f>RIGHT("00000000" &amp; HEX2BIN(Table7[[#This Row],[D7]]), 8)</f>
        <v>00000000</v>
      </c>
      <c r="AF264" t="str">
        <f>VLOOKUP(Table7[[#This Row],[MsgId.Pad]],Codes,2,FALSE)</f>
        <v>A lot of these, brakes status for ABS?</v>
      </c>
      <c r="AG264">
        <f>(256*Table7[[#This Row],[D0.Dec]]+Table7[[#This Row],[D1.Dec]])/4</f>
        <v>127.5</v>
      </c>
    </row>
    <row r="265" spans="1:33" x14ac:dyDescent="0.35">
      <c r="A265">
        <v>204</v>
      </c>
      <c r="B265" t="s">
        <v>92</v>
      </c>
      <c r="C265" s="1">
        <v>8</v>
      </c>
      <c r="D265" s="1">
        <v>1</v>
      </c>
      <c r="E265" s="1" t="s">
        <v>0</v>
      </c>
      <c r="F265" s="1">
        <v>10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t="str">
        <f>RIGHT("000000" &amp;Table7[[#This Row],[MsgId]], 8)</f>
        <v>0810A000</v>
      </c>
      <c r="M265" t="str">
        <f>LEFT(Table7[[#This Row],[MsgId.Pad]],4)</f>
        <v>0810</v>
      </c>
      <c r="N265" t="str">
        <f>RIGHT(Table7[[#This Row],[MsgId.Pad]],4)</f>
        <v>A000</v>
      </c>
      <c r="O265">
        <f>HEX2DEC(Table7[[#This Row],[MsgId.Pad]])</f>
        <v>135307264</v>
      </c>
      <c r="P265">
        <f>HEX2DEC(Table7[[#This Row],[D0]])</f>
        <v>1</v>
      </c>
      <c r="Q265">
        <f>HEX2DEC(Table7[[#This Row],[D1]])</f>
        <v>254</v>
      </c>
      <c r="R265">
        <f>HEX2DEC(Table7[[#This Row],[D2]])</f>
        <v>16</v>
      </c>
      <c r="S265">
        <f>HEX2DEC(Table7[[#This Row],[D3]])</f>
        <v>0</v>
      </c>
      <c r="T265">
        <f>HEX2DEC(Table7[[#This Row],[D4]])</f>
        <v>0</v>
      </c>
      <c r="U265">
        <f>HEX2DEC(Table7[[#This Row],[D5]])</f>
        <v>0</v>
      </c>
      <c r="V265">
        <f>HEX2DEC(Table7[[#This Row],[D6]])</f>
        <v>0</v>
      </c>
      <c r="W265">
        <f>HEX2DEC(Table7[[#This Row],[D7]])</f>
        <v>0</v>
      </c>
      <c r="X265" t="str">
        <f>RIGHT("00000000" &amp; HEX2BIN(Table7[[#This Row],[D0]]), 8)</f>
        <v>00000001</v>
      </c>
      <c r="Y265" t="str">
        <f>RIGHT("00000000" &amp; HEX2BIN(Table7[[#This Row],[D1]]), 8)</f>
        <v>11111110</v>
      </c>
      <c r="Z265" t="str">
        <f>RIGHT("00000000" &amp; HEX2BIN(Table7[[#This Row],[D2]]), 8)</f>
        <v>00010000</v>
      </c>
      <c r="AA265" t="str">
        <f>RIGHT("00000000" &amp; HEX2BIN(Table7[[#This Row],[D3]]), 8)</f>
        <v>00000000</v>
      </c>
      <c r="AB265" t="str">
        <f>RIGHT("00000000" &amp; HEX2BIN(Table7[[#This Row],[D4]]), 8)</f>
        <v>00000000</v>
      </c>
      <c r="AC265" t="str">
        <f>RIGHT("00000000" &amp; HEX2BIN(Table7[[#This Row],[D5]]), 8)</f>
        <v>00000000</v>
      </c>
      <c r="AD265" t="str">
        <f>RIGHT("00000000" &amp; HEX2BIN(Table7[[#This Row],[D6]]), 8)</f>
        <v>00000000</v>
      </c>
      <c r="AE265" t="str">
        <f>RIGHT("00000000" &amp; HEX2BIN(Table7[[#This Row],[D7]]), 8)</f>
        <v>00000000</v>
      </c>
      <c r="AF265" t="str">
        <f>VLOOKUP(Table7[[#This Row],[MsgId.Pad]],Codes,2,FALSE)</f>
        <v>A lot of these, brakes status for ABS?</v>
      </c>
      <c r="AG265">
        <f>(256*Table7[[#This Row],[D0.Dec]]+Table7[[#This Row],[D1.Dec]])/4</f>
        <v>127.5</v>
      </c>
    </row>
    <row r="266" spans="1:33" x14ac:dyDescent="0.35">
      <c r="A266">
        <v>211</v>
      </c>
      <c r="B266" t="s">
        <v>92</v>
      </c>
      <c r="C266" s="1">
        <v>8</v>
      </c>
      <c r="D266" s="1">
        <v>1</v>
      </c>
      <c r="E266" s="1" t="s">
        <v>0</v>
      </c>
      <c r="F266" s="1">
        <v>14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t="str">
        <f>RIGHT("000000" &amp;Table7[[#This Row],[MsgId]], 8)</f>
        <v>0810A000</v>
      </c>
      <c r="M266" t="str">
        <f>LEFT(Table7[[#This Row],[MsgId.Pad]],4)</f>
        <v>0810</v>
      </c>
      <c r="N266" t="str">
        <f>RIGHT(Table7[[#This Row],[MsgId.Pad]],4)</f>
        <v>A000</v>
      </c>
      <c r="O266">
        <f>HEX2DEC(Table7[[#This Row],[MsgId.Pad]])</f>
        <v>135307264</v>
      </c>
      <c r="P266">
        <f>HEX2DEC(Table7[[#This Row],[D0]])</f>
        <v>1</v>
      </c>
      <c r="Q266">
        <f>HEX2DEC(Table7[[#This Row],[D1]])</f>
        <v>254</v>
      </c>
      <c r="R266">
        <f>HEX2DEC(Table7[[#This Row],[D2]])</f>
        <v>20</v>
      </c>
      <c r="S266">
        <f>HEX2DEC(Table7[[#This Row],[D3]])</f>
        <v>0</v>
      </c>
      <c r="T266">
        <f>HEX2DEC(Table7[[#This Row],[D4]])</f>
        <v>0</v>
      </c>
      <c r="U266">
        <f>HEX2DEC(Table7[[#This Row],[D5]])</f>
        <v>0</v>
      </c>
      <c r="V266">
        <f>HEX2DEC(Table7[[#This Row],[D6]])</f>
        <v>0</v>
      </c>
      <c r="W266">
        <f>HEX2DEC(Table7[[#This Row],[D7]])</f>
        <v>0</v>
      </c>
      <c r="X266" t="str">
        <f>RIGHT("00000000" &amp; HEX2BIN(Table7[[#This Row],[D0]]), 8)</f>
        <v>00000001</v>
      </c>
      <c r="Y266" t="str">
        <f>RIGHT("00000000" &amp; HEX2BIN(Table7[[#This Row],[D1]]), 8)</f>
        <v>11111110</v>
      </c>
      <c r="Z266" t="str">
        <f>RIGHT("00000000" &amp; HEX2BIN(Table7[[#This Row],[D2]]), 8)</f>
        <v>00010100</v>
      </c>
      <c r="AA266" t="str">
        <f>RIGHT("00000000" &amp; HEX2BIN(Table7[[#This Row],[D3]]), 8)</f>
        <v>00000000</v>
      </c>
      <c r="AB266" t="str">
        <f>RIGHT("00000000" &amp; HEX2BIN(Table7[[#This Row],[D4]]), 8)</f>
        <v>00000000</v>
      </c>
      <c r="AC266" t="str">
        <f>RIGHT("00000000" &amp; HEX2BIN(Table7[[#This Row],[D5]]), 8)</f>
        <v>00000000</v>
      </c>
      <c r="AD266" t="str">
        <f>RIGHT("00000000" &amp; HEX2BIN(Table7[[#This Row],[D6]]), 8)</f>
        <v>00000000</v>
      </c>
      <c r="AE266" t="str">
        <f>RIGHT("00000000" &amp; HEX2BIN(Table7[[#This Row],[D7]]), 8)</f>
        <v>00000000</v>
      </c>
      <c r="AF266" t="str">
        <f>VLOOKUP(Table7[[#This Row],[MsgId.Pad]],Codes,2,FALSE)</f>
        <v>A lot of these, brakes status for ABS?</v>
      </c>
      <c r="AG266">
        <f>(256*Table7[[#This Row],[D0.Dec]]+Table7[[#This Row],[D1.Dec]])/4</f>
        <v>127.5</v>
      </c>
    </row>
    <row r="267" spans="1:33" x14ac:dyDescent="0.35">
      <c r="A267">
        <v>219</v>
      </c>
      <c r="B267" t="s">
        <v>92</v>
      </c>
      <c r="C267" s="1">
        <v>8</v>
      </c>
      <c r="D267" s="1">
        <v>1</v>
      </c>
      <c r="E267" s="1" t="s">
        <v>0</v>
      </c>
      <c r="F267" s="1">
        <v>18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t="str">
        <f>RIGHT("000000" &amp;Table7[[#This Row],[MsgId]], 8)</f>
        <v>0810A000</v>
      </c>
      <c r="M267" t="str">
        <f>LEFT(Table7[[#This Row],[MsgId.Pad]],4)</f>
        <v>0810</v>
      </c>
      <c r="N267" t="str">
        <f>RIGHT(Table7[[#This Row],[MsgId.Pad]],4)</f>
        <v>A000</v>
      </c>
      <c r="O267">
        <f>HEX2DEC(Table7[[#This Row],[MsgId.Pad]])</f>
        <v>135307264</v>
      </c>
      <c r="P267">
        <f>HEX2DEC(Table7[[#This Row],[D0]])</f>
        <v>1</v>
      </c>
      <c r="Q267">
        <f>HEX2DEC(Table7[[#This Row],[D1]])</f>
        <v>254</v>
      </c>
      <c r="R267">
        <f>HEX2DEC(Table7[[#This Row],[D2]])</f>
        <v>24</v>
      </c>
      <c r="S267">
        <f>HEX2DEC(Table7[[#This Row],[D3]])</f>
        <v>0</v>
      </c>
      <c r="T267">
        <f>HEX2DEC(Table7[[#This Row],[D4]])</f>
        <v>0</v>
      </c>
      <c r="U267">
        <f>HEX2DEC(Table7[[#This Row],[D5]])</f>
        <v>0</v>
      </c>
      <c r="V267">
        <f>HEX2DEC(Table7[[#This Row],[D6]])</f>
        <v>0</v>
      </c>
      <c r="W267">
        <f>HEX2DEC(Table7[[#This Row],[D7]])</f>
        <v>0</v>
      </c>
      <c r="X267" t="str">
        <f>RIGHT("00000000" &amp; HEX2BIN(Table7[[#This Row],[D0]]), 8)</f>
        <v>00000001</v>
      </c>
      <c r="Y267" t="str">
        <f>RIGHT("00000000" &amp; HEX2BIN(Table7[[#This Row],[D1]]), 8)</f>
        <v>11111110</v>
      </c>
      <c r="Z267" t="str">
        <f>RIGHT("00000000" &amp; HEX2BIN(Table7[[#This Row],[D2]]), 8)</f>
        <v>00011000</v>
      </c>
      <c r="AA267" t="str">
        <f>RIGHT("00000000" &amp; HEX2BIN(Table7[[#This Row],[D3]]), 8)</f>
        <v>00000000</v>
      </c>
      <c r="AB267" t="str">
        <f>RIGHT("00000000" &amp; HEX2BIN(Table7[[#This Row],[D4]]), 8)</f>
        <v>00000000</v>
      </c>
      <c r="AC267" t="str">
        <f>RIGHT("00000000" &amp; HEX2BIN(Table7[[#This Row],[D5]]), 8)</f>
        <v>00000000</v>
      </c>
      <c r="AD267" t="str">
        <f>RIGHT("00000000" &amp; HEX2BIN(Table7[[#This Row],[D6]]), 8)</f>
        <v>00000000</v>
      </c>
      <c r="AE267" t="str">
        <f>RIGHT("00000000" &amp; HEX2BIN(Table7[[#This Row],[D7]]), 8)</f>
        <v>00000000</v>
      </c>
      <c r="AF267" t="str">
        <f>VLOOKUP(Table7[[#This Row],[MsgId.Pad]],Codes,2,FALSE)</f>
        <v>A lot of these, brakes status for ABS?</v>
      </c>
      <c r="AG267">
        <f>(256*Table7[[#This Row],[D0.Dec]]+Table7[[#This Row],[D1.Dec]])/4</f>
        <v>127.5</v>
      </c>
    </row>
    <row r="268" spans="1:33" x14ac:dyDescent="0.35">
      <c r="A268">
        <v>224</v>
      </c>
      <c r="B268" t="s">
        <v>92</v>
      </c>
      <c r="C268" s="1">
        <v>8</v>
      </c>
      <c r="D268" s="1">
        <v>1</v>
      </c>
      <c r="E268" s="1" t="s">
        <v>0</v>
      </c>
      <c r="F268" s="1" t="s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t="str">
        <f>RIGHT("000000" &amp;Table7[[#This Row],[MsgId]], 8)</f>
        <v>0810A000</v>
      </c>
      <c r="M268" t="str">
        <f>LEFT(Table7[[#This Row],[MsgId.Pad]],4)</f>
        <v>0810</v>
      </c>
      <c r="N268" t="str">
        <f>RIGHT(Table7[[#This Row],[MsgId.Pad]],4)</f>
        <v>A000</v>
      </c>
      <c r="O268">
        <f>HEX2DEC(Table7[[#This Row],[MsgId.Pad]])</f>
        <v>135307264</v>
      </c>
      <c r="P268">
        <f>HEX2DEC(Table7[[#This Row],[D0]])</f>
        <v>1</v>
      </c>
      <c r="Q268">
        <f>HEX2DEC(Table7[[#This Row],[D1]])</f>
        <v>254</v>
      </c>
      <c r="R268">
        <f>HEX2DEC(Table7[[#This Row],[D2]])</f>
        <v>28</v>
      </c>
      <c r="S268">
        <f>HEX2DEC(Table7[[#This Row],[D3]])</f>
        <v>0</v>
      </c>
      <c r="T268">
        <f>HEX2DEC(Table7[[#This Row],[D4]])</f>
        <v>0</v>
      </c>
      <c r="U268">
        <f>HEX2DEC(Table7[[#This Row],[D5]])</f>
        <v>0</v>
      </c>
      <c r="V268">
        <f>HEX2DEC(Table7[[#This Row],[D6]])</f>
        <v>0</v>
      </c>
      <c r="W268">
        <f>HEX2DEC(Table7[[#This Row],[D7]])</f>
        <v>0</v>
      </c>
      <c r="X268" t="str">
        <f>RIGHT("00000000" &amp; HEX2BIN(Table7[[#This Row],[D0]]), 8)</f>
        <v>00000001</v>
      </c>
      <c r="Y268" t="str">
        <f>RIGHT("00000000" &amp; HEX2BIN(Table7[[#This Row],[D1]]), 8)</f>
        <v>11111110</v>
      </c>
      <c r="Z268" t="str">
        <f>RIGHT("00000000" &amp; HEX2BIN(Table7[[#This Row],[D2]]), 8)</f>
        <v>00011100</v>
      </c>
      <c r="AA268" t="str">
        <f>RIGHT("00000000" &amp; HEX2BIN(Table7[[#This Row],[D3]]), 8)</f>
        <v>00000000</v>
      </c>
      <c r="AB268" t="str">
        <f>RIGHT("00000000" &amp; HEX2BIN(Table7[[#This Row],[D4]]), 8)</f>
        <v>00000000</v>
      </c>
      <c r="AC268" t="str">
        <f>RIGHT("00000000" &amp; HEX2BIN(Table7[[#This Row],[D5]]), 8)</f>
        <v>00000000</v>
      </c>
      <c r="AD268" t="str">
        <f>RIGHT("00000000" &amp; HEX2BIN(Table7[[#This Row],[D6]]), 8)</f>
        <v>00000000</v>
      </c>
      <c r="AE268" t="str">
        <f>RIGHT("00000000" &amp; HEX2BIN(Table7[[#This Row],[D7]]), 8)</f>
        <v>00000000</v>
      </c>
      <c r="AF268" t="str">
        <f>VLOOKUP(Table7[[#This Row],[MsgId.Pad]],Codes,2,FALSE)</f>
        <v>A lot of these, brakes status for ABS?</v>
      </c>
      <c r="AG268">
        <f>(256*Table7[[#This Row],[D0.Dec]]+Table7[[#This Row],[D1.Dec]])/4</f>
        <v>127.5</v>
      </c>
    </row>
    <row r="269" spans="1:33" x14ac:dyDescent="0.35">
      <c r="A269">
        <v>232</v>
      </c>
      <c r="B269" t="s">
        <v>92</v>
      </c>
      <c r="C269" s="1">
        <v>8</v>
      </c>
      <c r="D269" s="1">
        <v>1</v>
      </c>
      <c r="E269" s="1" t="s">
        <v>0</v>
      </c>
      <c r="F269" s="1">
        <v>10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t="str">
        <f>RIGHT("000000" &amp;Table7[[#This Row],[MsgId]], 8)</f>
        <v>0810A000</v>
      </c>
      <c r="M269" t="str">
        <f>LEFT(Table7[[#This Row],[MsgId.Pad]],4)</f>
        <v>0810</v>
      </c>
      <c r="N269" t="str">
        <f>RIGHT(Table7[[#This Row],[MsgId.Pad]],4)</f>
        <v>A000</v>
      </c>
      <c r="O269">
        <f>HEX2DEC(Table7[[#This Row],[MsgId.Pad]])</f>
        <v>135307264</v>
      </c>
      <c r="P269">
        <f>HEX2DEC(Table7[[#This Row],[D0]])</f>
        <v>1</v>
      </c>
      <c r="Q269">
        <f>HEX2DEC(Table7[[#This Row],[D1]])</f>
        <v>254</v>
      </c>
      <c r="R269">
        <f>HEX2DEC(Table7[[#This Row],[D2]])</f>
        <v>16</v>
      </c>
      <c r="S269">
        <f>HEX2DEC(Table7[[#This Row],[D3]])</f>
        <v>0</v>
      </c>
      <c r="T269">
        <f>HEX2DEC(Table7[[#This Row],[D4]])</f>
        <v>0</v>
      </c>
      <c r="U269">
        <f>HEX2DEC(Table7[[#This Row],[D5]])</f>
        <v>0</v>
      </c>
      <c r="V269">
        <f>HEX2DEC(Table7[[#This Row],[D6]])</f>
        <v>0</v>
      </c>
      <c r="W269">
        <f>HEX2DEC(Table7[[#This Row],[D7]])</f>
        <v>0</v>
      </c>
      <c r="X269" t="str">
        <f>RIGHT("00000000" &amp; HEX2BIN(Table7[[#This Row],[D0]]), 8)</f>
        <v>00000001</v>
      </c>
      <c r="Y269" t="str">
        <f>RIGHT("00000000" &amp; HEX2BIN(Table7[[#This Row],[D1]]), 8)</f>
        <v>11111110</v>
      </c>
      <c r="Z269" t="str">
        <f>RIGHT("00000000" &amp; HEX2BIN(Table7[[#This Row],[D2]]), 8)</f>
        <v>00010000</v>
      </c>
      <c r="AA269" t="str">
        <f>RIGHT("00000000" &amp; HEX2BIN(Table7[[#This Row],[D3]]), 8)</f>
        <v>00000000</v>
      </c>
      <c r="AB269" t="str">
        <f>RIGHT("00000000" &amp; HEX2BIN(Table7[[#This Row],[D4]]), 8)</f>
        <v>00000000</v>
      </c>
      <c r="AC269" t="str">
        <f>RIGHT("00000000" &amp; HEX2BIN(Table7[[#This Row],[D5]]), 8)</f>
        <v>00000000</v>
      </c>
      <c r="AD269" t="str">
        <f>RIGHT("00000000" &amp; HEX2BIN(Table7[[#This Row],[D6]]), 8)</f>
        <v>00000000</v>
      </c>
      <c r="AE269" t="str">
        <f>RIGHT("00000000" &amp; HEX2BIN(Table7[[#This Row],[D7]]), 8)</f>
        <v>00000000</v>
      </c>
      <c r="AF269" t="str">
        <f>VLOOKUP(Table7[[#This Row],[MsgId.Pad]],Codes,2,FALSE)</f>
        <v>A lot of these, brakes status for ABS?</v>
      </c>
      <c r="AG269">
        <f>(256*Table7[[#This Row],[D0.Dec]]+Table7[[#This Row],[D1.Dec]])/4</f>
        <v>127.5</v>
      </c>
    </row>
    <row r="270" spans="1:33" x14ac:dyDescent="0.35">
      <c r="A270">
        <v>239</v>
      </c>
      <c r="B270" t="s">
        <v>92</v>
      </c>
      <c r="C270" s="1">
        <v>8</v>
      </c>
      <c r="D270" s="1">
        <v>1</v>
      </c>
      <c r="E270" s="1" t="s">
        <v>0</v>
      </c>
      <c r="F270" s="1">
        <v>14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t="str">
        <f>RIGHT("000000" &amp;Table7[[#This Row],[MsgId]], 8)</f>
        <v>0810A000</v>
      </c>
      <c r="M270" t="str">
        <f>LEFT(Table7[[#This Row],[MsgId.Pad]],4)</f>
        <v>0810</v>
      </c>
      <c r="N270" t="str">
        <f>RIGHT(Table7[[#This Row],[MsgId.Pad]],4)</f>
        <v>A000</v>
      </c>
      <c r="O270">
        <f>HEX2DEC(Table7[[#This Row],[MsgId.Pad]])</f>
        <v>135307264</v>
      </c>
      <c r="P270">
        <f>HEX2DEC(Table7[[#This Row],[D0]])</f>
        <v>1</v>
      </c>
      <c r="Q270">
        <f>HEX2DEC(Table7[[#This Row],[D1]])</f>
        <v>254</v>
      </c>
      <c r="R270">
        <f>HEX2DEC(Table7[[#This Row],[D2]])</f>
        <v>20</v>
      </c>
      <c r="S270">
        <f>HEX2DEC(Table7[[#This Row],[D3]])</f>
        <v>0</v>
      </c>
      <c r="T270">
        <f>HEX2DEC(Table7[[#This Row],[D4]])</f>
        <v>0</v>
      </c>
      <c r="U270">
        <f>HEX2DEC(Table7[[#This Row],[D5]])</f>
        <v>0</v>
      </c>
      <c r="V270">
        <f>HEX2DEC(Table7[[#This Row],[D6]])</f>
        <v>0</v>
      </c>
      <c r="W270">
        <f>HEX2DEC(Table7[[#This Row],[D7]])</f>
        <v>0</v>
      </c>
      <c r="X270" t="str">
        <f>RIGHT("00000000" &amp; HEX2BIN(Table7[[#This Row],[D0]]), 8)</f>
        <v>00000001</v>
      </c>
      <c r="Y270" t="str">
        <f>RIGHT("00000000" &amp; HEX2BIN(Table7[[#This Row],[D1]]), 8)</f>
        <v>11111110</v>
      </c>
      <c r="Z270" t="str">
        <f>RIGHT("00000000" &amp; HEX2BIN(Table7[[#This Row],[D2]]), 8)</f>
        <v>00010100</v>
      </c>
      <c r="AA270" t="str">
        <f>RIGHT("00000000" &amp; HEX2BIN(Table7[[#This Row],[D3]]), 8)</f>
        <v>00000000</v>
      </c>
      <c r="AB270" t="str">
        <f>RIGHT("00000000" &amp; HEX2BIN(Table7[[#This Row],[D4]]), 8)</f>
        <v>00000000</v>
      </c>
      <c r="AC270" t="str">
        <f>RIGHT("00000000" &amp; HEX2BIN(Table7[[#This Row],[D5]]), 8)</f>
        <v>00000000</v>
      </c>
      <c r="AD270" t="str">
        <f>RIGHT("00000000" &amp; HEX2BIN(Table7[[#This Row],[D6]]), 8)</f>
        <v>00000000</v>
      </c>
      <c r="AE270" t="str">
        <f>RIGHT("00000000" &amp; HEX2BIN(Table7[[#This Row],[D7]]), 8)</f>
        <v>00000000</v>
      </c>
      <c r="AF270" t="str">
        <f>VLOOKUP(Table7[[#This Row],[MsgId.Pad]],Codes,2,FALSE)</f>
        <v>A lot of these, brakes status for ABS?</v>
      </c>
      <c r="AG270">
        <f>(256*Table7[[#This Row],[D0.Dec]]+Table7[[#This Row],[D1.Dec]])/4</f>
        <v>127.5</v>
      </c>
    </row>
    <row r="271" spans="1:33" x14ac:dyDescent="0.35">
      <c r="A271">
        <v>245</v>
      </c>
      <c r="B271" t="s">
        <v>92</v>
      </c>
      <c r="C271" s="1">
        <v>8</v>
      </c>
      <c r="D271" s="1">
        <v>1</v>
      </c>
      <c r="E271" s="1" t="s">
        <v>0</v>
      </c>
      <c r="F271" s="1">
        <v>18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t="str">
        <f>RIGHT("000000" &amp;Table7[[#This Row],[MsgId]], 8)</f>
        <v>0810A000</v>
      </c>
      <c r="M271" t="str">
        <f>LEFT(Table7[[#This Row],[MsgId.Pad]],4)</f>
        <v>0810</v>
      </c>
      <c r="N271" t="str">
        <f>RIGHT(Table7[[#This Row],[MsgId.Pad]],4)</f>
        <v>A000</v>
      </c>
      <c r="O271">
        <f>HEX2DEC(Table7[[#This Row],[MsgId.Pad]])</f>
        <v>135307264</v>
      </c>
      <c r="P271">
        <f>HEX2DEC(Table7[[#This Row],[D0]])</f>
        <v>1</v>
      </c>
      <c r="Q271">
        <f>HEX2DEC(Table7[[#This Row],[D1]])</f>
        <v>254</v>
      </c>
      <c r="R271">
        <f>HEX2DEC(Table7[[#This Row],[D2]])</f>
        <v>24</v>
      </c>
      <c r="S271">
        <f>HEX2DEC(Table7[[#This Row],[D3]])</f>
        <v>0</v>
      </c>
      <c r="T271">
        <f>HEX2DEC(Table7[[#This Row],[D4]])</f>
        <v>0</v>
      </c>
      <c r="U271">
        <f>HEX2DEC(Table7[[#This Row],[D5]])</f>
        <v>0</v>
      </c>
      <c r="V271">
        <f>HEX2DEC(Table7[[#This Row],[D6]])</f>
        <v>0</v>
      </c>
      <c r="W271">
        <f>HEX2DEC(Table7[[#This Row],[D7]])</f>
        <v>0</v>
      </c>
      <c r="X271" t="str">
        <f>RIGHT("00000000" &amp; HEX2BIN(Table7[[#This Row],[D0]]), 8)</f>
        <v>00000001</v>
      </c>
      <c r="Y271" t="str">
        <f>RIGHT("00000000" &amp; HEX2BIN(Table7[[#This Row],[D1]]), 8)</f>
        <v>11111110</v>
      </c>
      <c r="Z271" t="str">
        <f>RIGHT("00000000" &amp; HEX2BIN(Table7[[#This Row],[D2]]), 8)</f>
        <v>00011000</v>
      </c>
      <c r="AA271" t="str">
        <f>RIGHT("00000000" &amp; HEX2BIN(Table7[[#This Row],[D3]]), 8)</f>
        <v>00000000</v>
      </c>
      <c r="AB271" t="str">
        <f>RIGHT("00000000" &amp; HEX2BIN(Table7[[#This Row],[D4]]), 8)</f>
        <v>00000000</v>
      </c>
      <c r="AC271" t="str">
        <f>RIGHT("00000000" &amp; HEX2BIN(Table7[[#This Row],[D5]]), 8)</f>
        <v>00000000</v>
      </c>
      <c r="AD271" t="str">
        <f>RIGHT("00000000" &amp; HEX2BIN(Table7[[#This Row],[D6]]), 8)</f>
        <v>00000000</v>
      </c>
      <c r="AE271" t="str">
        <f>RIGHT("00000000" &amp; HEX2BIN(Table7[[#This Row],[D7]]), 8)</f>
        <v>00000000</v>
      </c>
      <c r="AF271" t="str">
        <f>VLOOKUP(Table7[[#This Row],[MsgId.Pad]],Codes,2,FALSE)</f>
        <v>A lot of these, brakes status for ABS?</v>
      </c>
      <c r="AG271">
        <f>(256*Table7[[#This Row],[D0.Dec]]+Table7[[#This Row],[D1.Dec]])/4</f>
        <v>127.5</v>
      </c>
    </row>
    <row r="272" spans="1:33" x14ac:dyDescent="0.35">
      <c r="A272">
        <v>247</v>
      </c>
      <c r="B272" t="s">
        <v>92</v>
      </c>
      <c r="C272" s="1">
        <v>8</v>
      </c>
      <c r="D272" s="1">
        <v>1</v>
      </c>
      <c r="E272" s="1" t="s">
        <v>0</v>
      </c>
      <c r="F272" s="1">
        <v>18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t="str">
        <f>RIGHT("000000" &amp;Table7[[#This Row],[MsgId]], 8)</f>
        <v>0810A000</v>
      </c>
      <c r="M272" t="str">
        <f>LEFT(Table7[[#This Row],[MsgId.Pad]],4)</f>
        <v>0810</v>
      </c>
      <c r="N272" t="str">
        <f>RIGHT(Table7[[#This Row],[MsgId.Pad]],4)</f>
        <v>A000</v>
      </c>
      <c r="O272">
        <f>HEX2DEC(Table7[[#This Row],[MsgId.Pad]])</f>
        <v>135307264</v>
      </c>
      <c r="P272">
        <f>HEX2DEC(Table7[[#This Row],[D0]])</f>
        <v>1</v>
      </c>
      <c r="Q272">
        <f>HEX2DEC(Table7[[#This Row],[D1]])</f>
        <v>254</v>
      </c>
      <c r="R272">
        <f>HEX2DEC(Table7[[#This Row],[D2]])</f>
        <v>24</v>
      </c>
      <c r="S272">
        <f>HEX2DEC(Table7[[#This Row],[D3]])</f>
        <v>0</v>
      </c>
      <c r="T272">
        <f>HEX2DEC(Table7[[#This Row],[D4]])</f>
        <v>0</v>
      </c>
      <c r="U272">
        <f>HEX2DEC(Table7[[#This Row],[D5]])</f>
        <v>0</v>
      </c>
      <c r="V272">
        <f>HEX2DEC(Table7[[#This Row],[D6]])</f>
        <v>0</v>
      </c>
      <c r="W272">
        <f>HEX2DEC(Table7[[#This Row],[D7]])</f>
        <v>0</v>
      </c>
      <c r="X272" t="str">
        <f>RIGHT("00000000" &amp; HEX2BIN(Table7[[#This Row],[D0]]), 8)</f>
        <v>00000001</v>
      </c>
      <c r="Y272" t="str">
        <f>RIGHT("00000000" &amp; HEX2BIN(Table7[[#This Row],[D1]]), 8)</f>
        <v>11111110</v>
      </c>
      <c r="Z272" t="str">
        <f>RIGHT("00000000" &amp; HEX2BIN(Table7[[#This Row],[D2]]), 8)</f>
        <v>00011000</v>
      </c>
      <c r="AA272" t="str">
        <f>RIGHT("00000000" &amp; HEX2BIN(Table7[[#This Row],[D3]]), 8)</f>
        <v>00000000</v>
      </c>
      <c r="AB272" t="str">
        <f>RIGHT("00000000" &amp; HEX2BIN(Table7[[#This Row],[D4]]), 8)</f>
        <v>00000000</v>
      </c>
      <c r="AC272" t="str">
        <f>RIGHT("00000000" &amp; HEX2BIN(Table7[[#This Row],[D5]]), 8)</f>
        <v>00000000</v>
      </c>
      <c r="AD272" t="str">
        <f>RIGHT("00000000" &amp; HEX2BIN(Table7[[#This Row],[D6]]), 8)</f>
        <v>00000000</v>
      </c>
      <c r="AE272" t="str">
        <f>RIGHT("00000000" &amp; HEX2BIN(Table7[[#This Row],[D7]]), 8)</f>
        <v>00000000</v>
      </c>
      <c r="AF272" t="str">
        <f>VLOOKUP(Table7[[#This Row],[MsgId.Pad]],Codes,2,FALSE)</f>
        <v>A lot of these, brakes status for ABS?</v>
      </c>
      <c r="AG272">
        <f>(256*Table7[[#This Row],[D0.Dec]]+Table7[[#This Row],[D1.Dec]])/4</f>
        <v>127.5</v>
      </c>
    </row>
    <row r="273" spans="1:33" x14ac:dyDescent="0.35">
      <c r="A273">
        <v>253</v>
      </c>
      <c r="B273" t="s">
        <v>92</v>
      </c>
      <c r="C273" s="1">
        <v>8</v>
      </c>
      <c r="D273" s="1">
        <v>1</v>
      </c>
      <c r="E273" s="1" t="s">
        <v>0</v>
      </c>
      <c r="F273" s="1" t="s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t="str">
        <f>RIGHT("000000" &amp;Table7[[#This Row],[MsgId]], 8)</f>
        <v>0810A000</v>
      </c>
      <c r="M273" t="str">
        <f>LEFT(Table7[[#This Row],[MsgId.Pad]],4)</f>
        <v>0810</v>
      </c>
      <c r="N273" t="str">
        <f>RIGHT(Table7[[#This Row],[MsgId.Pad]],4)</f>
        <v>A000</v>
      </c>
      <c r="O273">
        <f>HEX2DEC(Table7[[#This Row],[MsgId.Pad]])</f>
        <v>135307264</v>
      </c>
      <c r="P273">
        <f>HEX2DEC(Table7[[#This Row],[D0]])</f>
        <v>1</v>
      </c>
      <c r="Q273">
        <f>HEX2DEC(Table7[[#This Row],[D1]])</f>
        <v>254</v>
      </c>
      <c r="R273">
        <f>HEX2DEC(Table7[[#This Row],[D2]])</f>
        <v>28</v>
      </c>
      <c r="S273">
        <f>HEX2DEC(Table7[[#This Row],[D3]])</f>
        <v>0</v>
      </c>
      <c r="T273">
        <f>HEX2DEC(Table7[[#This Row],[D4]])</f>
        <v>0</v>
      </c>
      <c r="U273">
        <f>HEX2DEC(Table7[[#This Row],[D5]])</f>
        <v>0</v>
      </c>
      <c r="V273">
        <f>HEX2DEC(Table7[[#This Row],[D6]])</f>
        <v>0</v>
      </c>
      <c r="W273">
        <f>HEX2DEC(Table7[[#This Row],[D7]])</f>
        <v>0</v>
      </c>
      <c r="X273" t="str">
        <f>RIGHT("00000000" &amp; HEX2BIN(Table7[[#This Row],[D0]]), 8)</f>
        <v>00000001</v>
      </c>
      <c r="Y273" t="str">
        <f>RIGHT("00000000" &amp; HEX2BIN(Table7[[#This Row],[D1]]), 8)</f>
        <v>11111110</v>
      </c>
      <c r="Z273" t="str">
        <f>RIGHT("00000000" &amp; HEX2BIN(Table7[[#This Row],[D2]]), 8)</f>
        <v>00011100</v>
      </c>
      <c r="AA273" t="str">
        <f>RIGHT("00000000" &amp; HEX2BIN(Table7[[#This Row],[D3]]), 8)</f>
        <v>00000000</v>
      </c>
      <c r="AB273" t="str">
        <f>RIGHT("00000000" &amp; HEX2BIN(Table7[[#This Row],[D4]]), 8)</f>
        <v>00000000</v>
      </c>
      <c r="AC273" t="str">
        <f>RIGHT("00000000" &amp; HEX2BIN(Table7[[#This Row],[D5]]), 8)</f>
        <v>00000000</v>
      </c>
      <c r="AD273" t="str">
        <f>RIGHT("00000000" &amp; HEX2BIN(Table7[[#This Row],[D6]]), 8)</f>
        <v>00000000</v>
      </c>
      <c r="AE273" t="str">
        <f>RIGHT("00000000" &amp; HEX2BIN(Table7[[#This Row],[D7]]), 8)</f>
        <v>00000000</v>
      </c>
      <c r="AF273" t="str">
        <f>VLOOKUP(Table7[[#This Row],[MsgId.Pad]],Codes,2,FALSE)</f>
        <v>A lot of these, brakes status for ABS?</v>
      </c>
      <c r="AG273">
        <f>(256*Table7[[#This Row],[D0.Dec]]+Table7[[#This Row],[D1.Dec]])/4</f>
        <v>127.5</v>
      </c>
    </row>
    <row r="274" spans="1:33" x14ac:dyDescent="0.35">
      <c r="A274">
        <v>258</v>
      </c>
      <c r="B274" t="s">
        <v>92</v>
      </c>
      <c r="C274" s="1">
        <v>8</v>
      </c>
      <c r="D274" s="1">
        <v>1</v>
      </c>
      <c r="E274" s="1" t="s">
        <v>0</v>
      </c>
      <c r="F274" s="1">
        <v>10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t="str">
        <f>RIGHT("000000" &amp;Table7[[#This Row],[MsgId]], 8)</f>
        <v>0810A000</v>
      </c>
      <c r="M274" t="str">
        <f>LEFT(Table7[[#This Row],[MsgId.Pad]],4)</f>
        <v>0810</v>
      </c>
      <c r="N274" t="str">
        <f>RIGHT(Table7[[#This Row],[MsgId.Pad]],4)</f>
        <v>A000</v>
      </c>
      <c r="O274">
        <f>HEX2DEC(Table7[[#This Row],[MsgId.Pad]])</f>
        <v>135307264</v>
      </c>
      <c r="P274">
        <f>HEX2DEC(Table7[[#This Row],[D0]])</f>
        <v>1</v>
      </c>
      <c r="Q274">
        <f>HEX2DEC(Table7[[#This Row],[D1]])</f>
        <v>254</v>
      </c>
      <c r="R274">
        <f>HEX2DEC(Table7[[#This Row],[D2]])</f>
        <v>16</v>
      </c>
      <c r="S274">
        <f>HEX2DEC(Table7[[#This Row],[D3]])</f>
        <v>0</v>
      </c>
      <c r="T274">
        <f>HEX2DEC(Table7[[#This Row],[D4]])</f>
        <v>0</v>
      </c>
      <c r="U274">
        <f>HEX2DEC(Table7[[#This Row],[D5]])</f>
        <v>0</v>
      </c>
      <c r="V274">
        <f>HEX2DEC(Table7[[#This Row],[D6]])</f>
        <v>0</v>
      </c>
      <c r="W274">
        <f>HEX2DEC(Table7[[#This Row],[D7]])</f>
        <v>0</v>
      </c>
      <c r="X274" t="str">
        <f>RIGHT("00000000" &amp; HEX2BIN(Table7[[#This Row],[D0]]), 8)</f>
        <v>00000001</v>
      </c>
      <c r="Y274" t="str">
        <f>RIGHT("00000000" &amp; HEX2BIN(Table7[[#This Row],[D1]]), 8)</f>
        <v>11111110</v>
      </c>
      <c r="Z274" t="str">
        <f>RIGHT("00000000" &amp; HEX2BIN(Table7[[#This Row],[D2]]), 8)</f>
        <v>00010000</v>
      </c>
      <c r="AA274" t="str">
        <f>RIGHT("00000000" &amp; HEX2BIN(Table7[[#This Row],[D3]]), 8)</f>
        <v>00000000</v>
      </c>
      <c r="AB274" t="str">
        <f>RIGHT("00000000" &amp; HEX2BIN(Table7[[#This Row],[D4]]), 8)</f>
        <v>00000000</v>
      </c>
      <c r="AC274" t="str">
        <f>RIGHT("00000000" &amp; HEX2BIN(Table7[[#This Row],[D5]]), 8)</f>
        <v>00000000</v>
      </c>
      <c r="AD274" t="str">
        <f>RIGHT("00000000" &amp; HEX2BIN(Table7[[#This Row],[D6]]), 8)</f>
        <v>00000000</v>
      </c>
      <c r="AE274" t="str">
        <f>RIGHT("00000000" &amp; HEX2BIN(Table7[[#This Row],[D7]]), 8)</f>
        <v>00000000</v>
      </c>
      <c r="AF274" t="str">
        <f>VLOOKUP(Table7[[#This Row],[MsgId.Pad]],Codes,2,FALSE)</f>
        <v>A lot of these, brakes status for ABS?</v>
      </c>
      <c r="AG274">
        <f>(256*Table7[[#This Row],[D0.Dec]]+Table7[[#This Row],[D1.Dec]])/4</f>
        <v>127.5</v>
      </c>
    </row>
    <row r="275" spans="1:33" x14ac:dyDescent="0.35">
      <c r="A275">
        <v>261</v>
      </c>
      <c r="B275" t="s">
        <v>92</v>
      </c>
      <c r="C275" s="1">
        <v>8</v>
      </c>
      <c r="D275" s="1">
        <v>1</v>
      </c>
      <c r="E275" s="1" t="s">
        <v>0</v>
      </c>
      <c r="F275" s="1">
        <v>10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t="str">
        <f>RIGHT("000000" &amp;Table7[[#This Row],[MsgId]], 8)</f>
        <v>0810A000</v>
      </c>
      <c r="M275" t="str">
        <f>LEFT(Table7[[#This Row],[MsgId.Pad]],4)</f>
        <v>0810</v>
      </c>
      <c r="N275" t="str">
        <f>RIGHT(Table7[[#This Row],[MsgId.Pad]],4)</f>
        <v>A000</v>
      </c>
      <c r="O275">
        <f>HEX2DEC(Table7[[#This Row],[MsgId.Pad]])</f>
        <v>135307264</v>
      </c>
      <c r="P275">
        <f>HEX2DEC(Table7[[#This Row],[D0]])</f>
        <v>1</v>
      </c>
      <c r="Q275">
        <f>HEX2DEC(Table7[[#This Row],[D1]])</f>
        <v>254</v>
      </c>
      <c r="R275">
        <f>HEX2DEC(Table7[[#This Row],[D2]])</f>
        <v>16</v>
      </c>
      <c r="S275">
        <f>HEX2DEC(Table7[[#This Row],[D3]])</f>
        <v>0</v>
      </c>
      <c r="T275">
        <f>HEX2DEC(Table7[[#This Row],[D4]])</f>
        <v>0</v>
      </c>
      <c r="U275">
        <f>HEX2DEC(Table7[[#This Row],[D5]])</f>
        <v>0</v>
      </c>
      <c r="V275">
        <f>HEX2DEC(Table7[[#This Row],[D6]])</f>
        <v>0</v>
      </c>
      <c r="W275">
        <f>HEX2DEC(Table7[[#This Row],[D7]])</f>
        <v>0</v>
      </c>
      <c r="X275" t="str">
        <f>RIGHT("00000000" &amp; HEX2BIN(Table7[[#This Row],[D0]]), 8)</f>
        <v>00000001</v>
      </c>
      <c r="Y275" t="str">
        <f>RIGHT("00000000" &amp; HEX2BIN(Table7[[#This Row],[D1]]), 8)</f>
        <v>11111110</v>
      </c>
      <c r="Z275" t="str">
        <f>RIGHT("00000000" &amp; HEX2BIN(Table7[[#This Row],[D2]]), 8)</f>
        <v>00010000</v>
      </c>
      <c r="AA275" t="str">
        <f>RIGHT("00000000" &amp; HEX2BIN(Table7[[#This Row],[D3]]), 8)</f>
        <v>00000000</v>
      </c>
      <c r="AB275" t="str">
        <f>RIGHT("00000000" &amp; HEX2BIN(Table7[[#This Row],[D4]]), 8)</f>
        <v>00000000</v>
      </c>
      <c r="AC275" t="str">
        <f>RIGHT("00000000" &amp; HEX2BIN(Table7[[#This Row],[D5]]), 8)</f>
        <v>00000000</v>
      </c>
      <c r="AD275" t="str">
        <f>RIGHT("00000000" &amp; HEX2BIN(Table7[[#This Row],[D6]]), 8)</f>
        <v>00000000</v>
      </c>
      <c r="AE275" t="str">
        <f>RIGHT("00000000" &amp; HEX2BIN(Table7[[#This Row],[D7]]), 8)</f>
        <v>00000000</v>
      </c>
      <c r="AF275" t="str">
        <f>VLOOKUP(Table7[[#This Row],[MsgId.Pad]],Codes,2,FALSE)</f>
        <v>A lot of these, brakes status for ABS?</v>
      </c>
      <c r="AG275">
        <f>(256*Table7[[#This Row],[D0.Dec]]+Table7[[#This Row],[D1.Dec]])/4</f>
        <v>127.5</v>
      </c>
    </row>
    <row r="276" spans="1:33" x14ac:dyDescent="0.35">
      <c r="A276">
        <v>263</v>
      </c>
      <c r="B276" t="s">
        <v>92</v>
      </c>
      <c r="C276" s="1">
        <v>8</v>
      </c>
      <c r="D276" s="1">
        <v>1</v>
      </c>
      <c r="E276" s="1" t="s">
        <v>0</v>
      </c>
      <c r="F276" s="1">
        <v>14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t="str">
        <f>RIGHT("000000" &amp;Table7[[#This Row],[MsgId]], 8)</f>
        <v>0810A000</v>
      </c>
      <c r="M276" t="str">
        <f>LEFT(Table7[[#This Row],[MsgId.Pad]],4)</f>
        <v>0810</v>
      </c>
      <c r="N276" t="str">
        <f>RIGHT(Table7[[#This Row],[MsgId.Pad]],4)</f>
        <v>A000</v>
      </c>
      <c r="O276">
        <f>HEX2DEC(Table7[[#This Row],[MsgId.Pad]])</f>
        <v>135307264</v>
      </c>
      <c r="P276">
        <f>HEX2DEC(Table7[[#This Row],[D0]])</f>
        <v>1</v>
      </c>
      <c r="Q276">
        <f>HEX2DEC(Table7[[#This Row],[D1]])</f>
        <v>254</v>
      </c>
      <c r="R276">
        <f>HEX2DEC(Table7[[#This Row],[D2]])</f>
        <v>20</v>
      </c>
      <c r="S276">
        <f>HEX2DEC(Table7[[#This Row],[D3]])</f>
        <v>0</v>
      </c>
      <c r="T276">
        <f>HEX2DEC(Table7[[#This Row],[D4]])</f>
        <v>0</v>
      </c>
      <c r="U276">
        <f>HEX2DEC(Table7[[#This Row],[D5]])</f>
        <v>0</v>
      </c>
      <c r="V276">
        <f>HEX2DEC(Table7[[#This Row],[D6]])</f>
        <v>0</v>
      </c>
      <c r="W276">
        <f>HEX2DEC(Table7[[#This Row],[D7]])</f>
        <v>0</v>
      </c>
      <c r="X276" t="str">
        <f>RIGHT("00000000" &amp; HEX2BIN(Table7[[#This Row],[D0]]), 8)</f>
        <v>00000001</v>
      </c>
      <c r="Y276" t="str">
        <f>RIGHT("00000000" &amp; HEX2BIN(Table7[[#This Row],[D1]]), 8)</f>
        <v>11111110</v>
      </c>
      <c r="Z276" t="str">
        <f>RIGHT("00000000" &amp; HEX2BIN(Table7[[#This Row],[D2]]), 8)</f>
        <v>00010100</v>
      </c>
      <c r="AA276" t="str">
        <f>RIGHT("00000000" &amp; HEX2BIN(Table7[[#This Row],[D3]]), 8)</f>
        <v>00000000</v>
      </c>
      <c r="AB276" t="str">
        <f>RIGHT("00000000" &amp; HEX2BIN(Table7[[#This Row],[D4]]), 8)</f>
        <v>00000000</v>
      </c>
      <c r="AC276" t="str">
        <f>RIGHT("00000000" &amp; HEX2BIN(Table7[[#This Row],[D5]]), 8)</f>
        <v>00000000</v>
      </c>
      <c r="AD276" t="str">
        <f>RIGHT("00000000" &amp; HEX2BIN(Table7[[#This Row],[D6]]), 8)</f>
        <v>00000000</v>
      </c>
      <c r="AE276" t="str">
        <f>RIGHT("00000000" &amp; HEX2BIN(Table7[[#This Row],[D7]]), 8)</f>
        <v>00000000</v>
      </c>
      <c r="AF276" t="str">
        <f>VLOOKUP(Table7[[#This Row],[MsgId.Pad]],Codes,2,FALSE)</f>
        <v>A lot of these, brakes status for ABS?</v>
      </c>
      <c r="AG276">
        <f>(256*Table7[[#This Row],[D0.Dec]]+Table7[[#This Row],[D1.Dec]])/4</f>
        <v>127.5</v>
      </c>
    </row>
    <row r="277" spans="1:33" x14ac:dyDescent="0.35">
      <c r="A277">
        <v>267</v>
      </c>
      <c r="B277" t="s">
        <v>92</v>
      </c>
      <c r="C277" s="1">
        <v>8</v>
      </c>
      <c r="D277" s="1">
        <v>1</v>
      </c>
      <c r="E277" s="1" t="s">
        <v>0</v>
      </c>
      <c r="F277" s="1">
        <v>14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t="str">
        <f>RIGHT("000000" &amp;Table7[[#This Row],[MsgId]], 8)</f>
        <v>0810A000</v>
      </c>
      <c r="M277" t="str">
        <f>LEFT(Table7[[#This Row],[MsgId.Pad]],4)</f>
        <v>0810</v>
      </c>
      <c r="N277" t="str">
        <f>RIGHT(Table7[[#This Row],[MsgId.Pad]],4)</f>
        <v>A000</v>
      </c>
      <c r="O277">
        <f>HEX2DEC(Table7[[#This Row],[MsgId.Pad]])</f>
        <v>135307264</v>
      </c>
      <c r="P277">
        <f>HEX2DEC(Table7[[#This Row],[D0]])</f>
        <v>1</v>
      </c>
      <c r="Q277">
        <f>HEX2DEC(Table7[[#This Row],[D1]])</f>
        <v>254</v>
      </c>
      <c r="R277">
        <f>HEX2DEC(Table7[[#This Row],[D2]])</f>
        <v>20</v>
      </c>
      <c r="S277">
        <f>HEX2DEC(Table7[[#This Row],[D3]])</f>
        <v>0</v>
      </c>
      <c r="T277">
        <f>HEX2DEC(Table7[[#This Row],[D4]])</f>
        <v>0</v>
      </c>
      <c r="U277">
        <f>HEX2DEC(Table7[[#This Row],[D5]])</f>
        <v>0</v>
      </c>
      <c r="V277">
        <f>HEX2DEC(Table7[[#This Row],[D6]])</f>
        <v>0</v>
      </c>
      <c r="W277">
        <f>HEX2DEC(Table7[[#This Row],[D7]])</f>
        <v>0</v>
      </c>
      <c r="X277" t="str">
        <f>RIGHT("00000000" &amp; HEX2BIN(Table7[[#This Row],[D0]]), 8)</f>
        <v>00000001</v>
      </c>
      <c r="Y277" t="str">
        <f>RIGHT("00000000" &amp; HEX2BIN(Table7[[#This Row],[D1]]), 8)</f>
        <v>11111110</v>
      </c>
      <c r="Z277" t="str">
        <f>RIGHT("00000000" &amp; HEX2BIN(Table7[[#This Row],[D2]]), 8)</f>
        <v>00010100</v>
      </c>
      <c r="AA277" t="str">
        <f>RIGHT("00000000" &amp; HEX2BIN(Table7[[#This Row],[D3]]), 8)</f>
        <v>00000000</v>
      </c>
      <c r="AB277" t="str">
        <f>RIGHT("00000000" &amp; HEX2BIN(Table7[[#This Row],[D4]]), 8)</f>
        <v>00000000</v>
      </c>
      <c r="AC277" t="str">
        <f>RIGHT("00000000" &amp; HEX2BIN(Table7[[#This Row],[D5]]), 8)</f>
        <v>00000000</v>
      </c>
      <c r="AD277" t="str">
        <f>RIGHT("00000000" &amp; HEX2BIN(Table7[[#This Row],[D6]]), 8)</f>
        <v>00000000</v>
      </c>
      <c r="AE277" t="str">
        <f>RIGHT("00000000" &amp; HEX2BIN(Table7[[#This Row],[D7]]), 8)</f>
        <v>00000000</v>
      </c>
      <c r="AF277" t="str">
        <f>VLOOKUP(Table7[[#This Row],[MsgId.Pad]],Codes,2,FALSE)</f>
        <v>A lot of these, brakes status for ABS?</v>
      </c>
      <c r="AG277">
        <f>(256*Table7[[#This Row],[D0.Dec]]+Table7[[#This Row],[D1.Dec]])/4</f>
        <v>127.5</v>
      </c>
    </row>
    <row r="278" spans="1:33" x14ac:dyDescent="0.35">
      <c r="A278">
        <v>268</v>
      </c>
      <c r="B278" t="s">
        <v>92</v>
      </c>
      <c r="C278" s="1">
        <v>8</v>
      </c>
      <c r="D278" s="1">
        <v>1</v>
      </c>
      <c r="E278" s="1" t="s">
        <v>0</v>
      </c>
      <c r="F278" s="1">
        <v>14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t="str">
        <f>RIGHT("000000" &amp;Table7[[#This Row],[MsgId]], 8)</f>
        <v>0810A000</v>
      </c>
      <c r="M278" t="str">
        <f>LEFT(Table7[[#This Row],[MsgId.Pad]],4)</f>
        <v>0810</v>
      </c>
      <c r="N278" t="str">
        <f>RIGHT(Table7[[#This Row],[MsgId.Pad]],4)</f>
        <v>A000</v>
      </c>
      <c r="O278">
        <f>HEX2DEC(Table7[[#This Row],[MsgId.Pad]])</f>
        <v>135307264</v>
      </c>
      <c r="P278">
        <f>HEX2DEC(Table7[[#This Row],[D0]])</f>
        <v>1</v>
      </c>
      <c r="Q278">
        <f>HEX2DEC(Table7[[#This Row],[D1]])</f>
        <v>254</v>
      </c>
      <c r="R278">
        <f>HEX2DEC(Table7[[#This Row],[D2]])</f>
        <v>20</v>
      </c>
      <c r="S278">
        <f>HEX2DEC(Table7[[#This Row],[D3]])</f>
        <v>0</v>
      </c>
      <c r="T278">
        <f>HEX2DEC(Table7[[#This Row],[D4]])</f>
        <v>0</v>
      </c>
      <c r="U278">
        <f>HEX2DEC(Table7[[#This Row],[D5]])</f>
        <v>0</v>
      </c>
      <c r="V278">
        <f>HEX2DEC(Table7[[#This Row],[D6]])</f>
        <v>0</v>
      </c>
      <c r="W278">
        <f>HEX2DEC(Table7[[#This Row],[D7]])</f>
        <v>0</v>
      </c>
      <c r="X278" t="str">
        <f>RIGHT("00000000" &amp; HEX2BIN(Table7[[#This Row],[D0]]), 8)</f>
        <v>00000001</v>
      </c>
      <c r="Y278" t="str">
        <f>RIGHT("00000000" &amp; HEX2BIN(Table7[[#This Row],[D1]]), 8)</f>
        <v>11111110</v>
      </c>
      <c r="Z278" t="str">
        <f>RIGHT("00000000" &amp; HEX2BIN(Table7[[#This Row],[D2]]), 8)</f>
        <v>00010100</v>
      </c>
      <c r="AA278" t="str">
        <f>RIGHT("00000000" &amp; HEX2BIN(Table7[[#This Row],[D3]]), 8)</f>
        <v>00000000</v>
      </c>
      <c r="AB278" t="str">
        <f>RIGHT("00000000" &amp; HEX2BIN(Table7[[#This Row],[D4]]), 8)</f>
        <v>00000000</v>
      </c>
      <c r="AC278" t="str">
        <f>RIGHT("00000000" &amp; HEX2BIN(Table7[[#This Row],[D5]]), 8)</f>
        <v>00000000</v>
      </c>
      <c r="AD278" t="str">
        <f>RIGHT("00000000" &amp; HEX2BIN(Table7[[#This Row],[D6]]), 8)</f>
        <v>00000000</v>
      </c>
      <c r="AE278" t="str">
        <f>RIGHT("00000000" &amp; HEX2BIN(Table7[[#This Row],[D7]]), 8)</f>
        <v>00000000</v>
      </c>
      <c r="AF278" t="str">
        <f>VLOOKUP(Table7[[#This Row],[MsgId.Pad]],Codes,2,FALSE)</f>
        <v>A lot of these, brakes status for ABS?</v>
      </c>
      <c r="AG278">
        <f>(256*Table7[[#This Row],[D0.Dec]]+Table7[[#This Row],[D1.Dec]])/4</f>
        <v>127.5</v>
      </c>
    </row>
    <row r="279" spans="1:33" x14ac:dyDescent="0.35">
      <c r="A279">
        <v>274</v>
      </c>
      <c r="B279" t="s">
        <v>92</v>
      </c>
      <c r="C279" s="1">
        <v>8</v>
      </c>
      <c r="D279" s="1">
        <v>1</v>
      </c>
      <c r="E279" s="1" t="s">
        <v>0</v>
      </c>
      <c r="F279" s="1">
        <v>18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t="str">
        <f>RIGHT("000000" &amp;Table7[[#This Row],[MsgId]], 8)</f>
        <v>0810A000</v>
      </c>
      <c r="M279" t="str">
        <f>LEFT(Table7[[#This Row],[MsgId.Pad]],4)</f>
        <v>0810</v>
      </c>
      <c r="N279" t="str">
        <f>RIGHT(Table7[[#This Row],[MsgId.Pad]],4)</f>
        <v>A000</v>
      </c>
      <c r="O279">
        <f>HEX2DEC(Table7[[#This Row],[MsgId.Pad]])</f>
        <v>135307264</v>
      </c>
      <c r="P279">
        <f>HEX2DEC(Table7[[#This Row],[D0]])</f>
        <v>1</v>
      </c>
      <c r="Q279">
        <f>HEX2DEC(Table7[[#This Row],[D1]])</f>
        <v>254</v>
      </c>
      <c r="R279">
        <f>HEX2DEC(Table7[[#This Row],[D2]])</f>
        <v>24</v>
      </c>
      <c r="S279">
        <f>HEX2DEC(Table7[[#This Row],[D3]])</f>
        <v>0</v>
      </c>
      <c r="T279">
        <f>HEX2DEC(Table7[[#This Row],[D4]])</f>
        <v>0</v>
      </c>
      <c r="U279">
        <f>HEX2DEC(Table7[[#This Row],[D5]])</f>
        <v>0</v>
      </c>
      <c r="V279">
        <f>HEX2DEC(Table7[[#This Row],[D6]])</f>
        <v>0</v>
      </c>
      <c r="W279">
        <f>HEX2DEC(Table7[[#This Row],[D7]])</f>
        <v>0</v>
      </c>
      <c r="X279" t="str">
        <f>RIGHT("00000000" &amp; HEX2BIN(Table7[[#This Row],[D0]]), 8)</f>
        <v>00000001</v>
      </c>
      <c r="Y279" t="str">
        <f>RIGHT("00000000" &amp; HEX2BIN(Table7[[#This Row],[D1]]), 8)</f>
        <v>11111110</v>
      </c>
      <c r="Z279" t="str">
        <f>RIGHT("00000000" &amp; HEX2BIN(Table7[[#This Row],[D2]]), 8)</f>
        <v>00011000</v>
      </c>
      <c r="AA279" t="str">
        <f>RIGHT("00000000" &amp; HEX2BIN(Table7[[#This Row],[D3]]), 8)</f>
        <v>00000000</v>
      </c>
      <c r="AB279" t="str">
        <f>RIGHT("00000000" &amp; HEX2BIN(Table7[[#This Row],[D4]]), 8)</f>
        <v>00000000</v>
      </c>
      <c r="AC279" t="str">
        <f>RIGHT("00000000" &amp; HEX2BIN(Table7[[#This Row],[D5]]), 8)</f>
        <v>00000000</v>
      </c>
      <c r="AD279" t="str">
        <f>RIGHT("00000000" &amp; HEX2BIN(Table7[[#This Row],[D6]]), 8)</f>
        <v>00000000</v>
      </c>
      <c r="AE279" t="str">
        <f>RIGHT("00000000" &amp; HEX2BIN(Table7[[#This Row],[D7]]), 8)</f>
        <v>00000000</v>
      </c>
      <c r="AF279" t="str">
        <f>VLOOKUP(Table7[[#This Row],[MsgId.Pad]],Codes,2,FALSE)</f>
        <v>A lot of these, brakes status for ABS?</v>
      </c>
      <c r="AG279">
        <f>(256*Table7[[#This Row],[D0.Dec]]+Table7[[#This Row],[D1.Dec]])/4</f>
        <v>127.5</v>
      </c>
    </row>
    <row r="280" spans="1:33" x14ac:dyDescent="0.35">
      <c r="A280">
        <v>279</v>
      </c>
      <c r="B280" t="s">
        <v>92</v>
      </c>
      <c r="C280" s="1">
        <v>8</v>
      </c>
      <c r="D280" s="1">
        <v>1</v>
      </c>
      <c r="E280" s="1" t="s">
        <v>0</v>
      </c>
      <c r="F280" s="1" t="s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t="str">
        <f>RIGHT("000000" &amp;Table7[[#This Row],[MsgId]], 8)</f>
        <v>0810A000</v>
      </c>
      <c r="M280" t="str">
        <f>LEFT(Table7[[#This Row],[MsgId.Pad]],4)</f>
        <v>0810</v>
      </c>
      <c r="N280" t="str">
        <f>RIGHT(Table7[[#This Row],[MsgId.Pad]],4)</f>
        <v>A000</v>
      </c>
      <c r="O280">
        <f>HEX2DEC(Table7[[#This Row],[MsgId.Pad]])</f>
        <v>135307264</v>
      </c>
      <c r="P280">
        <f>HEX2DEC(Table7[[#This Row],[D0]])</f>
        <v>1</v>
      </c>
      <c r="Q280">
        <f>HEX2DEC(Table7[[#This Row],[D1]])</f>
        <v>254</v>
      </c>
      <c r="R280">
        <f>HEX2DEC(Table7[[#This Row],[D2]])</f>
        <v>28</v>
      </c>
      <c r="S280">
        <f>HEX2DEC(Table7[[#This Row],[D3]])</f>
        <v>0</v>
      </c>
      <c r="T280">
        <f>HEX2DEC(Table7[[#This Row],[D4]])</f>
        <v>0</v>
      </c>
      <c r="U280">
        <f>HEX2DEC(Table7[[#This Row],[D5]])</f>
        <v>0</v>
      </c>
      <c r="V280">
        <f>HEX2DEC(Table7[[#This Row],[D6]])</f>
        <v>0</v>
      </c>
      <c r="W280">
        <f>HEX2DEC(Table7[[#This Row],[D7]])</f>
        <v>0</v>
      </c>
      <c r="X280" t="str">
        <f>RIGHT("00000000" &amp; HEX2BIN(Table7[[#This Row],[D0]]), 8)</f>
        <v>00000001</v>
      </c>
      <c r="Y280" t="str">
        <f>RIGHT("00000000" &amp; HEX2BIN(Table7[[#This Row],[D1]]), 8)</f>
        <v>11111110</v>
      </c>
      <c r="Z280" t="str">
        <f>RIGHT("00000000" &amp; HEX2BIN(Table7[[#This Row],[D2]]), 8)</f>
        <v>00011100</v>
      </c>
      <c r="AA280" t="str">
        <f>RIGHT("00000000" &amp; HEX2BIN(Table7[[#This Row],[D3]]), 8)</f>
        <v>00000000</v>
      </c>
      <c r="AB280" t="str">
        <f>RIGHT("00000000" &amp; HEX2BIN(Table7[[#This Row],[D4]]), 8)</f>
        <v>00000000</v>
      </c>
      <c r="AC280" t="str">
        <f>RIGHT("00000000" &amp; HEX2BIN(Table7[[#This Row],[D5]]), 8)</f>
        <v>00000000</v>
      </c>
      <c r="AD280" t="str">
        <f>RIGHT("00000000" &amp; HEX2BIN(Table7[[#This Row],[D6]]), 8)</f>
        <v>00000000</v>
      </c>
      <c r="AE280" t="str">
        <f>RIGHT("00000000" &amp; HEX2BIN(Table7[[#This Row],[D7]]), 8)</f>
        <v>00000000</v>
      </c>
      <c r="AF280" t="str">
        <f>VLOOKUP(Table7[[#This Row],[MsgId.Pad]],Codes,2,FALSE)</f>
        <v>A lot of these, brakes status for ABS?</v>
      </c>
      <c r="AG280">
        <f>(256*Table7[[#This Row],[D0.Dec]]+Table7[[#This Row],[D1.Dec]])/4</f>
        <v>127.5</v>
      </c>
    </row>
    <row r="281" spans="1:33" x14ac:dyDescent="0.35">
      <c r="A281">
        <v>282</v>
      </c>
      <c r="B281" t="s">
        <v>92</v>
      </c>
      <c r="C281" s="1">
        <v>8</v>
      </c>
      <c r="D281" s="1">
        <v>1</v>
      </c>
      <c r="E281" s="1" t="s">
        <v>0</v>
      </c>
      <c r="F281" s="1" t="s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t="str">
        <f>RIGHT("000000" &amp;Table7[[#This Row],[MsgId]], 8)</f>
        <v>0810A000</v>
      </c>
      <c r="M281" t="str">
        <f>LEFT(Table7[[#This Row],[MsgId.Pad]],4)</f>
        <v>0810</v>
      </c>
      <c r="N281" t="str">
        <f>RIGHT(Table7[[#This Row],[MsgId.Pad]],4)</f>
        <v>A000</v>
      </c>
      <c r="O281">
        <f>HEX2DEC(Table7[[#This Row],[MsgId.Pad]])</f>
        <v>135307264</v>
      </c>
      <c r="P281">
        <f>HEX2DEC(Table7[[#This Row],[D0]])</f>
        <v>1</v>
      </c>
      <c r="Q281">
        <f>HEX2DEC(Table7[[#This Row],[D1]])</f>
        <v>254</v>
      </c>
      <c r="R281">
        <f>HEX2DEC(Table7[[#This Row],[D2]])</f>
        <v>28</v>
      </c>
      <c r="S281">
        <f>HEX2DEC(Table7[[#This Row],[D3]])</f>
        <v>0</v>
      </c>
      <c r="T281">
        <f>HEX2DEC(Table7[[#This Row],[D4]])</f>
        <v>0</v>
      </c>
      <c r="U281">
        <f>HEX2DEC(Table7[[#This Row],[D5]])</f>
        <v>0</v>
      </c>
      <c r="V281">
        <f>HEX2DEC(Table7[[#This Row],[D6]])</f>
        <v>0</v>
      </c>
      <c r="W281">
        <f>HEX2DEC(Table7[[#This Row],[D7]])</f>
        <v>0</v>
      </c>
      <c r="X281" t="str">
        <f>RIGHT("00000000" &amp; HEX2BIN(Table7[[#This Row],[D0]]), 8)</f>
        <v>00000001</v>
      </c>
      <c r="Y281" t="str">
        <f>RIGHT("00000000" &amp; HEX2BIN(Table7[[#This Row],[D1]]), 8)</f>
        <v>11111110</v>
      </c>
      <c r="Z281" t="str">
        <f>RIGHT("00000000" &amp; HEX2BIN(Table7[[#This Row],[D2]]), 8)</f>
        <v>00011100</v>
      </c>
      <c r="AA281" t="str">
        <f>RIGHT("00000000" &amp; HEX2BIN(Table7[[#This Row],[D3]]), 8)</f>
        <v>00000000</v>
      </c>
      <c r="AB281" t="str">
        <f>RIGHT("00000000" &amp; HEX2BIN(Table7[[#This Row],[D4]]), 8)</f>
        <v>00000000</v>
      </c>
      <c r="AC281" t="str">
        <f>RIGHT("00000000" &amp; HEX2BIN(Table7[[#This Row],[D5]]), 8)</f>
        <v>00000000</v>
      </c>
      <c r="AD281" t="str">
        <f>RIGHT("00000000" &amp; HEX2BIN(Table7[[#This Row],[D6]]), 8)</f>
        <v>00000000</v>
      </c>
      <c r="AE281" t="str">
        <f>RIGHT("00000000" &amp; HEX2BIN(Table7[[#This Row],[D7]]), 8)</f>
        <v>00000000</v>
      </c>
      <c r="AF281" t="str">
        <f>VLOOKUP(Table7[[#This Row],[MsgId.Pad]],Codes,2,FALSE)</f>
        <v>A lot of these, brakes status for ABS?</v>
      </c>
      <c r="AG281">
        <f>(256*Table7[[#This Row],[D0.Dec]]+Table7[[#This Row],[D1.Dec]])/4</f>
        <v>127.5</v>
      </c>
    </row>
    <row r="282" spans="1:33" x14ac:dyDescent="0.35">
      <c r="A282">
        <v>286</v>
      </c>
      <c r="B282" t="s">
        <v>92</v>
      </c>
      <c r="C282" s="1">
        <v>8</v>
      </c>
      <c r="D282" s="1">
        <v>1</v>
      </c>
      <c r="E282" s="1" t="s">
        <v>0</v>
      </c>
      <c r="F282" s="1">
        <v>10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t="str">
        <f>RIGHT("000000" &amp;Table7[[#This Row],[MsgId]], 8)</f>
        <v>0810A000</v>
      </c>
      <c r="M282" t="str">
        <f>LEFT(Table7[[#This Row],[MsgId.Pad]],4)</f>
        <v>0810</v>
      </c>
      <c r="N282" t="str">
        <f>RIGHT(Table7[[#This Row],[MsgId.Pad]],4)</f>
        <v>A000</v>
      </c>
      <c r="O282">
        <f>HEX2DEC(Table7[[#This Row],[MsgId.Pad]])</f>
        <v>135307264</v>
      </c>
      <c r="P282">
        <f>HEX2DEC(Table7[[#This Row],[D0]])</f>
        <v>1</v>
      </c>
      <c r="Q282">
        <f>HEX2DEC(Table7[[#This Row],[D1]])</f>
        <v>254</v>
      </c>
      <c r="R282">
        <f>HEX2DEC(Table7[[#This Row],[D2]])</f>
        <v>16</v>
      </c>
      <c r="S282">
        <f>HEX2DEC(Table7[[#This Row],[D3]])</f>
        <v>0</v>
      </c>
      <c r="T282">
        <f>HEX2DEC(Table7[[#This Row],[D4]])</f>
        <v>0</v>
      </c>
      <c r="U282">
        <f>HEX2DEC(Table7[[#This Row],[D5]])</f>
        <v>0</v>
      </c>
      <c r="V282">
        <f>HEX2DEC(Table7[[#This Row],[D6]])</f>
        <v>0</v>
      </c>
      <c r="W282">
        <f>HEX2DEC(Table7[[#This Row],[D7]])</f>
        <v>0</v>
      </c>
      <c r="X282" t="str">
        <f>RIGHT("00000000" &amp; HEX2BIN(Table7[[#This Row],[D0]]), 8)</f>
        <v>00000001</v>
      </c>
      <c r="Y282" t="str">
        <f>RIGHT("00000000" &amp; HEX2BIN(Table7[[#This Row],[D1]]), 8)</f>
        <v>11111110</v>
      </c>
      <c r="Z282" t="str">
        <f>RIGHT("00000000" &amp; HEX2BIN(Table7[[#This Row],[D2]]), 8)</f>
        <v>00010000</v>
      </c>
      <c r="AA282" t="str">
        <f>RIGHT("00000000" &amp; HEX2BIN(Table7[[#This Row],[D3]]), 8)</f>
        <v>00000000</v>
      </c>
      <c r="AB282" t="str">
        <f>RIGHT("00000000" &amp; HEX2BIN(Table7[[#This Row],[D4]]), 8)</f>
        <v>00000000</v>
      </c>
      <c r="AC282" t="str">
        <f>RIGHT("00000000" &amp; HEX2BIN(Table7[[#This Row],[D5]]), 8)</f>
        <v>00000000</v>
      </c>
      <c r="AD282" t="str">
        <f>RIGHT("00000000" &amp; HEX2BIN(Table7[[#This Row],[D6]]), 8)</f>
        <v>00000000</v>
      </c>
      <c r="AE282" t="str">
        <f>RIGHT("00000000" &amp; HEX2BIN(Table7[[#This Row],[D7]]), 8)</f>
        <v>00000000</v>
      </c>
      <c r="AF282" t="str">
        <f>VLOOKUP(Table7[[#This Row],[MsgId.Pad]],Codes,2,FALSE)</f>
        <v>A lot of these, brakes status for ABS?</v>
      </c>
      <c r="AG282">
        <f>(256*Table7[[#This Row],[D0.Dec]]+Table7[[#This Row],[D1.Dec]])/4</f>
        <v>127.5</v>
      </c>
    </row>
    <row r="283" spans="1:33" x14ac:dyDescent="0.35">
      <c r="A283">
        <v>288</v>
      </c>
      <c r="B283" t="s">
        <v>92</v>
      </c>
      <c r="C283" s="1">
        <v>8</v>
      </c>
      <c r="D283" s="1">
        <v>1</v>
      </c>
      <c r="E283" s="1" t="s">
        <v>0</v>
      </c>
      <c r="F283" s="1">
        <v>14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t="str">
        <f>RIGHT("000000" &amp;Table7[[#This Row],[MsgId]], 8)</f>
        <v>0810A000</v>
      </c>
      <c r="M283" t="str">
        <f>LEFT(Table7[[#This Row],[MsgId.Pad]],4)</f>
        <v>0810</v>
      </c>
      <c r="N283" t="str">
        <f>RIGHT(Table7[[#This Row],[MsgId.Pad]],4)</f>
        <v>A000</v>
      </c>
      <c r="O283">
        <f>HEX2DEC(Table7[[#This Row],[MsgId.Pad]])</f>
        <v>135307264</v>
      </c>
      <c r="P283">
        <f>HEX2DEC(Table7[[#This Row],[D0]])</f>
        <v>1</v>
      </c>
      <c r="Q283">
        <f>HEX2DEC(Table7[[#This Row],[D1]])</f>
        <v>254</v>
      </c>
      <c r="R283">
        <f>HEX2DEC(Table7[[#This Row],[D2]])</f>
        <v>20</v>
      </c>
      <c r="S283">
        <f>HEX2DEC(Table7[[#This Row],[D3]])</f>
        <v>0</v>
      </c>
      <c r="T283">
        <f>HEX2DEC(Table7[[#This Row],[D4]])</f>
        <v>0</v>
      </c>
      <c r="U283">
        <f>HEX2DEC(Table7[[#This Row],[D5]])</f>
        <v>0</v>
      </c>
      <c r="V283">
        <f>HEX2DEC(Table7[[#This Row],[D6]])</f>
        <v>0</v>
      </c>
      <c r="W283">
        <f>HEX2DEC(Table7[[#This Row],[D7]])</f>
        <v>0</v>
      </c>
      <c r="X283" t="str">
        <f>RIGHT("00000000" &amp; HEX2BIN(Table7[[#This Row],[D0]]), 8)</f>
        <v>00000001</v>
      </c>
      <c r="Y283" t="str">
        <f>RIGHT("00000000" &amp; HEX2BIN(Table7[[#This Row],[D1]]), 8)</f>
        <v>11111110</v>
      </c>
      <c r="Z283" t="str">
        <f>RIGHT("00000000" &amp; HEX2BIN(Table7[[#This Row],[D2]]), 8)</f>
        <v>00010100</v>
      </c>
      <c r="AA283" t="str">
        <f>RIGHT("00000000" &amp; HEX2BIN(Table7[[#This Row],[D3]]), 8)</f>
        <v>00000000</v>
      </c>
      <c r="AB283" t="str">
        <f>RIGHT("00000000" &amp; HEX2BIN(Table7[[#This Row],[D4]]), 8)</f>
        <v>00000000</v>
      </c>
      <c r="AC283" t="str">
        <f>RIGHT("00000000" &amp; HEX2BIN(Table7[[#This Row],[D5]]), 8)</f>
        <v>00000000</v>
      </c>
      <c r="AD283" t="str">
        <f>RIGHT("00000000" &amp; HEX2BIN(Table7[[#This Row],[D6]]), 8)</f>
        <v>00000000</v>
      </c>
      <c r="AE283" t="str">
        <f>RIGHT("00000000" &amp; HEX2BIN(Table7[[#This Row],[D7]]), 8)</f>
        <v>00000000</v>
      </c>
      <c r="AF283" t="str">
        <f>VLOOKUP(Table7[[#This Row],[MsgId.Pad]],Codes,2,FALSE)</f>
        <v>A lot of these, brakes status for ABS?</v>
      </c>
      <c r="AG283">
        <f>(256*Table7[[#This Row],[D0.Dec]]+Table7[[#This Row],[D1.Dec]])/4</f>
        <v>127.5</v>
      </c>
    </row>
    <row r="284" spans="1:33" x14ac:dyDescent="0.35">
      <c r="A284">
        <v>289</v>
      </c>
      <c r="B284" t="s">
        <v>92</v>
      </c>
      <c r="C284" s="1">
        <v>8</v>
      </c>
      <c r="D284" s="1">
        <v>1</v>
      </c>
      <c r="E284" s="1" t="s">
        <v>0</v>
      </c>
      <c r="F284" s="1">
        <v>10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t="str">
        <f>RIGHT("000000" &amp;Table7[[#This Row],[MsgId]], 8)</f>
        <v>0810A000</v>
      </c>
      <c r="M284" t="str">
        <f>LEFT(Table7[[#This Row],[MsgId.Pad]],4)</f>
        <v>0810</v>
      </c>
      <c r="N284" t="str">
        <f>RIGHT(Table7[[#This Row],[MsgId.Pad]],4)</f>
        <v>A000</v>
      </c>
      <c r="O284">
        <f>HEX2DEC(Table7[[#This Row],[MsgId.Pad]])</f>
        <v>135307264</v>
      </c>
      <c r="P284">
        <f>HEX2DEC(Table7[[#This Row],[D0]])</f>
        <v>1</v>
      </c>
      <c r="Q284">
        <f>HEX2DEC(Table7[[#This Row],[D1]])</f>
        <v>254</v>
      </c>
      <c r="R284">
        <f>HEX2DEC(Table7[[#This Row],[D2]])</f>
        <v>16</v>
      </c>
      <c r="S284">
        <f>HEX2DEC(Table7[[#This Row],[D3]])</f>
        <v>0</v>
      </c>
      <c r="T284">
        <f>HEX2DEC(Table7[[#This Row],[D4]])</f>
        <v>0</v>
      </c>
      <c r="U284">
        <f>HEX2DEC(Table7[[#This Row],[D5]])</f>
        <v>0</v>
      </c>
      <c r="V284">
        <f>HEX2DEC(Table7[[#This Row],[D6]])</f>
        <v>0</v>
      </c>
      <c r="W284">
        <f>HEX2DEC(Table7[[#This Row],[D7]])</f>
        <v>0</v>
      </c>
      <c r="X284" t="str">
        <f>RIGHT("00000000" &amp; HEX2BIN(Table7[[#This Row],[D0]]), 8)</f>
        <v>00000001</v>
      </c>
      <c r="Y284" t="str">
        <f>RIGHT("00000000" &amp; HEX2BIN(Table7[[#This Row],[D1]]), 8)</f>
        <v>11111110</v>
      </c>
      <c r="Z284" t="str">
        <f>RIGHT("00000000" &amp; HEX2BIN(Table7[[#This Row],[D2]]), 8)</f>
        <v>00010000</v>
      </c>
      <c r="AA284" t="str">
        <f>RIGHT("00000000" &amp; HEX2BIN(Table7[[#This Row],[D3]]), 8)</f>
        <v>00000000</v>
      </c>
      <c r="AB284" t="str">
        <f>RIGHT("00000000" &amp; HEX2BIN(Table7[[#This Row],[D4]]), 8)</f>
        <v>00000000</v>
      </c>
      <c r="AC284" t="str">
        <f>RIGHT("00000000" &amp; HEX2BIN(Table7[[#This Row],[D5]]), 8)</f>
        <v>00000000</v>
      </c>
      <c r="AD284" t="str">
        <f>RIGHT("00000000" &amp; HEX2BIN(Table7[[#This Row],[D6]]), 8)</f>
        <v>00000000</v>
      </c>
      <c r="AE284" t="str">
        <f>RIGHT("00000000" &amp; HEX2BIN(Table7[[#This Row],[D7]]), 8)</f>
        <v>00000000</v>
      </c>
      <c r="AF284" t="str">
        <f>VLOOKUP(Table7[[#This Row],[MsgId.Pad]],Codes,2,FALSE)</f>
        <v>A lot of these, brakes status for ABS?</v>
      </c>
      <c r="AG284">
        <f>(256*Table7[[#This Row],[D0.Dec]]+Table7[[#This Row],[D1.Dec]])/4</f>
        <v>127.5</v>
      </c>
    </row>
    <row r="285" spans="1:33" x14ac:dyDescent="0.35">
      <c r="A285">
        <v>292</v>
      </c>
      <c r="B285" t="s">
        <v>92</v>
      </c>
      <c r="C285" s="1">
        <v>8</v>
      </c>
      <c r="D285" s="1">
        <v>1</v>
      </c>
      <c r="E285" s="1" t="s">
        <v>0</v>
      </c>
      <c r="F285" s="1">
        <v>14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t="str">
        <f>RIGHT("000000" &amp;Table7[[#This Row],[MsgId]], 8)</f>
        <v>0810A000</v>
      </c>
      <c r="M285" t="str">
        <f>LEFT(Table7[[#This Row],[MsgId.Pad]],4)</f>
        <v>0810</v>
      </c>
      <c r="N285" t="str">
        <f>RIGHT(Table7[[#This Row],[MsgId.Pad]],4)</f>
        <v>A000</v>
      </c>
      <c r="O285">
        <f>HEX2DEC(Table7[[#This Row],[MsgId.Pad]])</f>
        <v>135307264</v>
      </c>
      <c r="P285">
        <f>HEX2DEC(Table7[[#This Row],[D0]])</f>
        <v>1</v>
      </c>
      <c r="Q285">
        <f>HEX2DEC(Table7[[#This Row],[D1]])</f>
        <v>254</v>
      </c>
      <c r="R285">
        <f>HEX2DEC(Table7[[#This Row],[D2]])</f>
        <v>20</v>
      </c>
      <c r="S285">
        <f>HEX2DEC(Table7[[#This Row],[D3]])</f>
        <v>0</v>
      </c>
      <c r="T285">
        <f>HEX2DEC(Table7[[#This Row],[D4]])</f>
        <v>0</v>
      </c>
      <c r="U285">
        <f>HEX2DEC(Table7[[#This Row],[D5]])</f>
        <v>0</v>
      </c>
      <c r="V285">
        <f>HEX2DEC(Table7[[#This Row],[D6]])</f>
        <v>0</v>
      </c>
      <c r="W285">
        <f>HEX2DEC(Table7[[#This Row],[D7]])</f>
        <v>0</v>
      </c>
      <c r="X285" t="str">
        <f>RIGHT("00000000" &amp; HEX2BIN(Table7[[#This Row],[D0]]), 8)</f>
        <v>00000001</v>
      </c>
      <c r="Y285" t="str">
        <f>RIGHT("00000000" &amp; HEX2BIN(Table7[[#This Row],[D1]]), 8)</f>
        <v>11111110</v>
      </c>
      <c r="Z285" t="str">
        <f>RIGHT("00000000" &amp; HEX2BIN(Table7[[#This Row],[D2]]), 8)</f>
        <v>00010100</v>
      </c>
      <c r="AA285" t="str">
        <f>RIGHT("00000000" &amp; HEX2BIN(Table7[[#This Row],[D3]]), 8)</f>
        <v>00000000</v>
      </c>
      <c r="AB285" t="str">
        <f>RIGHT("00000000" &amp; HEX2BIN(Table7[[#This Row],[D4]]), 8)</f>
        <v>00000000</v>
      </c>
      <c r="AC285" t="str">
        <f>RIGHT("00000000" &amp; HEX2BIN(Table7[[#This Row],[D5]]), 8)</f>
        <v>00000000</v>
      </c>
      <c r="AD285" t="str">
        <f>RIGHT("00000000" &amp; HEX2BIN(Table7[[#This Row],[D6]]), 8)</f>
        <v>00000000</v>
      </c>
      <c r="AE285" t="str">
        <f>RIGHT("00000000" &amp; HEX2BIN(Table7[[#This Row],[D7]]), 8)</f>
        <v>00000000</v>
      </c>
      <c r="AF285" t="str">
        <f>VLOOKUP(Table7[[#This Row],[MsgId.Pad]],Codes,2,FALSE)</f>
        <v>A lot of these, brakes status for ABS?</v>
      </c>
      <c r="AG285">
        <f>(256*Table7[[#This Row],[D0.Dec]]+Table7[[#This Row],[D1.Dec]])/4</f>
        <v>127.5</v>
      </c>
    </row>
    <row r="286" spans="1:33" x14ac:dyDescent="0.35">
      <c r="A286">
        <v>294</v>
      </c>
      <c r="B286" t="s">
        <v>92</v>
      </c>
      <c r="C286" s="1">
        <v>8</v>
      </c>
      <c r="D286" s="1">
        <v>1</v>
      </c>
      <c r="E286" s="1" t="s">
        <v>0</v>
      </c>
      <c r="F286" s="1">
        <v>14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t="str">
        <f>RIGHT("000000" &amp;Table7[[#This Row],[MsgId]], 8)</f>
        <v>0810A000</v>
      </c>
      <c r="M286" t="str">
        <f>LEFT(Table7[[#This Row],[MsgId.Pad]],4)</f>
        <v>0810</v>
      </c>
      <c r="N286" t="str">
        <f>RIGHT(Table7[[#This Row],[MsgId.Pad]],4)</f>
        <v>A000</v>
      </c>
      <c r="O286">
        <f>HEX2DEC(Table7[[#This Row],[MsgId.Pad]])</f>
        <v>135307264</v>
      </c>
      <c r="P286">
        <f>HEX2DEC(Table7[[#This Row],[D0]])</f>
        <v>1</v>
      </c>
      <c r="Q286">
        <f>HEX2DEC(Table7[[#This Row],[D1]])</f>
        <v>254</v>
      </c>
      <c r="R286">
        <f>HEX2DEC(Table7[[#This Row],[D2]])</f>
        <v>20</v>
      </c>
      <c r="S286">
        <f>HEX2DEC(Table7[[#This Row],[D3]])</f>
        <v>0</v>
      </c>
      <c r="T286">
        <f>HEX2DEC(Table7[[#This Row],[D4]])</f>
        <v>0</v>
      </c>
      <c r="U286">
        <f>HEX2DEC(Table7[[#This Row],[D5]])</f>
        <v>0</v>
      </c>
      <c r="V286">
        <f>HEX2DEC(Table7[[#This Row],[D6]])</f>
        <v>0</v>
      </c>
      <c r="W286">
        <f>HEX2DEC(Table7[[#This Row],[D7]])</f>
        <v>0</v>
      </c>
      <c r="X286" t="str">
        <f>RIGHT("00000000" &amp; HEX2BIN(Table7[[#This Row],[D0]]), 8)</f>
        <v>00000001</v>
      </c>
      <c r="Y286" t="str">
        <f>RIGHT("00000000" &amp; HEX2BIN(Table7[[#This Row],[D1]]), 8)</f>
        <v>11111110</v>
      </c>
      <c r="Z286" t="str">
        <f>RIGHT("00000000" &amp; HEX2BIN(Table7[[#This Row],[D2]]), 8)</f>
        <v>00010100</v>
      </c>
      <c r="AA286" t="str">
        <f>RIGHT("00000000" &amp; HEX2BIN(Table7[[#This Row],[D3]]), 8)</f>
        <v>00000000</v>
      </c>
      <c r="AB286" t="str">
        <f>RIGHT("00000000" &amp; HEX2BIN(Table7[[#This Row],[D4]]), 8)</f>
        <v>00000000</v>
      </c>
      <c r="AC286" t="str">
        <f>RIGHT("00000000" &amp; HEX2BIN(Table7[[#This Row],[D5]]), 8)</f>
        <v>00000000</v>
      </c>
      <c r="AD286" t="str">
        <f>RIGHT("00000000" &amp; HEX2BIN(Table7[[#This Row],[D6]]), 8)</f>
        <v>00000000</v>
      </c>
      <c r="AE286" t="str">
        <f>RIGHT("00000000" &amp; HEX2BIN(Table7[[#This Row],[D7]]), 8)</f>
        <v>00000000</v>
      </c>
      <c r="AF286" t="str">
        <f>VLOOKUP(Table7[[#This Row],[MsgId.Pad]],Codes,2,FALSE)</f>
        <v>A lot of these, brakes status for ABS?</v>
      </c>
      <c r="AG286">
        <f>(256*Table7[[#This Row],[D0.Dec]]+Table7[[#This Row],[D1.Dec]])/4</f>
        <v>127.5</v>
      </c>
    </row>
    <row r="287" spans="1:33" x14ac:dyDescent="0.35">
      <c r="A287">
        <v>297</v>
      </c>
      <c r="B287" t="s">
        <v>92</v>
      </c>
      <c r="C287" s="1">
        <v>8</v>
      </c>
      <c r="D287" s="1">
        <v>1</v>
      </c>
      <c r="E287" s="1" t="s">
        <v>0</v>
      </c>
      <c r="F287" s="1">
        <v>14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t="str">
        <f>RIGHT("000000" &amp;Table7[[#This Row],[MsgId]], 8)</f>
        <v>0810A000</v>
      </c>
      <c r="M287" t="str">
        <f>LEFT(Table7[[#This Row],[MsgId.Pad]],4)</f>
        <v>0810</v>
      </c>
      <c r="N287" t="str">
        <f>RIGHT(Table7[[#This Row],[MsgId.Pad]],4)</f>
        <v>A000</v>
      </c>
      <c r="O287">
        <f>HEX2DEC(Table7[[#This Row],[MsgId.Pad]])</f>
        <v>135307264</v>
      </c>
      <c r="P287">
        <f>HEX2DEC(Table7[[#This Row],[D0]])</f>
        <v>1</v>
      </c>
      <c r="Q287">
        <f>HEX2DEC(Table7[[#This Row],[D1]])</f>
        <v>254</v>
      </c>
      <c r="R287">
        <f>HEX2DEC(Table7[[#This Row],[D2]])</f>
        <v>20</v>
      </c>
      <c r="S287">
        <f>HEX2DEC(Table7[[#This Row],[D3]])</f>
        <v>0</v>
      </c>
      <c r="T287">
        <f>HEX2DEC(Table7[[#This Row],[D4]])</f>
        <v>0</v>
      </c>
      <c r="U287">
        <f>HEX2DEC(Table7[[#This Row],[D5]])</f>
        <v>0</v>
      </c>
      <c r="V287">
        <f>HEX2DEC(Table7[[#This Row],[D6]])</f>
        <v>0</v>
      </c>
      <c r="W287">
        <f>HEX2DEC(Table7[[#This Row],[D7]])</f>
        <v>0</v>
      </c>
      <c r="X287" t="str">
        <f>RIGHT("00000000" &amp; HEX2BIN(Table7[[#This Row],[D0]]), 8)</f>
        <v>00000001</v>
      </c>
      <c r="Y287" t="str">
        <f>RIGHT("00000000" &amp; HEX2BIN(Table7[[#This Row],[D1]]), 8)</f>
        <v>11111110</v>
      </c>
      <c r="Z287" t="str">
        <f>RIGHT("00000000" &amp; HEX2BIN(Table7[[#This Row],[D2]]), 8)</f>
        <v>00010100</v>
      </c>
      <c r="AA287" t="str">
        <f>RIGHT("00000000" &amp; HEX2BIN(Table7[[#This Row],[D3]]), 8)</f>
        <v>00000000</v>
      </c>
      <c r="AB287" t="str">
        <f>RIGHT("00000000" &amp; HEX2BIN(Table7[[#This Row],[D4]]), 8)</f>
        <v>00000000</v>
      </c>
      <c r="AC287" t="str">
        <f>RIGHT("00000000" &amp; HEX2BIN(Table7[[#This Row],[D5]]), 8)</f>
        <v>00000000</v>
      </c>
      <c r="AD287" t="str">
        <f>RIGHT("00000000" &amp; HEX2BIN(Table7[[#This Row],[D6]]), 8)</f>
        <v>00000000</v>
      </c>
      <c r="AE287" t="str">
        <f>RIGHT("00000000" &amp; HEX2BIN(Table7[[#This Row],[D7]]), 8)</f>
        <v>00000000</v>
      </c>
      <c r="AF287" t="str">
        <f>VLOOKUP(Table7[[#This Row],[MsgId.Pad]],Codes,2,FALSE)</f>
        <v>A lot of these, brakes status for ABS?</v>
      </c>
      <c r="AG287">
        <f>(256*Table7[[#This Row],[D0.Dec]]+Table7[[#This Row],[D1.Dec]])/4</f>
        <v>127.5</v>
      </c>
    </row>
    <row r="288" spans="1:33" x14ac:dyDescent="0.35">
      <c r="A288">
        <v>299</v>
      </c>
      <c r="B288" t="s">
        <v>92</v>
      </c>
      <c r="C288" s="1">
        <v>8</v>
      </c>
      <c r="D288" s="1">
        <v>1</v>
      </c>
      <c r="E288" s="1" t="s">
        <v>0</v>
      </c>
      <c r="F288" s="1">
        <v>18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t="str">
        <f>RIGHT("000000" &amp;Table7[[#This Row],[MsgId]], 8)</f>
        <v>0810A000</v>
      </c>
      <c r="M288" t="str">
        <f>LEFT(Table7[[#This Row],[MsgId.Pad]],4)</f>
        <v>0810</v>
      </c>
      <c r="N288" t="str">
        <f>RIGHT(Table7[[#This Row],[MsgId.Pad]],4)</f>
        <v>A000</v>
      </c>
      <c r="O288">
        <f>HEX2DEC(Table7[[#This Row],[MsgId.Pad]])</f>
        <v>135307264</v>
      </c>
      <c r="P288">
        <f>HEX2DEC(Table7[[#This Row],[D0]])</f>
        <v>1</v>
      </c>
      <c r="Q288">
        <f>HEX2DEC(Table7[[#This Row],[D1]])</f>
        <v>254</v>
      </c>
      <c r="R288">
        <f>HEX2DEC(Table7[[#This Row],[D2]])</f>
        <v>24</v>
      </c>
      <c r="S288">
        <f>HEX2DEC(Table7[[#This Row],[D3]])</f>
        <v>0</v>
      </c>
      <c r="T288">
        <f>HEX2DEC(Table7[[#This Row],[D4]])</f>
        <v>0</v>
      </c>
      <c r="U288">
        <f>HEX2DEC(Table7[[#This Row],[D5]])</f>
        <v>0</v>
      </c>
      <c r="V288">
        <f>HEX2DEC(Table7[[#This Row],[D6]])</f>
        <v>0</v>
      </c>
      <c r="W288">
        <f>HEX2DEC(Table7[[#This Row],[D7]])</f>
        <v>0</v>
      </c>
      <c r="X288" t="str">
        <f>RIGHT("00000000" &amp; HEX2BIN(Table7[[#This Row],[D0]]), 8)</f>
        <v>00000001</v>
      </c>
      <c r="Y288" t="str">
        <f>RIGHT("00000000" &amp; HEX2BIN(Table7[[#This Row],[D1]]), 8)</f>
        <v>11111110</v>
      </c>
      <c r="Z288" t="str">
        <f>RIGHT("00000000" &amp; HEX2BIN(Table7[[#This Row],[D2]]), 8)</f>
        <v>00011000</v>
      </c>
      <c r="AA288" t="str">
        <f>RIGHT("00000000" &amp; HEX2BIN(Table7[[#This Row],[D3]]), 8)</f>
        <v>00000000</v>
      </c>
      <c r="AB288" t="str">
        <f>RIGHT("00000000" &amp; HEX2BIN(Table7[[#This Row],[D4]]), 8)</f>
        <v>00000000</v>
      </c>
      <c r="AC288" t="str">
        <f>RIGHT("00000000" &amp; HEX2BIN(Table7[[#This Row],[D5]]), 8)</f>
        <v>00000000</v>
      </c>
      <c r="AD288" t="str">
        <f>RIGHT("00000000" &amp; HEX2BIN(Table7[[#This Row],[D6]]), 8)</f>
        <v>00000000</v>
      </c>
      <c r="AE288" t="str">
        <f>RIGHT("00000000" &amp; HEX2BIN(Table7[[#This Row],[D7]]), 8)</f>
        <v>00000000</v>
      </c>
      <c r="AF288" t="str">
        <f>VLOOKUP(Table7[[#This Row],[MsgId.Pad]],Codes,2,FALSE)</f>
        <v>A lot of these, brakes status for ABS?</v>
      </c>
      <c r="AG288">
        <f>(256*Table7[[#This Row],[D0.Dec]]+Table7[[#This Row],[D1.Dec]])/4</f>
        <v>127.5</v>
      </c>
    </row>
    <row r="289" spans="1:33" x14ac:dyDescent="0.35">
      <c r="A289">
        <v>302</v>
      </c>
      <c r="B289" t="s">
        <v>92</v>
      </c>
      <c r="C289" s="1">
        <v>8</v>
      </c>
      <c r="D289" s="1">
        <v>1</v>
      </c>
      <c r="E289" s="1" t="s">
        <v>0</v>
      </c>
      <c r="F289" s="1">
        <v>18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t="str">
        <f>RIGHT("000000" &amp;Table7[[#This Row],[MsgId]], 8)</f>
        <v>0810A000</v>
      </c>
      <c r="M289" t="str">
        <f>LEFT(Table7[[#This Row],[MsgId.Pad]],4)</f>
        <v>0810</v>
      </c>
      <c r="N289" t="str">
        <f>RIGHT(Table7[[#This Row],[MsgId.Pad]],4)</f>
        <v>A000</v>
      </c>
      <c r="O289">
        <f>HEX2DEC(Table7[[#This Row],[MsgId.Pad]])</f>
        <v>135307264</v>
      </c>
      <c r="P289">
        <f>HEX2DEC(Table7[[#This Row],[D0]])</f>
        <v>1</v>
      </c>
      <c r="Q289">
        <f>HEX2DEC(Table7[[#This Row],[D1]])</f>
        <v>254</v>
      </c>
      <c r="R289">
        <f>HEX2DEC(Table7[[#This Row],[D2]])</f>
        <v>24</v>
      </c>
      <c r="S289">
        <f>HEX2DEC(Table7[[#This Row],[D3]])</f>
        <v>0</v>
      </c>
      <c r="T289">
        <f>HEX2DEC(Table7[[#This Row],[D4]])</f>
        <v>0</v>
      </c>
      <c r="U289">
        <f>HEX2DEC(Table7[[#This Row],[D5]])</f>
        <v>0</v>
      </c>
      <c r="V289">
        <f>HEX2DEC(Table7[[#This Row],[D6]])</f>
        <v>0</v>
      </c>
      <c r="W289">
        <f>HEX2DEC(Table7[[#This Row],[D7]])</f>
        <v>0</v>
      </c>
      <c r="X289" t="str">
        <f>RIGHT("00000000" &amp; HEX2BIN(Table7[[#This Row],[D0]]), 8)</f>
        <v>00000001</v>
      </c>
      <c r="Y289" t="str">
        <f>RIGHT("00000000" &amp; HEX2BIN(Table7[[#This Row],[D1]]), 8)</f>
        <v>11111110</v>
      </c>
      <c r="Z289" t="str">
        <f>RIGHT("00000000" &amp; HEX2BIN(Table7[[#This Row],[D2]]), 8)</f>
        <v>00011000</v>
      </c>
      <c r="AA289" t="str">
        <f>RIGHT("00000000" &amp; HEX2BIN(Table7[[#This Row],[D3]]), 8)</f>
        <v>00000000</v>
      </c>
      <c r="AB289" t="str">
        <f>RIGHT("00000000" &amp; HEX2BIN(Table7[[#This Row],[D4]]), 8)</f>
        <v>00000000</v>
      </c>
      <c r="AC289" t="str">
        <f>RIGHT("00000000" &amp; HEX2BIN(Table7[[#This Row],[D5]]), 8)</f>
        <v>00000000</v>
      </c>
      <c r="AD289" t="str">
        <f>RIGHT("00000000" &amp; HEX2BIN(Table7[[#This Row],[D6]]), 8)</f>
        <v>00000000</v>
      </c>
      <c r="AE289" t="str">
        <f>RIGHT("00000000" &amp; HEX2BIN(Table7[[#This Row],[D7]]), 8)</f>
        <v>00000000</v>
      </c>
      <c r="AF289" t="str">
        <f>VLOOKUP(Table7[[#This Row],[MsgId.Pad]],Codes,2,FALSE)</f>
        <v>A lot of these, brakes status for ABS?</v>
      </c>
      <c r="AG289">
        <f>(256*Table7[[#This Row],[D0.Dec]]+Table7[[#This Row],[D1.Dec]])/4</f>
        <v>127.5</v>
      </c>
    </row>
    <row r="290" spans="1:33" x14ac:dyDescent="0.35">
      <c r="A290">
        <v>306</v>
      </c>
      <c r="B290" t="s">
        <v>92</v>
      </c>
      <c r="C290" s="1">
        <v>8</v>
      </c>
      <c r="D290" s="1">
        <v>1</v>
      </c>
      <c r="E290" s="1" t="s">
        <v>0</v>
      </c>
      <c r="F290" s="1" t="s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t="str">
        <f>RIGHT("000000" &amp;Table7[[#This Row],[MsgId]], 8)</f>
        <v>0810A000</v>
      </c>
      <c r="M290" t="str">
        <f>LEFT(Table7[[#This Row],[MsgId.Pad]],4)</f>
        <v>0810</v>
      </c>
      <c r="N290" t="str">
        <f>RIGHT(Table7[[#This Row],[MsgId.Pad]],4)</f>
        <v>A000</v>
      </c>
      <c r="O290">
        <f>HEX2DEC(Table7[[#This Row],[MsgId.Pad]])</f>
        <v>135307264</v>
      </c>
      <c r="P290">
        <f>HEX2DEC(Table7[[#This Row],[D0]])</f>
        <v>1</v>
      </c>
      <c r="Q290">
        <f>HEX2DEC(Table7[[#This Row],[D1]])</f>
        <v>254</v>
      </c>
      <c r="R290">
        <f>HEX2DEC(Table7[[#This Row],[D2]])</f>
        <v>28</v>
      </c>
      <c r="S290">
        <f>HEX2DEC(Table7[[#This Row],[D3]])</f>
        <v>0</v>
      </c>
      <c r="T290">
        <f>HEX2DEC(Table7[[#This Row],[D4]])</f>
        <v>0</v>
      </c>
      <c r="U290">
        <f>HEX2DEC(Table7[[#This Row],[D5]])</f>
        <v>0</v>
      </c>
      <c r="V290">
        <f>HEX2DEC(Table7[[#This Row],[D6]])</f>
        <v>0</v>
      </c>
      <c r="W290">
        <f>HEX2DEC(Table7[[#This Row],[D7]])</f>
        <v>0</v>
      </c>
      <c r="X290" t="str">
        <f>RIGHT("00000000" &amp; HEX2BIN(Table7[[#This Row],[D0]]), 8)</f>
        <v>00000001</v>
      </c>
      <c r="Y290" t="str">
        <f>RIGHT("00000000" &amp; HEX2BIN(Table7[[#This Row],[D1]]), 8)</f>
        <v>11111110</v>
      </c>
      <c r="Z290" t="str">
        <f>RIGHT("00000000" &amp; HEX2BIN(Table7[[#This Row],[D2]]), 8)</f>
        <v>00011100</v>
      </c>
      <c r="AA290" t="str">
        <f>RIGHT("00000000" &amp; HEX2BIN(Table7[[#This Row],[D3]]), 8)</f>
        <v>00000000</v>
      </c>
      <c r="AB290" t="str">
        <f>RIGHT("00000000" &amp; HEX2BIN(Table7[[#This Row],[D4]]), 8)</f>
        <v>00000000</v>
      </c>
      <c r="AC290" t="str">
        <f>RIGHT("00000000" &amp; HEX2BIN(Table7[[#This Row],[D5]]), 8)</f>
        <v>00000000</v>
      </c>
      <c r="AD290" t="str">
        <f>RIGHT("00000000" &amp; HEX2BIN(Table7[[#This Row],[D6]]), 8)</f>
        <v>00000000</v>
      </c>
      <c r="AE290" t="str">
        <f>RIGHT("00000000" &amp; HEX2BIN(Table7[[#This Row],[D7]]), 8)</f>
        <v>00000000</v>
      </c>
      <c r="AF290" t="str">
        <f>VLOOKUP(Table7[[#This Row],[MsgId.Pad]],Codes,2,FALSE)</f>
        <v>A lot of these, brakes status for ABS?</v>
      </c>
      <c r="AG290">
        <f>(256*Table7[[#This Row],[D0.Dec]]+Table7[[#This Row],[D1.Dec]])/4</f>
        <v>127.5</v>
      </c>
    </row>
    <row r="291" spans="1:33" x14ac:dyDescent="0.35">
      <c r="A291">
        <v>307</v>
      </c>
      <c r="B291" t="s">
        <v>92</v>
      </c>
      <c r="C291" s="1">
        <v>8</v>
      </c>
      <c r="D291" s="1">
        <v>1</v>
      </c>
      <c r="E291" s="1" t="s">
        <v>0</v>
      </c>
      <c r="F291" s="1" t="s">
        <v>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t="str">
        <f>RIGHT("000000" &amp;Table7[[#This Row],[MsgId]], 8)</f>
        <v>0810A000</v>
      </c>
      <c r="M291" t="str">
        <f>LEFT(Table7[[#This Row],[MsgId.Pad]],4)</f>
        <v>0810</v>
      </c>
      <c r="N291" t="str">
        <f>RIGHT(Table7[[#This Row],[MsgId.Pad]],4)</f>
        <v>A000</v>
      </c>
      <c r="O291">
        <f>HEX2DEC(Table7[[#This Row],[MsgId.Pad]])</f>
        <v>135307264</v>
      </c>
      <c r="P291">
        <f>HEX2DEC(Table7[[#This Row],[D0]])</f>
        <v>1</v>
      </c>
      <c r="Q291">
        <f>HEX2DEC(Table7[[#This Row],[D1]])</f>
        <v>254</v>
      </c>
      <c r="R291">
        <f>HEX2DEC(Table7[[#This Row],[D2]])</f>
        <v>28</v>
      </c>
      <c r="S291">
        <f>HEX2DEC(Table7[[#This Row],[D3]])</f>
        <v>0</v>
      </c>
      <c r="T291">
        <f>HEX2DEC(Table7[[#This Row],[D4]])</f>
        <v>0</v>
      </c>
      <c r="U291">
        <f>HEX2DEC(Table7[[#This Row],[D5]])</f>
        <v>0</v>
      </c>
      <c r="V291">
        <f>HEX2DEC(Table7[[#This Row],[D6]])</f>
        <v>0</v>
      </c>
      <c r="W291">
        <f>HEX2DEC(Table7[[#This Row],[D7]])</f>
        <v>0</v>
      </c>
      <c r="X291" t="str">
        <f>RIGHT("00000000" &amp; HEX2BIN(Table7[[#This Row],[D0]]), 8)</f>
        <v>00000001</v>
      </c>
      <c r="Y291" t="str">
        <f>RIGHT("00000000" &amp; HEX2BIN(Table7[[#This Row],[D1]]), 8)</f>
        <v>11111110</v>
      </c>
      <c r="Z291" t="str">
        <f>RIGHT("00000000" &amp; HEX2BIN(Table7[[#This Row],[D2]]), 8)</f>
        <v>00011100</v>
      </c>
      <c r="AA291" t="str">
        <f>RIGHT("00000000" &amp; HEX2BIN(Table7[[#This Row],[D3]]), 8)</f>
        <v>00000000</v>
      </c>
      <c r="AB291" t="str">
        <f>RIGHT("00000000" &amp; HEX2BIN(Table7[[#This Row],[D4]]), 8)</f>
        <v>00000000</v>
      </c>
      <c r="AC291" t="str">
        <f>RIGHT("00000000" &amp; HEX2BIN(Table7[[#This Row],[D5]]), 8)</f>
        <v>00000000</v>
      </c>
      <c r="AD291" t="str">
        <f>RIGHT("00000000" &amp; HEX2BIN(Table7[[#This Row],[D6]]), 8)</f>
        <v>00000000</v>
      </c>
      <c r="AE291" t="str">
        <f>RIGHT("00000000" &amp; HEX2BIN(Table7[[#This Row],[D7]]), 8)</f>
        <v>00000000</v>
      </c>
      <c r="AF291" t="str">
        <f>VLOOKUP(Table7[[#This Row],[MsgId.Pad]],Codes,2,FALSE)</f>
        <v>A lot of these, brakes status for ABS?</v>
      </c>
      <c r="AG291">
        <f>(256*Table7[[#This Row],[D0.Dec]]+Table7[[#This Row],[D1.Dec]])/4</f>
        <v>127.5</v>
      </c>
    </row>
    <row r="292" spans="1:33" x14ac:dyDescent="0.35">
      <c r="A292">
        <v>309</v>
      </c>
      <c r="B292" t="s">
        <v>92</v>
      </c>
      <c r="C292" s="1">
        <v>8</v>
      </c>
      <c r="D292" s="1">
        <v>1</v>
      </c>
      <c r="E292" s="1" t="s">
        <v>0</v>
      </c>
      <c r="F292" s="1">
        <v>10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t="str">
        <f>RIGHT("000000" &amp;Table7[[#This Row],[MsgId]], 8)</f>
        <v>0810A000</v>
      </c>
      <c r="M292" t="str">
        <f>LEFT(Table7[[#This Row],[MsgId.Pad]],4)</f>
        <v>0810</v>
      </c>
      <c r="N292" t="str">
        <f>RIGHT(Table7[[#This Row],[MsgId.Pad]],4)</f>
        <v>A000</v>
      </c>
      <c r="O292">
        <f>HEX2DEC(Table7[[#This Row],[MsgId.Pad]])</f>
        <v>135307264</v>
      </c>
      <c r="P292">
        <f>HEX2DEC(Table7[[#This Row],[D0]])</f>
        <v>1</v>
      </c>
      <c r="Q292">
        <f>HEX2DEC(Table7[[#This Row],[D1]])</f>
        <v>254</v>
      </c>
      <c r="R292">
        <f>HEX2DEC(Table7[[#This Row],[D2]])</f>
        <v>16</v>
      </c>
      <c r="S292">
        <f>HEX2DEC(Table7[[#This Row],[D3]])</f>
        <v>0</v>
      </c>
      <c r="T292">
        <f>HEX2DEC(Table7[[#This Row],[D4]])</f>
        <v>0</v>
      </c>
      <c r="U292">
        <f>HEX2DEC(Table7[[#This Row],[D5]])</f>
        <v>0</v>
      </c>
      <c r="V292">
        <f>HEX2DEC(Table7[[#This Row],[D6]])</f>
        <v>0</v>
      </c>
      <c r="W292">
        <f>HEX2DEC(Table7[[#This Row],[D7]])</f>
        <v>0</v>
      </c>
      <c r="X292" t="str">
        <f>RIGHT("00000000" &amp; HEX2BIN(Table7[[#This Row],[D0]]), 8)</f>
        <v>00000001</v>
      </c>
      <c r="Y292" t="str">
        <f>RIGHT("00000000" &amp; HEX2BIN(Table7[[#This Row],[D1]]), 8)</f>
        <v>11111110</v>
      </c>
      <c r="Z292" t="str">
        <f>RIGHT("00000000" &amp; HEX2BIN(Table7[[#This Row],[D2]]), 8)</f>
        <v>00010000</v>
      </c>
      <c r="AA292" t="str">
        <f>RIGHT("00000000" &amp; HEX2BIN(Table7[[#This Row],[D3]]), 8)</f>
        <v>00000000</v>
      </c>
      <c r="AB292" t="str">
        <f>RIGHT("00000000" &amp; HEX2BIN(Table7[[#This Row],[D4]]), 8)</f>
        <v>00000000</v>
      </c>
      <c r="AC292" t="str">
        <f>RIGHT("00000000" &amp; HEX2BIN(Table7[[#This Row],[D5]]), 8)</f>
        <v>00000000</v>
      </c>
      <c r="AD292" t="str">
        <f>RIGHT("00000000" &amp; HEX2BIN(Table7[[#This Row],[D6]]), 8)</f>
        <v>00000000</v>
      </c>
      <c r="AE292" t="str">
        <f>RIGHT("00000000" &amp; HEX2BIN(Table7[[#This Row],[D7]]), 8)</f>
        <v>00000000</v>
      </c>
      <c r="AF292" t="str">
        <f>VLOOKUP(Table7[[#This Row],[MsgId.Pad]],Codes,2,FALSE)</f>
        <v>A lot of these, brakes status for ABS?</v>
      </c>
      <c r="AG292">
        <f>(256*Table7[[#This Row],[D0.Dec]]+Table7[[#This Row],[D1.Dec]])/4</f>
        <v>127.5</v>
      </c>
    </row>
    <row r="293" spans="1:33" x14ac:dyDescent="0.35">
      <c r="A293">
        <v>310</v>
      </c>
      <c r="B293" t="s">
        <v>92</v>
      </c>
      <c r="C293" s="1">
        <v>8</v>
      </c>
      <c r="D293" s="1">
        <v>1</v>
      </c>
      <c r="E293" s="1" t="s">
        <v>0</v>
      </c>
      <c r="F293" s="1" t="s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t="str">
        <f>RIGHT("000000" &amp;Table7[[#This Row],[MsgId]], 8)</f>
        <v>0810A000</v>
      </c>
      <c r="M293" t="str">
        <f>LEFT(Table7[[#This Row],[MsgId.Pad]],4)</f>
        <v>0810</v>
      </c>
      <c r="N293" t="str">
        <f>RIGHT(Table7[[#This Row],[MsgId.Pad]],4)</f>
        <v>A000</v>
      </c>
      <c r="O293">
        <f>HEX2DEC(Table7[[#This Row],[MsgId.Pad]])</f>
        <v>135307264</v>
      </c>
      <c r="P293">
        <f>HEX2DEC(Table7[[#This Row],[D0]])</f>
        <v>1</v>
      </c>
      <c r="Q293">
        <f>HEX2DEC(Table7[[#This Row],[D1]])</f>
        <v>254</v>
      </c>
      <c r="R293">
        <f>HEX2DEC(Table7[[#This Row],[D2]])</f>
        <v>28</v>
      </c>
      <c r="S293">
        <f>HEX2DEC(Table7[[#This Row],[D3]])</f>
        <v>0</v>
      </c>
      <c r="T293">
        <f>HEX2DEC(Table7[[#This Row],[D4]])</f>
        <v>0</v>
      </c>
      <c r="U293">
        <f>HEX2DEC(Table7[[#This Row],[D5]])</f>
        <v>0</v>
      </c>
      <c r="V293">
        <f>HEX2DEC(Table7[[#This Row],[D6]])</f>
        <v>0</v>
      </c>
      <c r="W293">
        <f>HEX2DEC(Table7[[#This Row],[D7]])</f>
        <v>0</v>
      </c>
      <c r="X293" t="str">
        <f>RIGHT("00000000" &amp; HEX2BIN(Table7[[#This Row],[D0]]), 8)</f>
        <v>00000001</v>
      </c>
      <c r="Y293" t="str">
        <f>RIGHT("00000000" &amp; HEX2BIN(Table7[[#This Row],[D1]]), 8)</f>
        <v>11111110</v>
      </c>
      <c r="Z293" t="str">
        <f>RIGHT("00000000" &amp; HEX2BIN(Table7[[#This Row],[D2]]), 8)</f>
        <v>00011100</v>
      </c>
      <c r="AA293" t="str">
        <f>RIGHT("00000000" &amp; HEX2BIN(Table7[[#This Row],[D3]]), 8)</f>
        <v>00000000</v>
      </c>
      <c r="AB293" t="str">
        <f>RIGHT("00000000" &amp; HEX2BIN(Table7[[#This Row],[D4]]), 8)</f>
        <v>00000000</v>
      </c>
      <c r="AC293" t="str">
        <f>RIGHT("00000000" &amp; HEX2BIN(Table7[[#This Row],[D5]]), 8)</f>
        <v>00000000</v>
      </c>
      <c r="AD293" t="str">
        <f>RIGHT("00000000" &amp; HEX2BIN(Table7[[#This Row],[D6]]), 8)</f>
        <v>00000000</v>
      </c>
      <c r="AE293" t="str">
        <f>RIGHT("00000000" &amp; HEX2BIN(Table7[[#This Row],[D7]]), 8)</f>
        <v>00000000</v>
      </c>
      <c r="AF293" t="str">
        <f>VLOOKUP(Table7[[#This Row],[MsgId.Pad]],Codes,2,FALSE)</f>
        <v>A lot of these, brakes status for ABS?</v>
      </c>
      <c r="AG293">
        <f>(256*Table7[[#This Row],[D0.Dec]]+Table7[[#This Row],[D1.Dec]])/4</f>
        <v>127.5</v>
      </c>
    </row>
    <row r="294" spans="1:33" x14ac:dyDescent="0.35">
      <c r="A294">
        <v>312</v>
      </c>
      <c r="B294" t="s">
        <v>92</v>
      </c>
      <c r="C294" s="1">
        <v>8</v>
      </c>
      <c r="D294" s="1">
        <v>1</v>
      </c>
      <c r="E294" s="1" t="s">
        <v>0</v>
      </c>
      <c r="F294" s="1">
        <v>10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t="str">
        <f>RIGHT("000000" &amp;Table7[[#This Row],[MsgId]], 8)</f>
        <v>0810A000</v>
      </c>
      <c r="M294" t="str">
        <f>LEFT(Table7[[#This Row],[MsgId.Pad]],4)</f>
        <v>0810</v>
      </c>
      <c r="N294" t="str">
        <f>RIGHT(Table7[[#This Row],[MsgId.Pad]],4)</f>
        <v>A000</v>
      </c>
      <c r="O294">
        <f>HEX2DEC(Table7[[#This Row],[MsgId.Pad]])</f>
        <v>135307264</v>
      </c>
      <c r="P294">
        <f>HEX2DEC(Table7[[#This Row],[D0]])</f>
        <v>1</v>
      </c>
      <c r="Q294">
        <f>HEX2DEC(Table7[[#This Row],[D1]])</f>
        <v>254</v>
      </c>
      <c r="R294">
        <f>HEX2DEC(Table7[[#This Row],[D2]])</f>
        <v>16</v>
      </c>
      <c r="S294">
        <f>HEX2DEC(Table7[[#This Row],[D3]])</f>
        <v>0</v>
      </c>
      <c r="T294">
        <f>HEX2DEC(Table7[[#This Row],[D4]])</f>
        <v>0</v>
      </c>
      <c r="U294">
        <f>HEX2DEC(Table7[[#This Row],[D5]])</f>
        <v>0</v>
      </c>
      <c r="V294">
        <f>HEX2DEC(Table7[[#This Row],[D6]])</f>
        <v>0</v>
      </c>
      <c r="W294">
        <f>HEX2DEC(Table7[[#This Row],[D7]])</f>
        <v>0</v>
      </c>
      <c r="X294" t="str">
        <f>RIGHT("00000000" &amp; HEX2BIN(Table7[[#This Row],[D0]]), 8)</f>
        <v>00000001</v>
      </c>
      <c r="Y294" t="str">
        <f>RIGHT("00000000" &amp; HEX2BIN(Table7[[#This Row],[D1]]), 8)</f>
        <v>11111110</v>
      </c>
      <c r="Z294" t="str">
        <f>RIGHT("00000000" &amp; HEX2BIN(Table7[[#This Row],[D2]]), 8)</f>
        <v>00010000</v>
      </c>
      <c r="AA294" t="str">
        <f>RIGHT("00000000" &amp; HEX2BIN(Table7[[#This Row],[D3]]), 8)</f>
        <v>00000000</v>
      </c>
      <c r="AB294" t="str">
        <f>RIGHT("00000000" &amp; HEX2BIN(Table7[[#This Row],[D4]]), 8)</f>
        <v>00000000</v>
      </c>
      <c r="AC294" t="str">
        <f>RIGHT("00000000" &amp; HEX2BIN(Table7[[#This Row],[D5]]), 8)</f>
        <v>00000000</v>
      </c>
      <c r="AD294" t="str">
        <f>RIGHT("00000000" &amp; HEX2BIN(Table7[[#This Row],[D6]]), 8)</f>
        <v>00000000</v>
      </c>
      <c r="AE294" t="str">
        <f>RIGHT("00000000" &amp; HEX2BIN(Table7[[#This Row],[D7]]), 8)</f>
        <v>00000000</v>
      </c>
      <c r="AF294" t="str">
        <f>VLOOKUP(Table7[[#This Row],[MsgId.Pad]],Codes,2,FALSE)</f>
        <v>A lot of these, brakes status for ABS?</v>
      </c>
      <c r="AG294">
        <f>(256*Table7[[#This Row],[D0.Dec]]+Table7[[#This Row],[D1.Dec]])/4</f>
        <v>127.5</v>
      </c>
    </row>
    <row r="295" spans="1:33" x14ac:dyDescent="0.35">
      <c r="A295">
        <v>314</v>
      </c>
      <c r="B295" t="s">
        <v>92</v>
      </c>
      <c r="C295" s="1">
        <v>8</v>
      </c>
      <c r="D295" s="1">
        <v>1</v>
      </c>
      <c r="E295" s="1" t="s">
        <v>0</v>
      </c>
      <c r="F295" s="1">
        <v>10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t="str">
        <f>RIGHT("000000" &amp;Table7[[#This Row],[MsgId]], 8)</f>
        <v>0810A000</v>
      </c>
      <c r="M295" t="str">
        <f>LEFT(Table7[[#This Row],[MsgId.Pad]],4)</f>
        <v>0810</v>
      </c>
      <c r="N295" t="str">
        <f>RIGHT(Table7[[#This Row],[MsgId.Pad]],4)</f>
        <v>A000</v>
      </c>
      <c r="O295">
        <f>HEX2DEC(Table7[[#This Row],[MsgId.Pad]])</f>
        <v>135307264</v>
      </c>
      <c r="P295">
        <f>HEX2DEC(Table7[[#This Row],[D0]])</f>
        <v>1</v>
      </c>
      <c r="Q295">
        <f>HEX2DEC(Table7[[#This Row],[D1]])</f>
        <v>254</v>
      </c>
      <c r="R295">
        <f>HEX2DEC(Table7[[#This Row],[D2]])</f>
        <v>16</v>
      </c>
      <c r="S295">
        <f>HEX2DEC(Table7[[#This Row],[D3]])</f>
        <v>0</v>
      </c>
      <c r="T295">
        <f>HEX2DEC(Table7[[#This Row],[D4]])</f>
        <v>0</v>
      </c>
      <c r="U295">
        <f>HEX2DEC(Table7[[#This Row],[D5]])</f>
        <v>0</v>
      </c>
      <c r="V295">
        <f>HEX2DEC(Table7[[#This Row],[D6]])</f>
        <v>0</v>
      </c>
      <c r="W295">
        <f>HEX2DEC(Table7[[#This Row],[D7]])</f>
        <v>0</v>
      </c>
      <c r="X295" t="str">
        <f>RIGHT("00000000" &amp; HEX2BIN(Table7[[#This Row],[D0]]), 8)</f>
        <v>00000001</v>
      </c>
      <c r="Y295" t="str">
        <f>RIGHT("00000000" &amp; HEX2BIN(Table7[[#This Row],[D1]]), 8)</f>
        <v>11111110</v>
      </c>
      <c r="Z295" t="str">
        <f>RIGHT("00000000" &amp; HEX2BIN(Table7[[#This Row],[D2]]), 8)</f>
        <v>00010000</v>
      </c>
      <c r="AA295" t="str">
        <f>RIGHT("00000000" &amp; HEX2BIN(Table7[[#This Row],[D3]]), 8)</f>
        <v>00000000</v>
      </c>
      <c r="AB295" t="str">
        <f>RIGHT("00000000" &amp; HEX2BIN(Table7[[#This Row],[D4]]), 8)</f>
        <v>00000000</v>
      </c>
      <c r="AC295" t="str">
        <f>RIGHT("00000000" &amp; HEX2BIN(Table7[[#This Row],[D5]]), 8)</f>
        <v>00000000</v>
      </c>
      <c r="AD295" t="str">
        <f>RIGHT("00000000" &amp; HEX2BIN(Table7[[#This Row],[D6]]), 8)</f>
        <v>00000000</v>
      </c>
      <c r="AE295" t="str">
        <f>RIGHT("00000000" &amp; HEX2BIN(Table7[[#This Row],[D7]]), 8)</f>
        <v>00000000</v>
      </c>
      <c r="AF295" t="str">
        <f>VLOOKUP(Table7[[#This Row],[MsgId.Pad]],Codes,2,FALSE)</f>
        <v>A lot of these, brakes status for ABS?</v>
      </c>
      <c r="AG295">
        <f>(256*Table7[[#This Row],[D0.Dec]]+Table7[[#This Row],[D1.Dec]])/4</f>
        <v>127.5</v>
      </c>
    </row>
    <row r="296" spans="1:33" x14ac:dyDescent="0.35">
      <c r="A296">
        <v>315</v>
      </c>
      <c r="B296" t="s">
        <v>92</v>
      </c>
      <c r="C296" s="1">
        <v>8</v>
      </c>
      <c r="D296" s="1">
        <v>1</v>
      </c>
      <c r="E296" s="1" t="s">
        <v>0</v>
      </c>
      <c r="F296" s="1">
        <v>10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t="str">
        <f>RIGHT("000000" &amp;Table7[[#This Row],[MsgId]], 8)</f>
        <v>0810A000</v>
      </c>
      <c r="M296" t="str">
        <f>LEFT(Table7[[#This Row],[MsgId.Pad]],4)</f>
        <v>0810</v>
      </c>
      <c r="N296" t="str">
        <f>RIGHT(Table7[[#This Row],[MsgId.Pad]],4)</f>
        <v>A000</v>
      </c>
      <c r="O296">
        <f>HEX2DEC(Table7[[#This Row],[MsgId.Pad]])</f>
        <v>135307264</v>
      </c>
      <c r="P296">
        <f>HEX2DEC(Table7[[#This Row],[D0]])</f>
        <v>1</v>
      </c>
      <c r="Q296">
        <f>HEX2DEC(Table7[[#This Row],[D1]])</f>
        <v>254</v>
      </c>
      <c r="R296">
        <f>HEX2DEC(Table7[[#This Row],[D2]])</f>
        <v>16</v>
      </c>
      <c r="S296">
        <f>HEX2DEC(Table7[[#This Row],[D3]])</f>
        <v>0</v>
      </c>
      <c r="T296">
        <f>HEX2DEC(Table7[[#This Row],[D4]])</f>
        <v>0</v>
      </c>
      <c r="U296">
        <f>HEX2DEC(Table7[[#This Row],[D5]])</f>
        <v>0</v>
      </c>
      <c r="V296">
        <f>HEX2DEC(Table7[[#This Row],[D6]])</f>
        <v>0</v>
      </c>
      <c r="W296">
        <f>HEX2DEC(Table7[[#This Row],[D7]])</f>
        <v>0</v>
      </c>
      <c r="X296" t="str">
        <f>RIGHT("00000000" &amp; HEX2BIN(Table7[[#This Row],[D0]]), 8)</f>
        <v>00000001</v>
      </c>
      <c r="Y296" t="str">
        <f>RIGHT("00000000" &amp; HEX2BIN(Table7[[#This Row],[D1]]), 8)</f>
        <v>11111110</v>
      </c>
      <c r="Z296" t="str">
        <f>RIGHT("00000000" &amp; HEX2BIN(Table7[[#This Row],[D2]]), 8)</f>
        <v>00010000</v>
      </c>
      <c r="AA296" t="str">
        <f>RIGHT("00000000" &amp; HEX2BIN(Table7[[#This Row],[D3]]), 8)</f>
        <v>00000000</v>
      </c>
      <c r="AB296" t="str">
        <f>RIGHT("00000000" &amp; HEX2BIN(Table7[[#This Row],[D4]]), 8)</f>
        <v>00000000</v>
      </c>
      <c r="AC296" t="str">
        <f>RIGHT("00000000" &amp; HEX2BIN(Table7[[#This Row],[D5]]), 8)</f>
        <v>00000000</v>
      </c>
      <c r="AD296" t="str">
        <f>RIGHT("00000000" &amp; HEX2BIN(Table7[[#This Row],[D6]]), 8)</f>
        <v>00000000</v>
      </c>
      <c r="AE296" t="str">
        <f>RIGHT("00000000" &amp; HEX2BIN(Table7[[#This Row],[D7]]), 8)</f>
        <v>00000000</v>
      </c>
      <c r="AF296" t="str">
        <f>VLOOKUP(Table7[[#This Row],[MsgId.Pad]],Codes,2,FALSE)</f>
        <v>A lot of these, brakes status for ABS?</v>
      </c>
      <c r="AG296">
        <f>(256*Table7[[#This Row],[D0.Dec]]+Table7[[#This Row],[D1.Dec]])/4</f>
        <v>127.5</v>
      </c>
    </row>
    <row r="297" spans="1:33" x14ac:dyDescent="0.35">
      <c r="A297">
        <v>317</v>
      </c>
      <c r="B297" t="s">
        <v>92</v>
      </c>
      <c r="C297" s="1">
        <v>8</v>
      </c>
      <c r="D297" s="1">
        <v>1</v>
      </c>
      <c r="E297" s="1" t="s">
        <v>0</v>
      </c>
      <c r="F297" s="1">
        <v>14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t="str">
        <f>RIGHT("000000" &amp;Table7[[#This Row],[MsgId]], 8)</f>
        <v>0810A000</v>
      </c>
      <c r="M297" t="str">
        <f>LEFT(Table7[[#This Row],[MsgId.Pad]],4)</f>
        <v>0810</v>
      </c>
      <c r="N297" t="str">
        <f>RIGHT(Table7[[#This Row],[MsgId.Pad]],4)</f>
        <v>A000</v>
      </c>
      <c r="O297">
        <f>HEX2DEC(Table7[[#This Row],[MsgId.Pad]])</f>
        <v>135307264</v>
      </c>
      <c r="P297">
        <f>HEX2DEC(Table7[[#This Row],[D0]])</f>
        <v>1</v>
      </c>
      <c r="Q297">
        <f>HEX2DEC(Table7[[#This Row],[D1]])</f>
        <v>254</v>
      </c>
      <c r="R297">
        <f>HEX2DEC(Table7[[#This Row],[D2]])</f>
        <v>20</v>
      </c>
      <c r="S297">
        <f>HEX2DEC(Table7[[#This Row],[D3]])</f>
        <v>0</v>
      </c>
      <c r="T297">
        <f>HEX2DEC(Table7[[#This Row],[D4]])</f>
        <v>0</v>
      </c>
      <c r="U297">
        <f>HEX2DEC(Table7[[#This Row],[D5]])</f>
        <v>0</v>
      </c>
      <c r="V297">
        <f>HEX2DEC(Table7[[#This Row],[D6]])</f>
        <v>0</v>
      </c>
      <c r="W297">
        <f>HEX2DEC(Table7[[#This Row],[D7]])</f>
        <v>0</v>
      </c>
      <c r="X297" t="str">
        <f>RIGHT("00000000" &amp; HEX2BIN(Table7[[#This Row],[D0]]), 8)</f>
        <v>00000001</v>
      </c>
      <c r="Y297" t="str">
        <f>RIGHT("00000000" &amp; HEX2BIN(Table7[[#This Row],[D1]]), 8)</f>
        <v>11111110</v>
      </c>
      <c r="Z297" t="str">
        <f>RIGHT("00000000" &amp; HEX2BIN(Table7[[#This Row],[D2]]), 8)</f>
        <v>00010100</v>
      </c>
      <c r="AA297" t="str">
        <f>RIGHT("00000000" &amp; HEX2BIN(Table7[[#This Row],[D3]]), 8)</f>
        <v>00000000</v>
      </c>
      <c r="AB297" t="str">
        <f>RIGHT("00000000" &amp; HEX2BIN(Table7[[#This Row],[D4]]), 8)</f>
        <v>00000000</v>
      </c>
      <c r="AC297" t="str">
        <f>RIGHT("00000000" &amp; HEX2BIN(Table7[[#This Row],[D5]]), 8)</f>
        <v>00000000</v>
      </c>
      <c r="AD297" t="str">
        <f>RIGHT("00000000" &amp; HEX2BIN(Table7[[#This Row],[D6]]), 8)</f>
        <v>00000000</v>
      </c>
      <c r="AE297" t="str">
        <f>RIGHT("00000000" &amp; HEX2BIN(Table7[[#This Row],[D7]]), 8)</f>
        <v>00000000</v>
      </c>
      <c r="AF297" t="str">
        <f>VLOOKUP(Table7[[#This Row],[MsgId.Pad]],Codes,2,FALSE)</f>
        <v>A lot of these, brakes status for ABS?</v>
      </c>
      <c r="AG297">
        <f>(256*Table7[[#This Row],[D0.Dec]]+Table7[[#This Row],[D1.Dec]])/4</f>
        <v>127.5</v>
      </c>
    </row>
    <row r="298" spans="1:33" x14ac:dyDescent="0.35">
      <c r="A298">
        <v>318</v>
      </c>
      <c r="B298" t="s">
        <v>92</v>
      </c>
      <c r="C298" s="1">
        <v>8</v>
      </c>
      <c r="D298" s="1">
        <v>1</v>
      </c>
      <c r="E298" s="1" t="s">
        <v>0</v>
      </c>
      <c r="F298" s="1">
        <v>10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t="str">
        <f>RIGHT("000000" &amp;Table7[[#This Row],[MsgId]], 8)</f>
        <v>0810A000</v>
      </c>
      <c r="M298" t="str">
        <f>LEFT(Table7[[#This Row],[MsgId.Pad]],4)</f>
        <v>0810</v>
      </c>
      <c r="N298" t="str">
        <f>RIGHT(Table7[[#This Row],[MsgId.Pad]],4)</f>
        <v>A000</v>
      </c>
      <c r="O298">
        <f>HEX2DEC(Table7[[#This Row],[MsgId.Pad]])</f>
        <v>135307264</v>
      </c>
      <c r="P298">
        <f>HEX2DEC(Table7[[#This Row],[D0]])</f>
        <v>1</v>
      </c>
      <c r="Q298">
        <f>HEX2DEC(Table7[[#This Row],[D1]])</f>
        <v>254</v>
      </c>
      <c r="R298">
        <f>HEX2DEC(Table7[[#This Row],[D2]])</f>
        <v>16</v>
      </c>
      <c r="S298">
        <f>HEX2DEC(Table7[[#This Row],[D3]])</f>
        <v>0</v>
      </c>
      <c r="T298">
        <f>HEX2DEC(Table7[[#This Row],[D4]])</f>
        <v>0</v>
      </c>
      <c r="U298">
        <f>HEX2DEC(Table7[[#This Row],[D5]])</f>
        <v>0</v>
      </c>
      <c r="V298">
        <f>HEX2DEC(Table7[[#This Row],[D6]])</f>
        <v>0</v>
      </c>
      <c r="W298">
        <f>HEX2DEC(Table7[[#This Row],[D7]])</f>
        <v>0</v>
      </c>
      <c r="X298" t="str">
        <f>RIGHT("00000000" &amp; HEX2BIN(Table7[[#This Row],[D0]]), 8)</f>
        <v>00000001</v>
      </c>
      <c r="Y298" t="str">
        <f>RIGHT("00000000" &amp; HEX2BIN(Table7[[#This Row],[D1]]), 8)</f>
        <v>11111110</v>
      </c>
      <c r="Z298" t="str">
        <f>RIGHT("00000000" &amp; HEX2BIN(Table7[[#This Row],[D2]]), 8)</f>
        <v>00010000</v>
      </c>
      <c r="AA298" t="str">
        <f>RIGHT("00000000" &amp; HEX2BIN(Table7[[#This Row],[D3]]), 8)</f>
        <v>00000000</v>
      </c>
      <c r="AB298" t="str">
        <f>RIGHT("00000000" &amp; HEX2BIN(Table7[[#This Row],[D4]]), 8)</f>
        <v>00000000</v>
      </c>
      <c r="AC298" t="str">
        <f>RIGHT("00000000" &amp; HEX2BIN(Table7[[#This Row],[D5]]), 8)</f>
        <v>00000000</v>
      </c>
      <c r="AD298" t="str">
        <f>RIGHT("00000000" &amp; HEX2BIN(Table7[[#This Row],[D6]]), 8)</f>
        <v>00000000</v>
      </c>
      <c r="AE298" t="str">
        <f>RIGHT("00000000" &amp; HEX2BIN(Table7[[#This Row],[D7]]), 8)</f>
        <v>00000000</v>
      </c>
      <c r="AF298" t="str">
        <f>VLOOKUP(Table7[[#This Row],[MsgId.Pad]],Codes,2,FALSE)</f>
        <v>A lot of these, brakes status for ABS?</v>
      </c>
      <c r="AG298">
        <f>(256*Table7[[#This Row],[D0.Dec]]+Table7[[#This Row],[D1.Dec]])/4</f>
        <v>127.5</v>
      </c>
    </row>
    <row r="299" spans="1:33" x14ac:dyDescent="0.35">
      <c r="A299">
        <v>321</v>
      </c>
      <c r="B299" t="s">
        <v>92</v>
      </c>
      <c r="C299" s="1">
        <v>8</v>
      </c>
      <c r="D299" s="1">
        <v>1</v>
      </c>
      <c r="E299" s="1" t="s">
        <v>0</v>
      </c>
      <c r="F299" s="1">
        <v>14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t="str">
        <f>RIGHT("000000" &amp;Table7[[#This Row],[MsgId]], 8)</f>
        <v>0810A000</v>
      </c>
      <c r="M299" t="str">
        <f>LEFT(Table7[[#This Row],[MsgId.Pad]],4)</f>
        <v>0810</v>
      </c>
      <c r="N299" t="str">
        <f>RIGHT(Table7[[#This Row],[MsgId.Pad]],4)</f>
        <v>A000</v>
      </c>
      <c r="O299">
        <f>HEX2DEC(Table7[[#This Row],[MsgId.Pad]])</f>
        <v>135307264</v>
      </c>
      <c r="P299">
        <f>HEX2DEC(Table7[[#This Row],[D0]])</f>
        <v>1</v>
      </c>
      <c r="Q299">
        <f>HEX2DEC(Table7[[#This Row],[D1]])</f>
        <v>254</v>
      </c>
      <c r="R299">
        <f>HEX2DEC(Table7[[#This Row],[D2]])</f>
        <v>20</v>
      </c>
      <c r="S299">
        <f>HEX2DEC(Table7[[#This Row],[D3]])</f>
        <v>0</v>
      </c>
      <c r="T299">
        <f>HEX2DEC(Table7[[#This Row],[D4]])</f>
        <v>0</v>
      </c>
      <c r="U299">
        <f>HEX2DEC(Table7[[#This Row],[D5]])</f>
        <v>0</v>
      </c>
      <c r="V299">
        <f>HEX2DEC(Table7[[#This Row],[D6]])</f>
        <v>0</v>
      </c>
      <c r="W299">
        <f>HEX2DEC(Table7[[#This Row],[D7]])</f>
        <v>0</v>
      </c>
      <c r="X299" t="str">
        <f>RIGHT("00000000" &amp; HEX2BIN(Table7[[#This Row],[D0]]), 8)</f>
        <v>00000001</v>
      </c>
      <c r="Y299" t="str">
        <f>RIGHT("00000000" &amp; HEX2BIN(Table7[[#This Row],[D1]]), 8)</f>
        <v>11111110</v>
      </c>
      <c r="Z299" t="str">
        <f>RIGHT("00000000" &amp; HEX2BIN(Table7[[#This Row],[D2]]), 8)</f>
        <v>00010100</v>
      </c>
      <c r="AA299" t="str">
        <f>RIGHT("00000000" &amp; HEX2BIN(Table7[[#This Row],[D3]]), 8)</f>
        <v>00000000</v>
      </c>
      <c r="AB299" t="str">
        <f>RIGHT("00000000" &amp; HEX2BIN(Table7[[#This Row],[D4]]), 8)</f>
        <v>00000000</v>
      </c>
      <c r="AC299" t="str">
        <f>RIGHT("00000000" &amp; HEX2BIN(Table7[[#This Row],[D5]]), 8)</f>
        <v>00000000</v>
      </c>
      <c r="AD299" t="str">
        <f>RIGHT("00000000" &amp; HEX2BIN(Table7[[#This Row],[D6]]), 8)</f>
        <v>00000000</v>
      </c>
      <c r="AE299" t="str">
        <f>RIGHT("00000000" &amp; HEX2BIN(Table7[[#This Row],[D7]]), 8)</f>
        <v>00000000</v>
      </c>
      <c r="AF299" t="str">
        <f>VLOOKUP(Table7[[#This Row],[MsgId.Pad]],Codes,2,FALSE)</f>
        <v>A lot of these, brakes status for ABS?</v>
      </c>
      <c r="AG299">
        <f>(256*Table7[[#This Row],[D0.Dec]]+Table7[[#This Row],[D1.Dec]])/4</f>
        <v>127.5</v>
      </c>
    </row>
    <row r="300" spans="1:33" x14ac:dyDescent="0.35">
      <c r="A300">
        <v>323</v>
      </c>
      <c r="B300" t="s">
        <v>92</v>
      </c>
      <c r="C300" s="1">
        <v>8</v>
      </c>
      <c r="D300" s="1">
        <v>1</v>
      </c>
      <c r="E300" s="1" t="s">
        <v>0</v>
      </c>
      <c r="F300" s="1">
        <v>14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t="str">
        <f>RIGHT("000000" &amp;Table7[[#This Row],[MsgId]], 8)</f>
        <v>0810A000</v>
      </c>
      <c r="M300" t="str">
        <f>LEFT(Table7[[#This Row],[MsgId.Pad]],4)</f>
        <v>0810</v>
      </c>
      <c r="N300" t="str">
        <f>RIGHT(Table7[[#This Row],[MsgId.Pad]],4)</f>
        <v>A000</v>
      </c>
      <c r="O300">
        <f>HEX2DEC(Table7[[#This Row],[MsgId.Pad]])</f>
        <v>135307264</v>
      </c>
      <c r="P300">
        <f>HEX2DEC(Table7[[#This Row],[D0]])</f>
        <v>1</v>
      </c>
      <c r="Q300">
        <f>HEX2DEC(Table7[[#This Row],[D1]])</f>
        <v>254</v>
      </c>
      <c r="R300">
        <f>HEX2DEC(Table7[[#This Row],[D2]])</f>
        <v>20</v>
      </c>
      <c r="S300">
        <f>HEX2DEC(Table7[[#This Row],[D3]])</f>
        <v>0</v>
      </c>
      <c r="T300">
        <f>HEX2DEC(Table7[[#This Row],[D4]])</f>
        <v>0</v>
      </c>
      <c r="U300">
        <f>HEX2DEC(Table7[[#This Row],[D5]])</f>
        <v>0</v>
      </c>
      <c r="V300">
        <f>HEX2DEC(Table7[[#This Row],[D6]])</f>
        <v>0</v>
      </c>
      <c r="W300">
        <f>HEX2DEC(Table7[[#This Row],[D7]])</f>
        <v>0</v>
      </c>
      <c r="X300" t="str">
        <f>RIGHT("00000000" &amp; HEX2BIN(Table7[[#This Row],[D0]]), 8)</f>
        <v>00000001</v>
      </c>
      <c r="Y300" t="str">
        <f>RIGHT("00000000" &amp; HEX2BIN(Table7[[#This Row],[D1]]), 8)</f>
        <v>11111110</v>
      </c>
      <c r="Z300" t="str">
        <f>RIGHT("00000000" &amp; HEX2BIN(Table7[[#This Row],[D2]]), 8)</f>
        <v>00010100</v>
      </c>
      <c r="AA300" t="str">
        <f>RIGHT("00000000" &amp; HEX2BIN(Table7[[#This Row],[D3]]), 8)</f>
        <v>00000000</v>
      </c>
      <c r="AB300" t="str">
        <f>RIGHT("00000000" &amp; HEX2BIN(Table7[[#This Row],[D4]]), 8)</f>
        <v>00000000</v>
      </c>
      <c r="AC300" t="str">
        <f>RIGHT("00000000" &amp; HEX2BIN(Table7[[#This Row],[D5]]), 8)</f>
        <v>00000000</v>
      </c>
      <c r="AD300" t="str">
        <f>RIGHT("00000000" &amp; HEX2BIN(Table7[[#This Row],[D6]]), 8)</f>
        <v>00000000</v>
      </c>
      <c r="AE300" t="str">
        <f>RIGHT("00000000" &amp; HEX2BIN(Table7[[#This Row],[D7]]), 8)</f>
        <v>00000000</v>
      </c>
      <c r="AF300" t="str">
        <f>VLOOKUP(Table7[[#This Row],[MsgId.Pad]],Codes,2,FALSE)</f>
        <v>A lot of these, brakes status for ABS?</v>
      </c>
      <c r="AG300">
        <f>(256*Table7[[#This Row],[D0.Dec]]+Table7[[#This Row],[D1.Dec]])/4</f>
        <v>127.5</v>
      </c>
    </row>
    <row r="301" spans="1:33" x14ac:dyDescent="0.35">
      <c r="A301">
        <v>325</v>
      </c>
      <c r="B301" t="s">
        <v>92</v>
      </c>
      <c r="C301" s="1">
        <v>8</v>
      </c>
      <c r="D301" s="1">
        <v>1</v>
      </c>
      <c r="E301" s="1" t="s">
        <v>0</v>
      </c>
      <c r="F301" s="1">
        <v>18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t="str">
        <f>RIGHT("000000" &amp;Table7[[#This Row],[MsgId]], 8)</f>
        <v>0810A000</v>
      </c>
      <c r="M301" t="str">
        <f>LEFT(Table7[[#This Row],[MsgId.Pad]],4)</f>
        <v>0810</v>
      </c>
      <c r="N301" t="str">
        <f>RIGHT(Table7[[#This Row],[MsgId.Pad]],4)</f>
        <v>A000</v>
      </c>
      <c r="O301">
        <f>HEX2DEC(Table7[[#This Row],[MsgId.Pad]])</f>
        <v>135307264</v>
      </c>
      <c r="P301">
        <f>HEX2DEC(Table7[[#This Row],[D0]])</f>
        <v>1</v>
      </c>
      <c r="Q301">
        <f>HEX2DEC(Table7[[#This Row],[D1]])</f>
        <v>254</v>
      </c>
      <c r="R301">
        <f>HEX2DEC(Table7[[#This Row],[D2]])</f>
        <v>24</v>
      </c>
      <c r="S301">
        <f>HEX2DEC(Table7[[#This Row],[D3]])</f>
        <v>0</v>
      </c>
      <c r="T301">
        <f>HEX2DEC(Table7[[#This Row],[D4]])</f>
        <v>0</v>
      </c>
      <c r="U301">
        <f>HEX2DEC(Table7[[#This Row],[D5]])</f>
        <v>0</v>
      </c>
      <c r="V301">
        <f>HEX2DEC(Table7[[#This Row],[D6]])</f>
        <v>0</v>
      </c>
      <c r="W301">
        <f>HEX2DEC(Table7[[#This Row],[D7]])</f>
        <v>0</v>
      </c>
      <c r="X301" t="str">
        <f>RIGHT("00000000" &amp; HEX2BIN(Table7[[#This Row],[D0]]), 8)</f>
        <v>00000001</v>
      </c>
      <c r="Y301" t="str">
        <f>RIGHT("00000000" &amp; HEX2BIN(Table7[[#This Row],[D1]]), 8)</f>
        <v>11111110</v>
      </c>
      <c r="Z301" t="str">
        <f>RIGHT("00000000" &amp; HEX2BIN(Table7[[#This Row],[D2]]), 8)</f>
        <v>00011000</v>
      </c>
      <c r="AA301" t="str">
        <f>RIGHT("00000000" &amp; HEX2BIN(Table7[[#This Row],[D3]]), 8)</f>
        <v>00000000</v>
      </c>
      <c r="AB301" t="str">
        <f>RIGHT("00000000" &amp; HEX2BIN(Table7[[#This Row],[D4]]), 8)</f>
        <v>00000000</v>
      </c>
      <c r="AC301" t="str">
        <f>RIGHT("00000000" &amp; HEX2BIN(Table7[[#This Row],[D5]]), 8)</f>
        <v>00000000</v>
      </c>
      <c r="AD301" t="str">
        <f>RIGHT("00000000" &amp; HEX2BIN(Table7[[#This Row],[D6]]), 8)</f>
        <v>00000000</v>
      </c>
      <c r="AE301" t="str">
        <f>RIGHT("00000000" &amp; HEX2BIN(Table7[[#This Row],[D7]]), 8)</f>
        <v>00000000</v>
      </c>
      <c r="AF301" t="str">
        <f>VLOOKUP(Table7[[#This Row],[MsgId.Pad]],Codes,2,FALSE)</f>
        <v>A lot of these, brakes status for ABS?</v>
      </c>
      <c r="AG301">
        <f>(256*Table7[[#This Row],[D0.Dec]]+Table7[[#This Row],[D1.Dec]])/4</f>
        <v>127.5</v>
      </c>
    </row>
    <row r="302" spans="1:33" x14ac:dyDescent="0.35">
      <c r="A302">
        <v>326</v>
      </c>
      <c r="B302" t="s">
        <v>92</v>
      </c>
      <c r="C302" s="1">
        <v>8</v>
      </c>
      <c r="D302" s="1">
        <v>1</v>
      </c>
      <c r="E302" s="1" t="s">
        <v>0</v>
      </c>
      <c r="F302" s="1">
        <v>14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t="str">
        <f>RIGHT("000000" &amp;Table7[[#This Row],[MsgId]], 8)</f>
        <v>0810A000</v>
      </c>
      <c r="M302" t="str">
        <f>LEFT(Table7[[#This Row],[MsgId.Pad]],4)</f>
        <v>0810</v>
      </c>
      <c r="N302" t="str">
        <f>RIGHT(Table7[[#This Row],[MsgId.Pad]],4)</f>
        <v>A000</v>
      </c>
      <c r="O302">
        <f>HEX2DEC(Table7[[#This Row],[MsgId.Pad]])</f>
        <v>135307264</v>
      </c>
      <c r="P302">
        <f>HEX2DEC(Table7[[#This Row],[D0]])</f>
        <v>1</v>
      </c>
      <c r="Q302">
        <f>HEX2DEC(Table7[[#This Row],[D1]])</f>
        <v>254</v>
      </c>
      <c r="R302">
        <f>HEX2DEC(Table7[[#This Row],[D2]])</f>
        <v>20</v>
      </c>
      <c r="S302">
        <f>HEX2DEC(Table7[[#This Row],[D3]])</f>
        <v>0</v>
      </c>
      <c r="T302">
        <f>HEX2DEC(Table7[[#This Row],[D4]])</f>
        <v>0</v>
      </c>
      <c r="U302">
        <f>HEX2DEC(Table7[[#This Row],[D5]])</f>
        <v>0</v>
      </c>
      <c r="V302">
        <f>HEX2DEC(Table7[[#This Row],[D6]])</f>
        <v>0</v>
      </c>
      <c r="W302">
        <f>HEX2DEC(Table7[[#This Row],[D7]])</f>
        <v>0</v>
      </c>
      <c r="X302" t="str">
        <f>RIGHT("00000000" &amp; HEX2BIN(Table7[[#This Row],[D0]]), 8)</f>
        <v>00000001</v>
      </c>
      <c r="Y302" t="str">
        <f>RIGHT("00000000" &amp; HEX2BIN(Table7[[#This Row],[D1]]), 8)</f>
        <v>11111110</v>
      </c>
      <c r="Z302" t="str">
        <f>RIGHT("00000000" &amp; HEX2BIN(Table7[[#This Row],[D2]]), 8)</f>
        <v>00010100</v>
      </c>
      <c r="AA302" t="str">
        <f>RIGHT("00000000" &amp; HEX2BIN(Table7[[#This Row],[D3]]), 8)</f>
        <v>00000000</v>
      </c>
      <c r="AB302" t="str">
        <f>RIGHT("00000000" &amp; HEX2BIN(Table7[[#This Row],[D4]]), 8)</f>
        <v>00000000</v>
      </c>
      <c r="AC302" t="str">
        <f>RIGHT("00000000" &amp; HEX2BIN(Table7[[#This Row],[D5]]), 8)</f>
        <v>00000000</v>
      </c>
      <c r="AD302" t="str">
        <f>RIGHT("00000000" &amp; HEX2BIN(Table7[[#This Row],[D6]]), 8)</f>
        <v>00000000</v>
      </c>
      <c r="AE302" t="str">
        <f>RIGHT("00000000" &amp; HEX2BIN(Table7[[#This Row],[D7]]), 8)</f>
        <v>00000000</v>
      </c>
      <c r="AF302" t="str">
        <f>VLOOKUP(Table7[[#This Row],[MsgId.Pad]],Codes,2,FALSE)</f>
        <v>A lot of these, brakes status for ABS?</v>
      </c>
      <c r="AG302">
        <f>(256*Table7[[#This Row],[D0.Dec]]+Table7[[#This Row],[D1.Dec]])/4</f>
        <v>127.5</v>
      </c>
    </row>
    <row r="303" spans="1:33" x14ac:dyDescent="0.35">
      <c r="A303">
        <v>328</v>
      </c>
      <c r="B303" t="s">
        <v>92</v>
      </c>
      <c r="C303" s="1">
        <v>8</v>
      </c>
      <c r="D303" s="1">
        <v>1</v>
      </c>
      <c r="E303" s="1" t="s">
        <v>0</v>
      </c>
      <c r="F303" s="1">
        <v>18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t="str">
        <f>RIGHT("000000" &amp;Table7[[#This Row],[MsgId]], 8)</f>
        <v>0810A000</v>
      </c>
      <c r="M303" t="str">
        <f>LEFT(Table7[[#This Row],[MsgId.Pad]],4)</f>
        <v>0810</v>
      </c>
      <c r="N303" t="str">
        <f>RIGHT(Table7[[#This Row],[MsgId.Pad]],4)</f>
        <v>A000</v>
      </c>
      <c r="O303">
        <f>HEX2DEC(Table7[[#This Row],[MsgId.Pad]])</f>
        <v>135307264</v>
      </c>
      <c r="P303">
        <f>HEX2DEC(Table7[[#This Row],[D0]])</f>
        <v>1</v>
      </c>
      <c r="Q303">
        <f>HEX2DEC(Table7[[#This Row],[D1]])</f>
        <v>254</v>
      </c>
      <c r="R303">
        <f>HEX2DEC(Table7[[#This Row],[D2]])</f>
        <v>24</v>
      </c>
      <c r="S303">
        <f>HEX2DEC(Table7[[#This Row],[D3]])</f>
        <v>0</v>
      </c>
      <c r="T303">
        <f>HEX2DEC(Table7[[#This Row],[D4]])</f>
        <v>0</v>
      </c>
      <c r="U303">
        <f>HEX2DEC(Table7[[#This Row],[D5]])</f>
        <v>0</v>
      </c>
      <c r="V303">
        <f>HEX2DEC(Table7[[#This Row],[D6]])</f>
        <v>0</v>
      </c>
      <c r="W303">
        <f>HEX2DEC(Table7[[#This Row],[D7]])</f>
        <v>0</v>
      </c>
      <c r="X303" t="str">
        <f>RIGHT("00000000" &amp; HEX2BIN(Table7[[#This Row],[D0]]), 8)</f>
        <v>00000001</v>
      </c>
      <c r="Y303" t="str">
        <f>RIGHT("00000000" &amp; HEX2BIN(Table7[[#This Row],[D1]]), 8)</f>
        <v>11111110</v>
      </c>
      <c r="Z303" t="str">
        <f>RIGHT("00000000" &amp; HEX2BIN(Table7[[#This Row],[D2]]), 8)</f>
        <v>00011000</v>
      </c>
      <c r="AA303" t="str">
        <f>RIGHT("00000000" &amp; HEX2BIN(Table7[[#This Row],[D3]]), 8)</f>
        <v>00000000</v>
      </c>
      <c r="AB303" t="str">
        <f>RIGHT("00000000" &amp; HEX2BIN(Table7[[#This Row],[D4]]), 8)</f>
        <v>00000000</v>
      </c>
      <c r="AC303" t="str">
        <f>RIGHT("00000000" &amp; HEX2BIN(Table7[[#This Row],[D5]]), 8)</f>
        <v>00000000</v>
      </c>
      <c r="AD303" t="str">
        <f>RIGHT("00000000" &amp; HEX2BIN(Table7[[#This Row],[D6]]), 8)</f>
        <v>00000000</v>
      </c>
      <c r="AE303" t="str">
        <f>RIGHT("00000000" &amp; HEX2BIN(Table7[[#This Row],[D7]]), 8)</f>
        <v>00000000</v>
      </c>
      <c r="AF303" t="str">
        <f>VLOOKUP(Table7[[#This Row],[MsgId.Pad]],Codes,2,FALSE)</f>
        <v>A lot of these, brakes status for ABS?</v>
      </c>
      <c r="AG303">
        <f>(256*Table7[[#This Row],[D0.Dec]]+Table7[[#This Row],[D1.Dec]])/4</f>
        <v>127.5</v>
      </c>
    </row>
    <row r="304" spans="1:33" x14ac:dyDescent="0.35">
      <c r="A304">
        <v>330</v>
      </c>
      <c r="B304" t="s">
        <v>92</v>
      </c>
      <c r="C304" s="1">
        <v>8</v>
      </c>
      <c r="D304" s="1">
        <v>1</v>
      </c>
      <c r="E304" s="1" t="s">
        <v>0</v>
      </c>
      <c r="F304" s="1">
        <v>18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t="str">
        <f>RIGHT("000000" &amp;Table7[[#This Row],[MsgId]], 8)</f>
        <v>0810A000</v>
      </c>
      <c r="M304" t="str">
        <f>LEFT(Table7[[#This Row],[MsgId.Pad]],4)</f>
        <v>0810</v>
      </c>
      <c r="N304" t="str">
        <f>RIGHT(Table7[[#This Row],[MsgId.Pad]],4)</f>
        <v>A000</v>
      </c>
      <c r="O304">
        <f>HEX2DEC(Table7[[#This Row],[MsgId.Pad]])</f>
        <v>135307264</v>
      </c>
      <c r="P304">
        <f>HEX2DEC(Table7[[#This Row],[D0]])</f>
        <v>1</v>
      </c>
      <c r="Q304">
        <f>HEX2DEC(Table7[[#This Row],[D1]])</f>
        <v>254</v>
      </c>
      <c r="R304">
        <f>HEX2DEC(Table7[[#This Row],[D2]])</f>
        <v>24</v>
      </c>
      <c r="S304">
        <f>HEX2DEC(Table7[[#This Row],[D3]])</f>
        <v>0</v>
      </c>
      <c r="T304">
        <f>HEX2DEC(Table7[[#This Row],[D4]])</f>
        <v>0</v>
      </c>
      <c r="U304">
        <f>HEX2DEC(Table7[[#This Row],[D5]])</f>
        <v>0</v>
      </c>
      <c r="V304">
        <f>HEX2DEC(Table7[[#This Row],[D6]])</f>
        <v>0</v>
      </c>
      <c r="W304">
        <f>HEX2DEC(Table7[[#This Row],[D7]])</f>
        <v>0</v>
      </c>
      <c r="X304" t="str">
        <f>RIGHT("00000000" &amp; HEX2BIN(Table7[[#This Row],[D0]]), 8)</f>
        <v>00000001</v>
      </c>
      <c r="Y304" t="str">
        <f>RIGHT("00000000" &amp; HEX2BIN(Table7[[#This Row],[D1]]), 8)</f>
        <v>11111110</v>
      </c>
      <c r="Z304" t="str">
        <f>RIGHT("00000000" &amp; HEX2BIN(Table7[[#This Row],[D2]]), 8)</f>
        <v>00011000</v>
      </c>
      <c r="AA304" t="str">
        <f>RIGHT("00000000" &amp; HEX2BIN(Table7[[#This Row],[D3]]), 8)</f>
        <v>00000000</v>
      </c>
      <c r="AB304" t="str">
        <f>RIGHT("00000000" &amp; HEX2BIN(Table7[[#This Row],[D4]]), 8)</f>
        <v>00000000</v>
      </c>
      <c r="AC304" t="str">
        <f>RIGHT("00000000" &amp; HEX2BIN(Table7[[#This Row],[D5]]), 8)</f>
        <v>00000000</v>
      </c>
      <c r="AD304" t="str">
        <f>RIGHT("00000000" &amp; HEX2BIN(Table7[[#This Row],[D6]]), 8)</f>
        <v>00000000</v>
      </c>
      <c r="AE304" t="str">
        <f>RIGHT("00000000" &amp; HEX2BIN(Table7[[#This Row],[D7]]), 8)</f>
        <v>00000000</v>
      </c>
      <c r="AF304" t="str">
        <f>VLOOKUP(Table7[[#This Row],[MsgId.Pad]],Codes,2,FALSE)</f>
        <v>A lot of these, brakes status for ABS?</v>
      </c>
      <c r="AG304">
        <f>(256*Table7[[#This Row],[D0.Dec]]+Table7[[#This Row],[D1.Dec]])/4</f>
        <v>127.5</v>
      </c>
    </row>
    <row r="305" spans="1:33" x14ac:dyDescent="0.35">
      <c r="A305">
        <v>331</v>
      </c>
      <c r="B305" t="s">
        <v>92</v>
      </c>
      <c r="C305" s="1">
        <v>8</v>
      </c>
      <c r="D305" s="1">
        <v>1</v>
      </c>
      <c r="E305" s="1" t="s">
        <v>0</v>
      </c>
      <c r="F305" s="1">
        <v>18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t="str">
        <f>RIGHT("000000" &amp;Table7[[#This Row],[MsgId]], 8)</f>
        <v>0810A000</v>
      </c>
      <c r="M305" t="str">
        <f>LEFT(Table7[[#This Row],[MsgId.Pad]],4)</f>
        <v>0810</v>
      </c>
      <c r="N305" t="str">
        <f>RIGHT(Table7[[#This Row],[MsgId.Pad]],4)</f>
        <v>A000</v>
      </c>
      <c r="O305">
        <f>HEX2DEC(Table7[[#This Row],[MsgId.Pad]])</f>
        <v>135307264</v>
      </c>
      <c r="P305">
        <f>HEX2DEC(Table7[[#This Row],[D0]])</f>
        <v>1</v>
      </c>
      <c r="Q305">
        <f>HEX2DEC(Table7[[#This Row],[D1]])</f>
        <v>254</v>
      </c>
      <c r="R305">
        <f>HEX2DEC(Table7[[#This Row],[D2]])</f>
        <v>24</v>
      </c>
      <c r="S305">
        <f>HEX2DEC(Table7[[#This Row],[D3]])</f>
        <v>0</v>
      </c>
      <c r="T305">
        <f>HEX2DEC(Table7[[#This Row],[D4]])</f>
        <v>0</v>
      </c>
      <c r="U305">
        <f>HEX2DEC(Table7[[#This Row],[D5]])</f>
        <v>0</v>
      </c>
      <c r="V305">
        <f>HEX2DEC(Table7[[#This Row],[D6]])</f>
        <v>0</v>
      </c>
      <c r="W305">
        <f>HEX2DEC(Table7[[#This Row],[D7]])</f>
        <v>0</v>
      </c>
      <c r="X305" t="str">
        <f>RIGHT("00000000" &amp; HEX2BIN(Table7[[#This Row],[D0]]), 8)</f>
        <v>00000001</v>
      </c>
      <c r="Y305" t="str">
        <f>RIGHT("00000000" &amp; HEX2BIN(Table7[[#This Row],[D1]]), 8)</f>
        <v>11111110</v>
      </c>
      <c r="Z305" t="str">
        <f>RIGHT("00000000" &amp; HEX2BIN(Table7[[#This Row],[D2]]), 8)</f>
        <v>00011000</v>
      </c>
      <c r="AA305" t="str">
        <f>RIGHT("00000000" &amp; HEX2BIN(Table7[[#This Row],[D3]]), 8)</f>
        <v>00000000</v>
      </c>
      <c r="AB305" t="str">
        <f>RIGHT("00000000" &amp; HEX2BIN(Table7[[#This Row],[D4]]), 8)</f>
        <v>00000000</v>
      </c>
      <c r="AC305" t="str">
        <f>RIGHT("00000000" &amp; HEX2BIN(Table7[[#This Row],[D5]]), 8)</f>
        <v>00000000</v>
      </c>
      <c r="AD305" t="str">
        <f>RIGHT("00000000" &amp; HEX2BIN(Table7[[#This Row],[D6]]), 8)</f>
        <v>00000000</v>
      </c>
      <c r="AE305" t="str">
        <f>RIGHT("00000000" &amp; HEX2BIN(Table7[[#This Row],[D7]]), 8)</f>
        <v>00000000</v>
      </c>
      <c r="AF305" t="str">
        <f>VLOOKUP(Table7[[#This Row],[MsgId.Pad]],Codes,2,FALSE)</f>
        <v>A lot of these, brakes status for ABS?</v>
      </c>
      <c r="AG305">
        <f>(256*Table7[[#This Row],[D0.Dec]]+Table7[[#This Row],[D1.Dec]])/4</f>
        <v>127.5</v>
      </c>
    </row>
    <row r="306" spans="1:33" x14ac:dyDescent="0.35">
      <c r="A306">
        <v>332</v>
      </c>
      <c r="B306" t="s">
        <v>92</v>
      </c>
      <c r="C306" s="1">
        <v>8</v>
      </c>
      <c r="D306" s="1">
        <v>1</v>
      </c>
      <c r="E306" s="1" t="s">
        <v>0</v>
      </c>
      <c r="F306" s="1" t="s">
        <v>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t="str">
        <f>RIGHT("000000" &amp;Table7[[#This Row],[MsgId]], 8)</f>
        <v>0810A000</v>
      </c>
      <c r="M306" t="str">
        <f>LEFT(Table7[[#This Row],[MsgId.Pad]],4)</f>
        <v>0810</v>
      </c>
      <c r="N306" t="str">
        <f>RIGHT(Table7[[#This Row],[MsgId.Pad]],4)</f>
        <v>A000</v>
      </c>
      <c r="O306">
        <f>HEX2DEC(Table7[[#This Row],[MsgId.Pad]])</f>
        <v>135307264</v>
      </c>
      <c r="P306">
        <f>HEX2DEC(Table7[[#This Row],[D0]])</f>
        <v>1</v>
      </c>
      <c r="Q306">
        <f>HEX2DEC(Table7[[#This Row],[D1]])</f>
        <v>254</v>
      </c>
      <c r="R306">
        <f>HEX2DEC(Table7[[#This Row],[D2]])</f>
        <v>28</v>
      </c>
      <c r="S306">
        <f>HEX2DEC(Table7[[#This Row],[D3]])</f>
        <v>0</v>
      </c>
      <c r="T306">
        <f>HEX2DEC(Table7[[#This Row],[D4]])</f>
        <v>0</v>
      </c>
      <c r="U306">
        <f>HEX2DEC(Table7[[#This Row],[D5]])</f>
        <v>0</v>
      </c>
      <c r="V306">
        <f>HEX2DEC(Table7[[#This Row],[D6]])</f>
        <v>0</v>
      </c>
      <c r="W306">
        <f>HEX2DEC(Table7[[#This Row],[D7]])</f>
        <v>0</v>
      </c>
      <c r="X306" t="str">
        <f>RIGHT("00000000" &amp; HEX2BIN(Table7[[#This Row],[D0]]), 8)</f>
        <v>00000001</v>
      </c>
      <c r="Y306" t="str">
        <f>RIGHT("00000000" &amp; HEX2BIN(Table7[[#This Row],[D1]]), 8)</f>
        <v>11111110</v>
      </c>
      <c r="Z306" t="str">
        <f>RIGHT("00000000" &amp; HEX2BIN(Table7[[#This Row],[D2]]), 8)</f>
        <v>00011100</v>
      </c>
      <c r="AA306" t="str">
        <f>RIGHT("00000000" &amp; HEX2BIN(Table7[[#This Row],[D3]]), 8)</f>
        <v>00000000</v>
      </c>
      <c r="AB306" t="str">
        <f>RIGHT("00000000" &amp; HEX2BIN(Table7[[#This Row],[D4]]), 8)</f>
        <v>00000000</v>
      </c>
      <c r="AC306" t="str">
        <f>RIGHT("00000000" &amp; HEX2BIN(Table7[[#This Row],[D5]]), 8)</f>
        <v>00000000</v>
      </c>
      <c r="AD306" t="str">
        <f>RIGHT("00000000" &amp; HEX2BIN(Table7[[#This Row],[D6]]), 8)</f>
        <v>00000000</v>
      </c>
      <c r="AE306" t="str">
        <f>RIGHT("00000000" &amp; HEX2BIN(Table7[[#This Row],[D7]]), 8)</f>
        <v>00000000</v>
      </c>
      <c r="AF306" t="str">
        <f>VLOOKUP(Table7[[#This Row],[MsgId.Pad]],Codes,2,FALSE)</f>
        <v>A lot of these, brakes status for ABS?</v>
      </c>
      <c r="AG306">
        <f>(256*Table7[[#This Row],[D0.Dec]]+Table7[[#This Row],[D1.Dec]])/4</f>
        <v>127.5</v>
      </c>
    </row>
    <row r="307" spans="1:33" x14ac:dyDescent="0.35">
      <c r="A307">
        <v>333</v>
      </c>
      <c r="B307" t="s">
        <v>92</v>
      </c>
      <c r="C307" s="1">
        <v>8</v>
      </c>
      <c r="D307" s="1">
        <v>1</v>
      </c>
      <c r="E307" s="1" t="s">
        <v>0</v>
      </c>
      <c r="F307" s="1">
        <v>10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t="str">
        <f>RIGHT("000000" &amp;Table7[[#This Row],[MsgId]], 8)</f>
        <v>0810A000</v>
      </c>
      <c r="M307" t="str">
        <f>LEFT(Table7[[#This Row],[MsgId.Pad]],4)</f>
        <v>0810</v>
      </c>
      <c r="N307" t="str">
        <f>RIGHT(Table7[[#This Row],[MsgId.Pad]],4)</f>
        <v>A000</v>
      </c>
      <c r="O307">
        <f>HEX2DEC(Table7[[#This Row],[MsgId.Pad]])</f>
        <v>135307264</v>
      </c>
      <c r="P307">
        <f>HEX2DEC(Table7[[#This Row],[D0]])</f>
        <v>1</v>
      </c>
      <c r="Q307">
        <f>HEX2DEC(Table7[[#This Row],[D1]])</f>
        <v>254</v>
      </c>
      <c r="R307">
        <f>HEX2DEC(Table7[[#This Row],[D2]])</f>
        <v>16</v>
      </c>
      <c r="S307">
        <f>HEX2DEC(Table7[[#This Row],[D3]])</f>
        <v>0</v>
      </c>
      <c r="T307">
        <f>HEX2DEC(Table7[[#This Row],[D4]])</f>
        <v>0</v>
      </c>
      <c r="U307">
        <f>HEX2DEC(Table7[[#This Row],[D5]])</f>
        <v>0</v>
      </c>
      <c r="V307">
        <f>HEX2DEC(Table7[[#This Row],[D6]])</f>
        <v>0</v>
      </c>
      <c r="W307">
        <f>HEX2DEC(Table7[[#This Row],[D7]])</f>
        <v>0</v>
      </c>
      <c r="X307" t="str">
        <f>RIGHT("00000000" &amp; HEX2BIN(Table7[[#This Row],[D0]]), 8)</f>
        <v>00000001</v>
      </c>
      <c r="Y307" t="str">
        <f>RIGHT("00000000" &amp; HEX2BIN(Table7[[#This Row],[D1]]), 8)</f>
        <v>11111110</v>
      </c>
      <c r="Z307" t="str">
        <f>RIGHT("00000000" &amp; HEX2BIN(Table7[[#This Row],[D2]]), 8)</f>
        <v>00010000</v>
      </c>
      <c r="AA307" t="str">
        <f>RIGHT("00000000" &amp; HEX2BIN(Table7[[#This Row],[D3]]), 8)</f>
        <v>00000000</v>
      </c>
      <c r="AB307" t="str">
        <f>RIGHT("00000000" &amp; HEX2BIN(Table7[[#This Row],[D4]]), 8)</f>
        <v>00000000</v>
      </c>
      <c r="AC307" t="str">
        <f>RIGHT("00000000" &amp; HEX2BIN(Table7[[#This Row],[D5]]), 8)</f>
        <v>00000000</v>
      </c>
      <c r="AD307" t="str">
        <f>RIGHT("00000000" &amp; HEX2BIN(Table7[[#This Row],[D6]]), 8)</f>
        <v>00000000</v>
      </c>
      <c r="AE307" t="str">
        <f>RIGHT("00000000" &amp; HEX2BIN(Table7[[#This Row],[D7]]), 8)</f>
        <v>00000000</v>
      </c>
      <c r="AF307" t="str">
        <f>VLOOKUP(Table7[[#This Row],[MsgId.Pad]],Codes,2,FALSE)</f>
        <v>A lot of these, brakes status for ABS?</v>
      </c>
      <c r="AG307">
        <f>(256*Table7[[#This Row],[D0.Dec]]+Table7[[#This Row],[D1.Dec]])/4</f>
        <v>127.5</v>
      </c>
    </row>
    <row r="308" spans="1:33" x14ac:dyDescent="0.35">
      <c r="A308">
        <v>334</v>
      </c>
      <c r="B308" t="s">
        <v>92</v>
      </c>
      <c r="C308" s="1">
        <v>8</v>
      </c>
      <c r="D308" s="1">
        <v>1</v>
      </c>
      <c r="E308" s="1" t="s">
        <v>0</v>
      </c>
      <c r="F308" s="1">
        <v>18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t="str">
        <f>RIGHT("000000" &amp;Table7[[#This Row],[MsgId]], 8)</f>
        <v>0810A000</v>
      </c>
      <c r="M308" t="str">
        <f>LEFT(Table7[[#This Row],[MsgId.Pad]],4)</f>
        <v>0810</v>
      </c>
      <c r="N308" t="str">
        <f>RIGHT(Table7[[#This Row],[MsgId.Pad]],4)</f>
        <v>A000</v>
      </c>
      <c r="O308">
        <f>HEX2DEC(Table7[[#This Row],[MsgId.Pad]])</f>
        <v>135307264</v>
      </c>
      <c r="P308">
        <f>HEX2DEC(Table7[[#This Row],[D0]])</f>
        <v>1</v>
      </c>
      <c r="Q308">
        <f>HEX2DEC(Table7[[#This Row],[D1]])</f>
        <v>254</v>
      </c>
      <c r="R308">
        <f>HEX2DEC(Table7[[#This Row],[D2]])</f>
        <v>24</v>
      </c>
      <c r="S308">
        <f>HEX2DEC(Table7[[#This Row],[D3]])</f>
        <v>0</v>
      </c>
      <c r="T308">
        <f>HEX2DEC(Table7[[#This Row],[D4]])</f>
        <v>0</v>
      </c>
      <c r="U308">
        <f>HEX2DEC(Table7[[#This Row],[D5]])</f>
        <v>0</v>
      </c>
      <c r="V308">
        <f>HEX2DEC(Table7[[#This Row],[D6]])</f>
        <v>0</v>
      </c>
      <c r="W308">
        <f>HEX2DEC(Table7[[#This Row],[D7]])</f>
        <v>0</v>
      </c>
      <c r="X308" t="str">
        <f>RIGHT("00000000" &amp; HEX2BIN(Table7[[#This Row],[D0]]), 8)</f>
        <v>00000001</v>
      </c>
      <c r="Y308" t="str">
        <f>RIGHT("00000000" &amp; HEX2BIN(Table7[[#This Row],[D1]]), 8)</f>
        <v>11111110</v>
      </c>
      <c r="Z308" t="str">
        <f>RIGHT("00000000" &amp; HEX2BIN(Table7[[#This Row],[D2]]), 8)</f>
        <v>00011000</v>
      </c>
      <c r="AA308" t="str">
        <f>RIGHT("00000000" &amp; HEX2BIN(Table7[[#This Row],[D3]]), 8)</f>
        <v>00000000</v>
      </c>
      <c r="AB308" t="str">
        <f>RIGHT("00000000" &amp; HEX2BIN(Table7[[#This Row],[D4]]), 8)</f>
        <v>00000000</v>
      </c>
      <c r="AC308" t="str">
        <f>RIGHT("00000000" &amp; HEX2BIN(Table7[[#This Row],[D5]]), 8)</f>
        <v>00000000</v>
      </c>
      <c r="AD308" t="str">
        <f>RIGHT("00000000" &amp; HEX2BIN(Table7[[#This Row],[D6]]), 8)</f>
        <v>00000000</v>
      </c>
      <c r="AE308" t="str">
        <f>RIGHT("00000000" &amp; HEX2BIN(Table7[[#This Row],[D7]]), 8)</f>
        <v>00000000</v>
      </c>
      <c r="AF308" t="str">
        <f>VLOOKUP(Table7[[#This Row],[MsgId.Pad]],Codes,2,FALSE)</f>
        <v>A lot of these, brakes status for ABS?</v>
      </c>
      <c r="AG308">
        <f>(256*Table7[[#This Row],[D0.Dec]]+Table7[[#This Row],[D1.Dec]])/4</f>
        <v>127.5</v>
      </c>
    </row>
    <row r="309" spans="1:33" x14ac:dyDescent="0.35">
      <c r="A309">
        <v>336</v>
      </c>
      <c r="B309" t="s">
        <v>92</v>
      </c>
      <c r="C309" s="1">
        <v>8</v>
      </c>
      <c r="D309" s="1">
        <v>1</v>
      </c>
      <c r="E309" s="1" t="s">
        <v>0</v>
      </c>
      <c r="F309" s="1" t="s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t="str">
        <f>RIGHT("000000" &amp;Table7[[#This Row],[MsgId]], 8)</f>
        <v>0810A000</v>
      </c>
      <c r="M309" t="str">
        <f>LEFT(Table7[[#This Row],[MsgId.Pad]],4)</f>
        <v>0810</v>
      </c>
      <c r="N309" t="str">
        <f>RIGHT(Table7[[#This Row],[MsgId.Pad]],4)</f>
        <v>A000</v>
      </c>
      <c r="O309">
        <f>HEX2DEC(Table7[[#This Row],[MsgId.Pad]])</f>
        <v>135307264</v>
      </c>
      <c r="P309">
        <f>HEX2DEC(Table7[[#This Row],[D0]])</f>
        <v>1</v>
      </c>
      <c r="Q309">
        <f>HEX2DEC(Table7[[#This Row],[D1]])</f>
        <v>254</v>
      </c>
      <c r="R309">
        <f>HEX2DEC(Table7[[#This Row],[D2]])</f>
        <v>28</v>
      </c>
      <c r="S309">
        <f>HEX2DEC(Table7[[#This Row],[D3]])</f>
        <v>0</v>
      </c>
      <c r="T309">
        <f>HEX2DEC(Table7[[#This Row],[D4]])</f>
        <v>0</v>
      </c>
      <c r="U309">
        <f>HEX2DEC(Table7[[#This Row],[D5]])</f>
        <v>0</v>
      </c>
      <c r="V309">
        <f>HEX2DEC(Table7[[#This Row],[D6]])</f>
        <v>0</v>
      </c>
      <c r="W309">
        <f>HEX2DEC(Table7[[#This Row],[D7]])</f>
        <v>0</v>
      </c>
      <c r="X309" t="str">
        <f>RIGHT("00000000" &amp; HEX2BIN(Table7[[#This Row],[D0]]), 8)</f>
        <v>00000001</v>
      </c>
      <c r="Y309" t="str">
        <f>RIGHT("00000000" &amp; HEX2BIN(Table7[[#This Row],[D1]]), 8)</f>
        <v>11111110</v>
      </c>
      <c r="Z309" t="str">
        <f>RIGHT("00000000" &amp; HEX2BIN(Table7[[#This Row],[D2]]), 8)</f>
        <v>00011100</v>
      </c>
      <c r="AA309" t="str">
        <f>RIGHT("00000000" &amp; HEX2BIN(Table7[[#This Row],[D3]]), 8)</f>
        <v>00000000</v>
      </c>
      <c r="AB309" t="str">
        <f>RIGHT("00000000" &amp; HEX2BIN(Table7[[#This Row],[D4]]), 8)</f>
        <v>00000000</v>
      </c>
      <c r="AC309" t="str">
        <f>RIGHT("00000000" &amp; HEX2BIN(Table7[[#This Row],[D5]]), 8)</f>
        <v>00000000</v>
      </c>
      <c r="AD309" t="str">
        <f>RIGHT("00000000" &amp; HEX2BIN(Table7[[#This Row],[D6]]), 8)</f>
        <v>00000000</v>
      </c>
      <c r="AE309" t="str">
        <f>RIGHT("00000000" &amp; HEX2BIN(Table7[[#This Row],[D7]]), 8)</f>
        <v>00000000</v>
      </c>
      <c r="AF309" t="str">
        <f>VLOOKUP(Table7[[#This Row],[MsgId.Pad]],Codes,2,FALSE)</f>
        <v>A lot of these, brakes status for ABS?</v>
      </c>
      <c r="AG309">
        <f>(256*Table7[[#This Row],[D0.Dec]]+Table7[[#This Row],[D1.Dec]])/4</f>
        <v>127.5</v>
      </c>
    </row>
    <row r="310" spans="1:33" x14ac:dyDescent="0.35">
      <c r="A310">
        <v>337</v>
      </c>
      <c r="B310" t="s">
        <v>92</v>
      </c>
      <c r="C310" s="1">
        <v>8</v>
      </c>
      <c r="D310" s="1">
        <v>1</v>
      </c>
      <c r="E310" s="1" t="s">
        <v>0</v>
      </c>
      <c r="F310" s="1" t="s">
        <v>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t="str">
        <f>RIGHT("000000" &amp;Table7[[#This Row],[MsgId]], 8)</f>
        <v>0810A000</v>
      </c>
      <c r="M310" t="str">
        <f>LEFT(Table7[[#This Row],[MsgId.Pad]],4)</f>
        <v>0810</v>
      </c>
      <c r="N310" t="str">
        <f>RIGHT(Table7[[#This Row],[MsgId.Pad]],4)</f>
        <v>A000</v>
      </c>
      <c r="O310">
        <f>HEX2DEC(Table7[[#This Row],[MsgId.Pad]])</f>
        <v>135307264</v>
      </c>
      <c r="P310">
        <f>HEX2DEC(Table7[[#This Row],[D0]])</f>
        <v>1</v>
      </c>
      <c r="Q310">
        <f>HEX2DEC(Table7[[#This Row],[D1]])</f>
        <v>254</v>
      </c>
      <c r="R310">
        <f>HEX2DEC(Table7[[#This Row],[D2]])</f>
        <v>28</v>
      </c>
      <c r="S310">
        <f>HEX2DEC(Table7[[#This Row],[D3]])</f>
        <v>0</v>
      </c>
      <c r="T310">
        <f>HEX2DEC(Table7[[#This Row],[D4]])</f>
        <v>0</v>
      </c>
      <c r="U310">
        <f>HEX2DEC(Table7[[#This Row],[D5]])</f>
        <v>0</v>
      </c>
      <c r="V310">
        <f>HEX2DEC(Table7[[#This Row],[D6]])</f>
        <v>0</v>
      </c>
      <c r="W310">
        <f>HEX2DEC(Table7[[#This Row],[D7]])</f>
        <v>0</v>
      </c>
      <c r="X310" t="str">
        <f>RIGHT("00000000" &amp; HEX2BIN(Table7[[#This Row],[D0]]), 8)</f>
        <v>00000001</v>
      </c>
      <c r="Y310" t="str">
        <f>RIGHT("00000000" &amp; HEX2BIN(Table7[[#This Row],[D1]]), 8)</f>
        <v>11111110</v>
      </c>
      <c r="Z310" t="str">
        <f>RIGHT("00000000" &amp; HEX2BIN(Table7[[#This Row],[D2]]), 8)</f>
        <v>00011100</v>
      </c>
      <c r="AA310" t="str">
        <f>RIGHT("00000000" &amp; HEX2BIN(Table7[[#This Row],[D3]]), 8)</f>
        <v>00000000</v>
      </c>
      <c r="AB310" t="str">
        <f>RIGHT("00000000" &amp; HEX2BIN(Table7[[#This Row],[D4]]), 8)</f>
        <v>00000000</v>
      </c>
      <c r="AC310" t="str">
        <f>RIGHT("00000000" &amp; HEX2BIN(Table7[[#This Row],[D5]]), 8)</f>
        <v>00000000</v>
      </c>
      <c r="AD310" t="str">
        <f>RIGHT("00000000" &amp; HEX2BIN(Table7[[#This Row],[D6]]), 8)</f>
        <v>00000000</v>
      </c>
      <c r="AE310" t="str">
        <f>RIGHT("00000000" &amp; HEX2BIN(Table7[[#This Row],[D7]]), 8)</f>
        <v>00000000</v>
      </c>
      <c r="AF310" t="str">
        <f>VLOOKUP(Table7[[#This Row],[MsgId.Pad]],Codes,2,FALSE)</f>
        <v>A lot of these, brakes status for ABS?</v>
      </c>
      <c r="AG310">
        <f>(256*Table7[[#This Row],[D0.Dec]]+Table7[[#This Row],[D1.Dec]])/4</f>
        <v>127.5</v>
      </c>
    </row>
    <row r="311" spans="1:33" x14ac:dyDescent="0.35">
      <c r="A311">
        <v>338</v>
      </c>
      <c r="B311" t="s">
        <v>92</v>
      </c>
      <c r="C311" s="1">
        <v>8</v>
      </c>
      <c r="D311" s="1">
        <v>1</v>
      </c>
      <c r="E311" s="1" t="s">
        <v>0</v>
      </c>
      <c r="F311" s="1">
        <v>10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t="str">
        <f>RIGHT("000000" &amp;Table7[[#This Row],[MsgId]], 8)</f>
        <v>0810A000</v>
      </c>
      <c r="M311" t="str">
        <f>LEFT(Table7[[#This Row],[MsgId.Pad]],4)</f>
        <v>0810</v>
      </c>
      <c r="N311" t="str">
        <f>RIGHT(Table7[[#This Row],[MsgId.Pad]],4)</f>
        <v>A000</v>
      </c>
      <c r="O311">
        <f>HEX2DEC(Table7[[#This Row],[MsgId.Pad]])</f>
        <v>135307264</v>
      </c>
      <c r="P311">
        <f>HEX2DEC(Table7[[#This Row],[D0]])</f>
        <v>1</v>
      </c>
      <c r="Q311">
        <f>HEX2DEC(Table7[[#This Row],[D1]])</f>
        <v>254</v>
      </c>
      <c r="R311">
        <f>HEX2DEC(Table7[[#This Row],[D2]])</f>
        <v>16</v>
      </c>
      <c r="S311">
        <f>HEX2DEC(Table7[[#This Row],[D3]])</f>
        <v>0</v>
      </c>
      <c r="T311">
        <f>HEX2DEC(Table7[[#This Row],[D4]])</f>
        <v>0</v>
      </c>
      <c r="U311">
        <f>HEX2DEC(Table7[[#This Row],[D5]])</f>
        <v>0</v>
      </c>
      <c r="V311">
        <f>HEX2DEC(Table7[[#This Row],[D6]])</f>
        <v>0</v>
      </c>
      <c r="W311">
        <f>HEX2DEC(Table7[[#This Row],[D7]])</f>
        <v>0</v>
      </c>
      <c r="X311" t="str">
        <f>RIGHT("00000000" &amp; HEX2BIN(Table7[[#This Row],[D0]]), 8)</f>
        <v>00000001</v>
      </c>
      <c r="Y311" t="str">
        <f>RIGHT("00000000" &amp; HEX2BIN(Table7[[#This Row],[D1]]), 8)</f>
        <v>11111110</v>
      </c>
      <c r="Z311" t="str">
        <f>RIGHT("00000000" &amp; HEX2BIN(Table7[[#This Row],[D2]]), 8)</f>
        <v>00010000</v>
      </c>
      <c r="AA311" t="str">
        <f>RIGHT("00000000" &amp; HEX2BIN(Table7[[#This Row],[D3]]), 8)</f>
        <v>00000000</v>
      </c>
      <c r="AB311" t="str">
        <f>RIGHT("00000000" &amp; HEX2BIN(Table7[[#This Row],[D4]]), 8)</f>
        <v>00000000</v>
      </c>
      <c r="AC311" t="str">
        <f>RIGHT("00000000" &amp; HEX2BIN(Table7[[#This Row],[D5]]), 8)</f>
        <v>00000000</v>
      </c>
      <c r="AD311" t="str">
        <f>RIGHT("00000000" &amp; HEX2BIN(Table7[[#This Row],[D6]]), 8)</f>
        <v>00000000</v>
      </c>
      <c r="AE311" t="str">
        <f>RIGHT("00000000" &amp; HEX2BIN(Table7[[#This Row],[D7]]), 8)</f>
        <v>00000000</v>
      </c>
      <c r="AF311" t="str">
        <f>VLOOKUP(Table7[[#This Row],[MsgId.Pad]],Codes,2,FALSE)</f>
        <v>A lot of these, brakes status for ABS?</v>
      </c>
      <c r="AG311">
        <f>(256*Table7[[#This Row],[D0.Dec]]+Table7[[#This Row],[D1.Dec]])/4</f>
        <v>127.5</v>
      </c>
    </row>
    <row r="312" spans="1:33" x14ac:dyDescent="0.35">
      <c r="A312">
        <v>339</v>
      </c>
      <c r="B312" t="s">
        <v>92</v>
      </c>
      <c r="C312" s="1">
        <v>8</v>
      </c>
      <c r="D312" s="1">
        <v>1</v>
      </c>
      <c r="E312" s="1" t="s">
        <v>0</v>
      </c>
      <c r="F312" s="1" t="s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t="str">
        <f>RIGHT("000000" &amp;Table7[[#This Row],[MsgId]], 8)</f>
        <v>0810A000</v>
      </c>
      <c r="M312" t="str">
        <f>LEFT(Table7[[#This Row],[MsgId.Pad]],4)</f>
        <v>0810</v>
      </c>
      <c r="N312" t="str">
        <f>RIGHT(Table7[[#This Row],[MsgId.Pad]],4)</f>
        <v>A000</v>
      </c>
      <c r="O312">
        <f>HEX2DEC(Table7[[#This Row],[MsgId.Pad]])</f>
        <v>135307264</v>
      </c>
      <c r="P312">
        <f>HEX2DEC(Table7[[#This Row],[D0]])</f>
        <v>1</v>
      </c>
      <c r="Q312">
        <f>HEX2DEC(Table7[[#This Row],[D1]])</f>
        <v>254</v>
      </c>
      <c r="R312">
        <f>HEX2DEC(Table7[[#This Row],[D2]])</f>
        <v>28</v>
      </c>
      <c r="S312">
        <f>HEX2DEC(Table7[[#This Row],[D3]])</f>
        <v>0</v>
      </c>
      <c r="T312">
        <f>HEX2DEC(Table7[[#This Row],[D4]])</f>
        <v>0</v>
      </c>
      <c r="U312">
        <f>HEX2DEC(Table7[[#This Row],[D5]])</f>
        <v>0</v>
      </c>
      <c r="V312">
        <f>HEX2DEC(Table7[[#This Row],[D6]])</f>
        <v>0</v>
      </c>
      <c r="W312">
        <f>HEX2DEC(Table7[[#This Row],[D7]])</f>
        <v>0</v>
      </c>
      <c r="X312" t="str">
        <f>RIGHT("00000000" &amp; HEX2BIN(Table7[[#This Row],[D0]]), 8)</f>
        <v>00000001</v>
      </c>
      <c r="Y312" t="str">
        <f>RIGHT("00000000" &amp; HEX2BIN(Table7[[#This Row],[D1]]), 8)</f>
        <v>11111110</v>
      </c>
      <c r="Z312" t="str">
        <f>RIGHT("00000000" &amp; HEX2BIN(Table7[[#This Row],[D2]]), 8)</f>
        <v>00011100</v>
      </c>
      <c r="AA312" t="str">
        <f>RIGHT("00000000" &amp; HEX2BIN(Table7[[#This Row],[D3]]), 8)</f>
        <v>00000000</v>
      </c>
      <c r="AB312" t="str">
        <f>RIGHT("00000000" &amp; HEX2BIN(Table7[[#This Row],[D4]]), 8)</f>
        <v>00000000</v>
      </c>
      <c r="AC312" t="str">
        <f>RIGHT("00000000" &amp; HEX2BIN(Table7[[#This Row],[D5]]), 8)</f>
        <v>00000000</v>
      </c>
      <c r="AD312" t="str">
        <f>RIGHT("00000000" &amp; HEX2BIN(Table7[[#This Row],[D6]]), 8)</f>
        <v>00000000</v>
      </c>
      <c r="AE312" t="str">
        <f>RIGHT("00000000" &amp; HEX2BIN(Table7[[#This Row],[D7]]), 8)</f>
        <v>00000000</v>
      </c>
      <c r="AF312" t="str">
        <f>VLOOKUP(Table7[[#This Row],[MsgId.Pad]],Codes,2,FALSE)</f>
        <v>A lot of these, brakes status for ABS?</v>
      </c>
      <c r="AG312">
        <f>(256*Table7[[#This Row],[D0.Dec]]+Table7[[#This Row],[D1.Dec]])/4</f>
        <v>127.5</v>
      </c>
    </row>
    <row r="313" spans="1:33" x14ac:dyDescent="0.35">
      <c r="A313">
        <v>341</v>
      </c>
      <c r="B313" t="s">
        <v>92</v>
      </c>
      <c r="C313" s="1">
        <v>8</v>
      </c>
      <c r="D313" s="1">
        <v>1</v>
      </c>
      <c r="E313" s="1" t="s">
        <v>0</v>
      </c>
      <c r="F313" s="1">
        <v>10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t="str">
        <f>RIGHT("000000" &amp;Table7[[#This Row],[MsgId]], 8)</f>
        <v>0810A000</v>
      </c>
      <c r="M313" t="str">
        <f>LEFT(Table7[[#This Row],[MsgId.Pad]],4)</f>
        <v>0810</v>
      </c>
      <c r="N313" t="str">
        <f>RIGHT(Table7[[#This Row],[MsgId.Pad]],4)</f>
        <v>A000</v>
      </c>
      <c r="O313">
        <f>HEX2DEC(Table7[[#This Row],[MsgId.Pad]])</f>
        <v>135307264</v>
      </c>
      <c r="P313">
        <f>HEX2DEC(Table7[[#This Row],[D0]])</f>
        <v>1</v>
      </c>
      <c r="Q313">
        <f>HEX2DEC(Table7[[#This Row],[D1]])</f>
        <v>254</v>
      </c>
      <c r="R313">
        <f>HEX2DEC(Table7[[#This Row],[D2]])</f>
        <v>16</v>
      </c>
      <c r="S313">
        <f>HEX2DEC(Table7[[#This Row],[D3]])</f>
        <v>0</v>
      </c>
      <c r="T313">
        <f>HEX2DEC(Table7[[#This Row],[D4]])</f>
        <v>0</v>
      </c>
      <c r="U313">
        <f>HEX2DEC(Table7[[#This Row],[D5]])</f>
        <v>0</v>
      </c>
      <c r="V313">
        <f>HEX2DEC(Table7[[#This Row],[D6]])</f>
        <v>0</v>
      </c>
      <c r="W313">
        <f>HEX2DEC(Table7[[#This Row],[D7]])</f>
        <v>0</v>
      </c>
      <c r="X313" t="str">
        <f>RIGHT("00000000" &amp; HEX2BIN(Table7[[#This Row],[D0]]), 8)</f>
        <v>00000001</v>
      </c>
      <c r="Y313" t="str">
        <f>RIGHT("00000000" &amp; HEX2BIN(Table7[[#This Row],[D1]]), 8)</f>
        <v>11111110</v>
      </c>
      <c r="Z313" t="str">
        <f>RIGHT("00000000" &amp; HEX2BIN(Table7[[#This Row],[D2]]), 8)</f>
        <v>00010000</v>
      </c>
      <c r="AA313" t="str">
        <f>RIGHT("00000000" &amp; HEX2BIN(Table7[[#This Row],[D3]]), 8)</f>
        <v>00000000</v>
      </c>
      <c r="AB313" t="str">
        <f>RIGHT("00000000" &amp; HEX2BIN(Table7[[#This Row],[D4]]), 8)</f>
        <v>00000000</v>
      </c>
      <c r="AC313" t="str">
        <f>RIGHT("00000000" &amp; HEX2BIN(Table7[[#This Row],[D5]]), 8)</f>
        <v>00000000</v>
      </c>
      <c r="AD313" t="str">
        <f>RIGHT("00000000" &amp; HEX2BIN(Table7[[#This Row],[D6]]), 8)</f>
        <v>00000000</v>
      </c>
      <c r="AE313" t="str">
        <f>RIGHT("00000000" &amp; HEX2BIN(Table7[[#This Row],[D7]]), 8)</f>
        <v>00000000</v>
      </c>
      <c r="AF313" t="str">
        <f>VLOOKUP(Table7[[#This Row],[MsgId.Pad]],Codes,2,FALSE)</f>
        <v>A lot of these, brakes status for ABS?</v>
      </c>
      <c r="AG313">
        <f>(256*Table7[[#This Row],[D0.Dec]]+Table7[[#This Row],[D1.Dec]])/4</f>
        <v>127.5</v>
      </c>
    </row>
    <row r="314" spans="1:33" x14ac:dyDescent="0.35">
      <c r="A314">
        <v>342</v>
      </c>
      <c r="B314" t="s">
        <v>92</v>
      </c>
      <c r="C314" s="1">
        <v>8</v>
      </c>
      <c r="D314" s="1">
        <v>1</v>
      </c>
      <c r="E314" s="1" t="s">
        <v>0</v>
      </c>
      <c r="F314" s="1" t="s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t="str">
        <f>RIGHT("000000" &amp;Table7[[#This Row],[MsgId]], 8)</f>
        <v>0810A000</v>
      </c>
      <c r="M314" t="str">
        <f>LEFT(Table7[[#This Row],[MsgId.Pad]],4)</f>
        <v>0810</v>
      </c>
      <c r="N314" t="str">
        <f>RIGHT(Table7[[#This Row],[MsgId.Pad]],4)</f>
        <v>A000</v>
      </c>
      <c r="O314">
        <f>HEX2DEC(Table7[[#This Row],[MsgId.Pad]])</f>
        <v>135307264</v>
      </c>
      <c r="P314">
        <f>HEX2DEC(Table7[[#This Row],[D0]])</f>
        <v>1</v>
      </c>
      <c r="Q314">
        <f>HEX2DEC(Table7[[#This Row],[D1]])</f>
        <v>254</v>
      </c>
      <c r="R314">
        <f>HEX2DEC(Table7[[#This Row],[D2]])</f>
        <v>28</v>
      </c>
      <c r="S314">
        <f>HEX2DEC(Table7[[#This Row],[D3]])</f>
        <v>0</v>
      </c>
      <c r="T314">
        <f>HEX2DEC(Table7[[#This Row],[D4]])</f>
        <v>0</v>
      </c>
      <c r="U314">
        <f>HEX2DEC(Table7[[#This Row],[D5]])</f>
        <v>0</v>
      </c>
      <c r="V314">
        <f>HEX2DEC(Table7[[#This Row],[D6]])</f>
        <v>0</v>
      </c>
      <c r="W314">
        <f>HEX2DEC(Table7[[#This Row],[D7]])</f>
        <v>0</v>
      </c>
      <c r="X314" t="str">
        <f>RIGHT("00000000" &amp; HEX2BIN(Table7[[#This Row],[D0]]), 8)</f>
        <v>00000001</v>
      </c>
      <c r="Y314" t="str">
        <f>RIGHT("00000000" &amp; HEX2BIN(Table7[[#This Row],[D1]]), 8)</f>
        <v>11111110</v>
      </c>
      <c r="Z314" t="str">
        <f>RIGHT("00000000" &amp; HEX2BIN(Table7[[#This Row],[D2]]), 8)</f>
        <v>00011100</v>
      </c>
      <c r="AA314" t="str">
        <f>RIGHT("00000000" &amp; HEX2BIN(Table7[[#This Row],[D3]]), 8)</f>
        <v>00000000</v>
      </c>
      <c r="AB314" t="str">
        <f>RIGHT("00000000" &amp; HEX2BIN(Table7[[#This Row],[D4]]), 8)</f>
        <v>00000000</v>
      </c>
      <c r="AC314" t="str">
        <f>RIGHT("00000000" &amp; HEX2BIN(Table7[[#This Row],[D5]]), 8)</f>
        <v>00000000</v>
      </c>
      <c r="AD314" t="str">
        <f>RIGHT("00000000" &amp; HEX2BIN(Table7[[#This Row],[D6]]), 8)</f>
        <v>00000000</v>
      </c>
      <c r="AE314" t="str">
        <f>RIGHT("00000000" &amp; HEX2BIN(Table7[[#This Row],[D7]]), 8)</f>
        <v>00000000</v>
      </c>
      <c r="AF314" t="str">
        <f>VLOOKUP(Table7[[#This Row],[MsgId.Pad]],Codes,2,FALSE)</f>
        <v>A lot of these, brakes status for ABS?</v>
      </c>
      <c r="AG314">
        <f>(256*Table7[[#This Row],[D0.Dec]]+Table7[[#This Row],[D1.Dec]])/4</f>
        <v>127.5</v>
      </c>
    </row>
    <row r="315" spans="1:33" x14ac:dyDescent="0.35">
      <c r="A315">
        <v>343</v>
      </c>
      <c r="B315" t="s">
        <v>92</v>
      </c>
      <c r="C315" s="1">
        <v>8</v>
      </c>
      <c r="D315" s="1">
        <v>1</v>
      </c>
      <c r="E315" s="1" t="s">
        <v>0</v>
      </c>
      <c r="F315" s="1">
        <v>10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t="str">
        <f>RIGHT("000000" &amp;Table7[[#This Row],[MsgId]], 8)</f>
        <v>0810A000</v>
      </c>
      <c r="M315" t="str">
        <f>LEFT(Table7[[#This Row],[MsgId.Pad]],4)</f>
        <v>0810</v>
      </c>
      <c r="N315" t="str">
        <f>RIGHT(Table7[[#This Row],[MsgId.Pad]],4)</f>
        <v>A000</v>
      </c>
      <c r="O315">
        <f>HEX2DEC(Table7[[#This Row],[MsgId.Pad]])</f>
        <v>135307264</v>
      </c>
      <c r="P315">
        <f>HEX2DEC(Table7[[#This Row],[D0]])</f>
        <v>1</v>
      </c>
      <c r="Q315">
        <f>HEX2DEC(Table7[[#This Row],[D1]])</f>
        <v>254</v>
      </c>
      <c r="R315">
        <f>HEX2DEC(Table7[[#This Row],[D2]])</f>
        <v>16</v>
      </c>
      <c r="S315">
        <f>HEX2DEC(Table7[[#This Row],[D3]])</f>
        <v>0</v>
      </c>
      <c r="T315">
        <f>HEX2DEC(Table7[[#This Row],[D4]])</f>
        <v>0</v>
      </c>
      <c r="U315">
        <f>HEX2DEC(Table7[[#This Row],[D5]])</f>
        <v>0</v>
      </c>
      <c r="V315">
        <f>HEX2DEC(Table7[[#This Row],[D6]])</f>
        <v>0</v>
      </c>
      <c r="W315">
        <f>HEX2DEC(Table7[[#This Row],[D7]])</f>
        <v>0</v>
      </c>
      <c r="X315" t="str">
        <f>RIGHT("00000000" &amp; HEX2BIN(Table7[[#This Row],[D0]]), 8)</f>
        <v>00000001</v>
      </c>
      <c r="Y315" t="str">
        <f>RIGHT("00000000" &amp; HEX2BIN(Table7[[#This Row],[D1]]), 8)</f>
        <v>11111110</v>
      </c>
      <c r="Z315" t="str">
        <f>RIGHT("00000000" &amp; HEX2BIN(Table7[[#This Row],[D2]]), 8)</f>
        <v>00010000</v>
      </c>
      <c r="AA315" t="str">
        <f>RIGHT("00000000" &amp; HEX2BIN(Table7[[#This Row],[D3]]), 8)</f>
        <v>00000000</v>
      </c>
      <c r="AB315" t="str">
        <f>RIGHT("00000000" &amp; HEX2BIN(Table7[[#This Row],[D4]]), 8)</f>
        <v>00000000</v>
      </c>
      <c r="AC315" t="str">
        <f>RIGHT("00000000" &amp; HEX2BIN(Table7[[#This Row],[D5]]), 8)</f>
        <v>00000000</v>
      </c>
      <c r="AD315" t="str">
        <f>RIGHT("00000000" &amp; HEX2BIN(Table7[[#This Row],[D6]]), 8)</f>
        <v>00000000</v>
      </c>
      <c r="AE315" t="str">
        <f>RIGHT("00000000" &amp; HEX2BIN(Table7[[#This Row],[D7]]), 8)</f>
        <v>00000000</v>
      </c>
      <c r="AF315" t="str">
        <f>VLOOKUP(Table7[[#This Row],[MsgId.Pad]],Codes,2,FALSE)</f>
        <v>A lot of these, brakes status for ABS?</v>
      </c>
      <c r="AG315">
        <f>(256*Table7[[#This Row],[D0.Dec]]+Table7[[#This Row],[D1.Dec]])/4</f>
        <v>127.5</v>
      </c>
    </row>
    <row r="316" spans="1:33" x14ac:dyDescent="0.35">
      <c r="A316">
        <v>344</v>
      </c>
      <c r="B316" t="s">
        <v>92</v>
      </c>
      <c r="C316" s="1">
        <v>8</v>
      </c>
      <c r="D316" s="1">
        <v>1</v>
      </c>
      <c r="E316" s="1" t="s">
        <v>0</v>
      </c>
      <c r="F316" s="1">
        <v>10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t="str">
        <f>RIGHT("000000" &amp;Table7[[#This Row],[MsgId]], 8)</f>
        <v>0810A000</v>
      </c>
      <c r="M316" t="str">
        <f>LEFT(Table7[[#This Row],[MsgId.Pad]],4)</f>
        <v>0810</v>
      </c>
      <c r="N316" t="str">
        <f>RIGHT(Table7[[#This Row],[MsgId.Pad]],4)</f>
        <v>A000</v>
      </c>
      <c r="O316">
        <f>HEX2DEC(Table7[[#This Row],[MsgId.Pad]])</f>
        <v>135307264</v>
      </c>
      <c r="P316">
        <f>HEX2DEC(Table7[[#This Row],[D0]])</f>
        <v>1</v>
      </c>
      <c r="Q316">
        <f>HEX2DEC(Table7[[#This Row],[D1]])</f>
        <v>254</v>
      </c>
      <c r="R316">
        <f>HEX2DEC(Table7[[#This Row],[D2]])</f>
        <v>16</v>
      </c>
      <c r="S316">
        <f>HEX2DEC(Table7[[#This Row],[D3]])</f>
        <v>0</v>
      </c>
      <c r="T316">
        <f>HEX2DEC(Table7[[#This Row],[D4]])</f>
        <v>0</v>
      </c>
      <c r="U316">
        <f>HEX2DEC(Table7[[#This Row],[D5]])</f>
        <v>0</v>
      </c>
      <c r="V316">
        <f>HEX2DEC(Table7[[#This Row],[D6]])</f>
        <v>0</v>
      </c>
      <c r="W316">
        <f>HEX2DEC(Table7[[#This Row],[D7]])</f>
        <v>0</v>
      </c>
      <c r="X316" t="str">
        <f>RIGHT("00000000" &amp; HEX2BIN(Table7[[#This Row],[D0]]), 8)</f>
        <v>00000001</v>
      </c>
      <c r="Y316" t="str">
        <f>RIGHT("00000000" &amp; HEX2BIN(Table7[[#This Row],[D1]]), 8)</f>
        <v>11111110</v>
      </c>
      <c r="Z316" t="str">
        <f>RIGHT("00000000" &amp; HEX2BIN(Table7[[#This Row],[D2]]), 8)</f>
        <v>00010000</v>
      </c>
      <c r="AA316" t="str">
        <f>RIGHT("00000000" &amp; HEX2BIN(Table7[[#This Row],[D3]]), 8)</f>
        <v>00000000</v>
      </c>
      <c r="AB316" t="str">
        <f>RIGHT("00000000" &amp; HEX2BIN(Table7[[#This Row],[D4]]), 8)</f>
        <v>00000000</v>
      </c>
      <c r="AC316" t="str">
        <f>RIGHT("00000000" &amp; HEX2BIN(Table7[[#This Row],[D5]]), 8)</f>
        <v>00000000</v>
      </c>
      <c r="AD316" t="str">
        <f>RIGHT("00000000" &amp; HEX2BIN(Table7[[#This Row],[D6]]), 8)</f>
        <v>00000000</v>
      </c>
      <c r="AE316" t="str">
        <f>RIGHT("00000000" &amp; HEX2BIN(Table7[[#This Row],[D7]]), 8)</f>
        <v>00000000</v>
      </c>
      <c r="AF316" t="str">
        <f>VLOOKUP(Table7[[#This Row],[MsgId.Pad]],Codes,2,FALSE)</f>
        <v>A lot of these, brakes status for ABS?</v>
      </c>
      <c r="AG316">
        <f>(256*Table7[[#This Row],[D0.Dec]]+Table7[[#This Row],[D1.Dec]])/4</f>
        <v>127.5</v>
      </c>
    </row>
    <row r="317" spans="1:33" x14ac:dyDescent="0.35">
      <c r="A317">
        <v>346</v>
      </c>
      <c r="B317" t="s">
        <v>92</v>
      </c>
      <c r="C317" s="1">
        <v>8</v>
      </c>
      <c r="D317" s="1">
        <v>1</v>
      </c>
      <c r="E317" s="1" t="s">
        <v>0</v>
      </c>
      <c r="F317" s="1">
        <v>14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t="str">
        <f>RIGHT("000000" &amp;Table7[[#This Row],[MsgId]], 8)</f>
        <v>0810A000</v>
      </c>
      <c r="M317" t="str">
        <f>LEFT(Table7[[#This Row],[MsgId.Pad]],4)</f>
        <v>0810</v>
      </c>
      <c r="N317" t="str">
        <f>RIGHT(Table7[[#This Row],[MsgId.Pad]],4)</f>
        <v>A000</v>
      </c>
      <c r="O317">
        <f>HEX2DEC(Table7[[#This Row],[MsgId.Pad]])</f>
        <v>135307264</v>
      </c>
      <c r="P317">
        <f>HEX2DEC(Table7[[#This Row],[D0]])</f>
        <v>1</v>
      </c>
      <c r="Q317">
        <f>HEX2DEC(Table7[[#This Row],[D1]])</f>
        <v>254</v>
      </c>
      <c r="R317">
        <f>HEX2DEC(Table7[[#This Row],[D2]])</f>
        <v>20</v>
      </c>
      <c r="S317">
        <f>HEX2DEC(Table7[[#This Row],[D3]])</f>
        <v>0</v>
      </c>
      <c r="T317">
        <f>HEX2DEC(Table7[[#This Row],[D4]])</f>
        <v>0</v>
      </c>
      <c r="U317">
        <f>HEX2DEC(Table7[[#This Row],[D5]])</f>
        <v>0</v>
      </c>
      <c r="V317">
        <f>HEX2DEC(Table7[[#This Row],[D6]])</f>
        <v>0</v>
      </c>
      <c r="W317">
        <f>HEX2DEC(Table7[[#This Row],[D7]])</f>
        <v>0</v>
      </c>
      <c r="X317" t="str">
        <f>RIGHT("00000000" &amp; HEX2BIN(Table7[[#This Row],[D0]]), 8)</f>
        <v>00000001</v>
      </c>
      <c r="Y317" t="str">
        <f>RIGHT("00000000" &amp; HEX2BIN(Table7[[#This Row],[D1]]), 8)</f>
        <v>11111110</v>
      </c>
      <c r="Z317" t="str">
        <f>RIGHT("00000000" &amp; HEX2BIN(Table7[[#This Row],[D2]]), 8)</f>
        <v>00010100</v>
      </c>
      <c r="AA317" t="str">
        <f>RIGHT("00000000" &amp; HEX2BIN(Table7[[#This Row],[D3]]), 8)</f>
        <v>00000000</v>
      </c>
      <c r="AB317" t="str">
        <f>RIGHT("00000000" &amp; HEX2BIN(Table7[[#This Row],[D4]]), 8)</f>
        <v>00000000</v>
      </c>
      <c r="AC317" t="str">
        <f>RIGHT("00000000" &amp; HEX2BIN(Table7[[#This Row],[D5]]), 8)</f>
        <v>00000000</v>
      </c>
      <c r="AD317" t="str">
        <f>RIGHT("00000000" &amp; HEX2BIN(Table7[[#This Row],[D6]]), 8)</f>
        <v>00000000</v>
      </c>
      <c r="AE317" t="str">
        <f>RIGHT("00000000" &amp; HEX2BIN(Table7[[#This Row],[D7]]), 8)</f>
        <v>00000000</v>
      </c>
      <c r="AF317" t="str">
        <f>VLOOKUP(Table7[[#This Row],[MsgId.Pad]],Codes,2,FALSE)</f>
        <v>A lot of these, brakes status for ABS?</v>
      </c>
      <c r="AG317">
        <f>(256*Table7[[#This Row],[D0.Dec]]+Table7[[#This Row],[D1.Dec]])/4</f>
        <v>127.5</v>
      </c>
    </row>
    <row r="318" spans="1:33" x14ac:dyDescent="0.35">
      <c r="A318">
        <v>347</v>
      </c>
      <c r="B318" t="s">
        <v>92</v>
      </c>
      <c r="C318" s="1">
        <v>8</v>
      </c>
      <c r="D318" s="1">
        <v>1</v>
      </c>
      <c r="E318" s="1" t="s">
        <v>0</v>
      </c>
      <c r="F318" s="1">
        <v>10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t="str">
        <f>RIGHT("000000" &amp;Table7[[#This Row],[MsgId]], 8)</f>
        <v>0810A000</v>
      </c>
      <c r="M318" t="str">
        <f>LEFT(Table7[[#This Row],[MsgId.Pad]],4)</f>
        <v>0810</v>
      </c>
      <c r="N318" t="str">
        <f>RIGHT(Table7[[#This Row],[MsgId.Pad]],4)</f>
        <v>A000</v>
      </c>
      <c r="O318">
        <f>HEX2DEC(Table7[[#This Row],[MsgId.Pad]])</f>
        <v>135307264</v>
      </c>
      <c r="P318">
        <f>HEX2DEC(Table7[[#This Row],[D0]])</f>
        <v>1</v>
      </c>
      <c r="Q318">
        <f>HEX2DEC(Table7[[#This Row],[D1]])</f>
        <v>254</v>
      </c>
      <c r="R318">
        <f>HEX2DEC(Table7[[#This Row],[D2]])</f>
        <v>16</v>
      </c>
      <c r="S318">
        <f>HEX2DEC(Table7[[#This Row],[D3]])</f>
        <v>0</v>
      </c>
      <c r="T318">
        <f>HEX2DEC(Table7[[#This Row],[D4]])</f>
        <v>0</v>
      </c>
      <c r="U318">
        <f>HEX2DEC(Table7[[#This Row],[D5]])</f>
        <v>0</v>
      </c>
      <c r="V318">
        <f>HEX2DEC(Table7[[#This Row],[D6]])</f>
        <v>0</v>
      </c>
      <c r="W318">
        <f>HEX2DEC(Table7[[#This Row],[D7]])</f>
        <v>0</v>
      </c>
      <c r="X318" t="str">
        <f>RIGHT("00000000" &amp; HEX2BIN(Table7[[#This Row],[D0]]), 8)</f>
        <v>00000001</v>
      </c>
      <c r="Y318" t="str">
        <f>RIGHT("00000000" &amp; HEX2BIN(Table7[[#This Row],[D1]]), 8)</f>
        <v>11111110</v>
      </c>
      <c r="Z318" t="str">
        <f>RIGHT("00000000" &amp; HEX2BIN(Table7[[#This Row],[D2]]), 8)</f>
        <v>00010000</v>
      </c>
      <c r="AA318" t="str">
        <f>RIGHT("00000000" &amp; HEX2BIN(Table7[[#This Row],[D3]]), 8)</f>
        <v>00000000</v>
      </c>
      <c r="AB318" t="str">
        <f>RIGHT("00000000" &amp; HEX2BIN(Table7[[#This Row],[D4]]), 8)</f>
        <v>00000000</v>
      </c>
      <c r="AC318" t="str">
        <f>RIGHT("00000000" &amp; HEX2BIN(Table7[[#This Row],[D5]]), 8)</f>
        <v>00000000</v>
      </c>
      <c r="AD318" t="str">
        <f>RIGHT("00000000" &amp; HEX2BIN(Table7[[#This Row],[D6]]), 8)</f>
        <v>00000000</v>
      </c>
      <c r="AE318" t="str">
        <f>RIGHT("00000000" &amp; HEX2BIN(Table7[[#This Row],[D7]]), 8)</f>
        <v>00000000</v>
      </c>
      <c r="AF318" t="str">
        <f>VLOOKUP(Table7[[#This Row],[MsgId.Pad]],Codes,2,FALSE)</f>
        <v>A lot of these, brakes status for ABS?</v>
      </c>
      <c r="AG318">
        <f>(256*Table7[[#This Row],[D0.Dec]]+Table7[[#This Row],[D1.Dec]])/4</f>
        <v>127.5</v>
      </c>
    </row>
    <row r="319" spans="1:33" x14ac:dyDescent="0.35">
      <c r="A319">
        <v>349</v>
      </c>
      <c r="B319" t="s">
        <v>92</v>
      </c>
      <c r="C319" s="1">
        <v>8</v>
      </c>
      <c r="D319" s="1">
        <v>1</v>
      </c>
      <c r="E319" s="1" t="s">
        <v>0</v>
      </c>
      <c r="F319" s="1">
        <v>14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t="str">
        <f>RIGHT("000000" &amp;Table7[[#This Row],[MsgId]], 8)</f>
        <v>0810A000</v>
      </c>
      <c r="M319" t="str">
        <f>LEFT(Table7[[#This Row],[MsgId.Pad]],4)</f>
        <v>0810</v>
      </c>
      <c r="N319" t="str">
        <f>RIGHT(Table7[[#This Row],[MsgId.Pad]],4)</f>
        <v>A000</v>
      </c>
      <c r="O319">
        <f>HEX2DEC(Table7[[#This Row],[MsgId.Pad]])</f>
        <v>135307264</v>
      </c>
      <c r="P319">
        <f>HEX2DEC(Table7[[#This Row],[D0]])</f>
        <v>1</v>
      </c>
      <c r="Q319">
        <f>HEX2DEC(Table7[[#This Row],[D1]])</f>
        <v>254</v>
      </c>
      <c r="R319">
        <f>HEX2DEC(Table7[[#This Row],[D2]])</f>
        <v>20</v>
      </c>
      <c r="S319">
        <f>HEX2DEC(Table7[[#This Row],[D3]])</f>
        <v>0</v>
      </c>
      <c r="T319">
        <f>HEX2DEC(Table7[[#This Row],[D4]])</f>
        <v>0</v>
      </c>
      <c r="U319">
        <f>HEX2DEC(Table7[[#This Row],[D5]])</f>
        <v>0</v>
      </c>
      <c r="V319">
        <f>HEX2DEC(Table7[[#This Row],[D6]])</f>
        <v>0</v>
      </c>
      <c r="W319">
        <f>HEX2DEC(Table7[[#This Row],[D7]])</f>
        <v>0</v>
      </c>
      <c r="X319" t="str">
        <f>RIGHT("00000000" &amp; HEX2BIN(Table7[[#This Row],[D0]]), 8)</f>
        <v>00000001</v>
      </c>
      <c r="Y319" t="str">
        <f>RIGHT("00000000" &amp; HEX2BIN(Table7[[#This Row],[D1]]), 8)</f>
        <v>11111110</v>
      </c>
      <c r="Z319" t="str">
        <f>RIGHT("00000000" &amp; HEX2BIN(Table7[[#This Row],[D2]]), 8)</f>
        <v>00010100</v>
      </c>
      <c r="AA319" t="str">
        <f>RIGHT("00000000" &amp; HEX2BIN(Table7[[#This Row],[D3]]), 8)</f>
        <v>00000000</v>
      </c>
      <c r="AB319" t="str">
        <f>RIGHT("00000000" &amp; HEX2BIN(Table7[[#This Row],[D4]]), 8)</f>
        <v>00000000</v>
      </c>
      <c r="AC319" t="str">
        <f>RIGHT("00000000" &amp; HEX2BIN(Table7[[#This Row],[D5]]), 8)</f>
        <v>00000000</v>
      </c>
      <c r="AD319" t="str">
        <f>RIGHT("00000000" &amp; HEX2BIN(Table7[[#This Row],[D6]]), 8)</f>
        <v>00000000</v>
      </c>
      <c r="AE319" t="str">
        <f>RIGHT("00000000" &amp; HEX2BIN(Table7[[#This Row],[D7]]), 8)</f>
        <v>00000000</v>
      </c>
      <c r="AF319" t="str">
        <f>VLOOKUP(Table7[[#This Row],[MsgId.Pad]],Codes,2,FALSE)</f>
        <v>A lot of these, brakes status for ABS?</v>
      </c>
      <c r="AG319">
        <f>(256*Table7[[#This Row],[D0.Dec]]+Table7[[#This Row],[D1.Dec]])/4</f>
        <v>127.5</v>
      </c>
    </row>
    <row r="320" spans="1:33" x14ac:dyDescent="0.35">
      <c r="A320">
        <v>350</v>
      </c>
      <c r="B320" t="s">
        <v>92</v>
      </c>
      <c r="C320" s="1">
        <v>8</v>
      </c>
      <c r="D320" s="1">
        <v>1</v>
      </c>
      <c r="E320" s="1" t="s">
        <v>0</v>
      </c>
      <c r="F320" s="1">
        <v>10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t="str">
        <f>RIGHT("000000" &amp;Table7[[#This Row],[MsgId]], 8)</f>
        <v>0810A000</v>
      </c>
      <c r="M320" t="str">
        <f>LEFT(Table7[[#This Row],[MsgId.Pad]],4)</f>
        <v>0810</v>
      </c>
      <c r="N320" t="str">
        <f>RIGHT(Table7[[#This Row],[MsgId.Pad]],4)</f>
        <v>A000</v>
      </c>
      <c r="O320">
        <f>HEX2DEC(Table7[[#This Row],[MsgId.Pad]])</f>
        <v>135307264</v>
      </c>
      <c r="P320">
        <f>HEX2DEC(Table7[[#This Row],[D0]])</f>
        <v>1</v>
      </c>
      <c r="Q320">
        <f>HEX2DEC(Table7[[#This Row],[D1]])</f>
        <v>254</v>
      </c>
      <c r="R320">
        <f>HEX2DEC(Table7[[#This Row],[D2]])</f>
        <v>16</v>
      </c>
      <c r="S320">
        <f>HEX2DEC(Table7[[#This Row],[D3]])</f>
        <v>0</v>
      </c>
      <c r="T320">
        <f>HEX2DEC(Table7[[#This Row],[D4]])</f>
        <v>0</v>
      </c>
      <c r="U320">
        <f>HEX2DEC(Table7[[#This Row],[D5]])</f>
        <v>0</v>
      </c>
      <c r="V320">
        <f>HEX2DEC(Table7[[#This Row],[D6]])</f>
        <v>0</v>
      </c>
      <c r="W320">
        <f>HEX2DEC(Table7[[#This Row],[D7]])</f>
        <v>0</v>
      </c>
      <c r="X320" t="str">
        <f>RIGHT("00000000" &amp; HEX2BIN(Table7[[#This Row],[D0]]), 8)</f>
        <v>00000001</v>
      </c>
      <c r="Y320" t="str">
        <f>RIGHT("00000000" &amp; HEX2BIN(Table7[[#This Row],[D1]]), 8)</f>
        <v>11111110</v>
      </c>
      <c r="Z320" t="str">
        <f>RIGHT("00000000" &amp; HEX2BIN(Table7[[#This Row],[D2]]), 8)</f>
        <v>00010000</v>
      </c>
      <c r="AA320" t="str">
        <f>RIGHT("00000000" &amp; HEX2BIN(Table7[[#This Row],[D3]]), 8)</f>
        <v>00000000</v>
      </c>
      <c r="AB320" t="str">
        <f>RIGHT("00000000" &amp; HEX2BIN(Table7[[#This Row],[D4]]), 8)</f>
        <v>00000000</v>
      </c>
      <c r="AC320" t="str">
        <f>RIGHT("00000000" &amp; HEX2BIN(Table7[[#This Row],[D5]]), 8)</f>
        <v>00000000</v>
      </c>
      <c r="AD320" t="str">
        <f>RIGHT("00000000" &amp; HEX2BIN(Table7[[#This Row],[D6]]), 8)</f>
        <v>00000000</v>
      </c>
      <c r="AE320" t="str">
        <f>RIGHT("00000000" &amp; HEX2BIN(Table7[[#This Row],[D7]]), 8)</f>
        <v>00000000</v>
      </c>
      <c r="AF320" t="str">
        <f>VLOOKUP(Table7[[#This Row],[MsgId.Pad]],Codes,2,FALSE)</f>
        <v>A lot of these, brakes status for ABS?</v>
      </c>
      <c r="AG320">
        <f>(256*Table7[[#This Row],[D0.Dec]]+Table7[[#This Row],[D1.Dec]])/4</f>
        <v>127.5</v>
      </c>
    </row>
    <row r="321" spans="1:33" x14ac:dyDescent="0.35">
      <c r="A321">
        <v>351</v>
      </c>
      <c r="B321" t="s">
        <v>92</v>
      </c>
      <c r="C321" s="1">
        <v>8</v>
      </c>
      <c r="D321" s="1">
        <v>1</v>
      </c>
      <c r="E321" s="1" t="s">
        <v>0</v>
      </c>
      <c r="F321" s="1">
        <v>14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t="str">
        <f>RIGHT("000000" &amp;Table7[[#This Row],[MsgId]], 8)</f>
        <v>0810A000</v>
      </c>
      <c r="M321" t="str">
        <f>LEFT(Table7[[#This Row],[MsgId.Pad]],4)</f>
        <v>0810</v>
      </c>
      <c r="N321" t="str">
        <f>RIGHT(Table7[[#This Row],[MsgId.Pad]],4)</f>
        <v>A000</v>
      </c>
      <c r="O321">
        <f>HEX2DEC(Table7[[#This Row],[MsgId.Pad]])</f>
        <v>135307264</v>
      </c>
      <c r="P321">
        <f>HEX2DEC(Table7[[#This Row],[D0]])</f>
        <v>1</v>
      </c>
      <c r="Q321">
        <f>HEX2DEC(Table7[[#This Row],[D1]])</f>
        <v>254</v>
      </c>
      <c r="R321">
        <f>HEX2DEC(Table7[[#This Row],[D2]])</f>
        <v>20</v>
      </c>
      <c r="S321">
        <f>HEX2DEC(Table7[[#This Row],[D3]])</f>
        <v>0</v>
      </c>
      <c r="T321">
        <f>HEX2DEC(Table7[[#This Row],[D4]])</f>
        <v>0</v>
      </c>
      <c r="U321">
        <f>HEX2DEC(Table7[[#This Row],[D5]])</f>
        <v>0</v>
      </c>
      <c r="V321">
        <f>HEX2DEC(Table7[[#This Row],[D6]])</f>
        <v>0</v>
      </c>
      <c r="W321">
        <f>HEX2DEC(Table7[[#This Row],[D7]])</f>
        <v>0</v>
      </c>
      <c r="X321" t="str">
        <f>RIGHT("00000000" &amp; HEX2BIN(Table7[[#This Row],[D0]]), 8)</f>
        <v>00000001</v>
      </c>
      <c r="Y321" t="str">
        <f>RIGHT("00000000" &amp; HEX2BIN(Table7[[#This Row],[D1]]), 8)</f>
        <v>11111110</v>
      </c>
      <c r="Z321" t="str">
        <f>RIGHT("00000000" &amp; HEX2BIN(Table7[[#This Row],[D2]]), 8)</f>
        <v>00010100</v>
      </c>
      <c r="AA321" t="str">
        <f>RIGHT("00000000" &amp; HEX2BIN(Table7[[#This Row],[D3]]), 8)</f>
        <v>00000000</v>
      </c>
      <c r="AB321" t="str">
        <f>RIGHT("00000000" &amp; HEX2BIN(Table7[[#This Row],[D4]]), 8)</f>
        <v>00000000</v>
      </c>
      <c r="AC321" t="str">
        <f>RIGHT("00000000" &amp; HEX2BIN(Table7[[#This Row],[D5]]), 8)</f>
        <v>00000000</v>
      </c>
      <c r="AD321" t="str">
        <f>RIGHT("00000000" &amp; HEX2BIN(Table7[[#This Row],[D6]]), 8)</f>
        <v>00000000</v>
      </c>
      <c r="AE321" t="str">
        <f>RIGHT("00000000" &amp; HEX2BIN(Table7[[#This Row],[D7]]), 8)</f>
        <v>00000000</v>
      </c>
      <c r="AF321" t="str">
        <f>VLOOKUP(Table7[[#This Row],[MsgId.Pad]],Codes,2,FALSE)</f>
        <v>A lot of these, brakes status for ABS?</v>
      </c>
      <c r="AG321">
        <f>(256*Table7[[#This Row],[D0.Dec]]+Table7[[#This Row],[D1.Dec]])/4</f>
        <v>127.5</v>
      </c>
    </row>
    <row r="322" spans="1:33" x14ac:dyDescent="0.35">
      <c r="A322">
        <v>352</v>
      </c>
      <c r="B322" t="s">
        <v>92</v>
      </c>
      <c r="C322" s="1">
        <v>8</v>
      </c>
      <c r="D322" s="1">
        <v>1</v>
      </c>
      <c r="E322" s="1" t="s">
        <v>0</v>
      </c>
      <c r="F322" s="1">
        <v>14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t="str">
        <f>RIGHT("000000" &amp;Table7[[#This Row],[MsgId]], 8)</f>
        <v>0810A000</v>
      </c>
      <c r="M322" t="str">
        <f>LEFT(Table7[[#This Row],[MsgId.Pad]],4)</f>
        <v>0810</v>
      </c>
      <c r="N322" t="str">
        <f>RIGHT(Table7[[#This Row],[MsgId.Pad]],4)</f>
        <v>A000</v>
      </c>
      <c r="O322">
        <f>HEX2DEC(Table7[[#This Row],[MsgId.Pad]])</f>
        <v>135307264</v>
      </c>
      <c r="P322">
        <f>HEX2DEC(Table7[[#This Row],[D0]])</f>
        <v>1</v>
      </c>
      <c r="Q322">
        <f>HEX2DEC(Table7[[#This Row],[D1]])</f>
        <v>254</v>
      </c>
      <c r="R322">
        <f>HEX2DEC(Table7[[#This Row],[D2]])</f>
        <v>20</v>
      </c>
      <c r="S322">
        <f>HEX2DEC(Table7[[#This Row],[D3]])</f>
        <v>0</v>
      </c>
      <c r="T322">
        <f>HEX2DEC(Table7[[#This Row],[D4]])</f>
        <v>0</v>
      </c>
      <c r="U322">
        <f>HEX2DEC(Table7[[#This Row],[D5]])</f>
        <v>0</v>
      </c>
      <c r="V322">
        <f>HEX2DEC(Table7[[#This Row],[D6]])</f>
        <v>0</v>
      </c>
      <c r="W322">
        <f>HEX2DEC(Table7[[#This Row],[D7]])</f>
        <v>0</v>
      </c>
      <c r="X322" t="str">
        <f>RIGHT("00000000" &amp; HEX2BIN(Table7[[#This Row],[D0]]), 8)</f>
        <v>00000001</v>
      </c>
      <c r="Y322" t="str">
        <f>RIGHT("00000000" &amp; HEX2BIN(Table7[[#This Row],[D1]]), 8)</f>
        <v>11111110</v>
      </c>
      <c r="Z322" t="str">
        <f>RIGHT("00000000" &amp; HEX2BIN(Table7[[#This Row],[D2]]), 8)</f>
        <v>00010100</v>
      </c>
      <c r="AA322" t="str">
        <f>RIGHT("00000000" &amp; HEX2BIN(Table7[[#This Row],[D3]]), 8)</f>
        <v>00000000</v>
      </c>
      <c r="AB322" t="str">
        <f>RIGHT("00000000" &amp; HEX2BIN(Table7[[#This Row],[D4]]), 8)</f>
        <v>00000000</v>
      </c>
      <c r="AC322" t="str">
        <f>RIGHT("00000000" &amp; HEX2BIN(Table7[[#This Row],[D5]]), 8)</f>
        <v>00000000</v>
      </c>
      <c r="AD322" t="str">
        <f>RIGHT("00000000" &amp; HEX2BIN(Table7[[#This Row],[D6]]), 8)</f>
        <v>00000000</v>
      </c>
      <c r="AE322" t="str">
        <f>RIGHT("00000000" &amp; HEX2BIN(Table7[[#This Row],[D7]]), 8)</f>
        <v>00000000</v>
      </c>
      <c r="AF322" t="str">
        <f>VLOOKUP(Table7[[#This Row],[MsgId.Pad]],Codes,2,FALSE)</f>
        <v>A lot of these, brakes status for ABS?</v>
      </c>
      <c r="AG322">
        <f>(256*Table7[[#This Row],[D0.Dec]]+Table7[[#This Row],[D1.Dec]])/4</f>
        <v>127.5</v>
      </c>
    </row>
    <row r="323" spans="1:33" x14ac:dyDescent="0.35">
      <c r="A323">
        <v>353</v>
      </c>
      <c r="B323" t="s">
        <v>92</v>
      </c>
      <c r="C323" s="1">
        <v>8</v>
      </c>
      <c r="D323" s="1">
        <v>1</v>
      </c>
      <c r="E323" s="1" t="s">
        <v>0</v>
      </c>
      <c r="F323" s="1">
        <v>18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t="str">
        <f>RIGHT("000000" &amp;Table7[[#This Row],[MsgId]], 8)</f>
        <v>0810A000</v>
      </c>
      <c r="M323" t="str">
        <f>LEFT(Table7[[#This Row],[MsgId.Pad]],4)</f>
        <v>0810</v>
      </c>
      <c r="N323" t="str">
        <f>RIGHT(Table7[[#This Row],[MsgId.Pad]],4)</f>
        <v>A000</v>
      </c>
      <c r="O323">
        <f>HEX2DEC(Table7[[#This Row],[MsgId.Pad]])</f>
        <v>135307264</v>
      </c>
      <c r="P323">
        <f>HEX2DEC(Table7[[#This Row],[D0]])</f>
        <v>1</v>
      </c>
      <c r="Q323">
        <f>HEX2DEC(Table7[[#This Row],[D1]])</f>
        <v>254</v>
      </c>
      <c r="R323">
        <f>HEX2DEC(Table7[[#This Row],[D2]])</f>
        <v>24</v>
      </c>
      <c r="S323">
        <f>HEX2DEC(Table7[[#This Row],[D3]])</f>
        <v>0</v>
      </c>
      <c r="T323">
        <f>HEX2DEC(Table7[[#This Row],[D4]])</f>
        <v>0</v>
      </c>
      <c r="U323">
        <f>HEX2DEC(Table7[[#This Row],[D5]])</f>
        <v>0</v>
      </c>
      <c r="V323">
        <f>HEX2DEC(Table7[[#This Row],[D6]])</f>
        <v>0</v>
      </c>
      <c r="W323">
        <f>HEX2DEC(Table7[[#This Row],[D7]])</f>
        <v>0</v>
      </c>
      <c r="X323" t="str">
        <f>RIGHT("00000000" &amp; HEX2BIN(Table7[[#This Row],[D0]]), 8)</f>
        <v>00000001</v>
      </c>
      <c r="Y323" t="str">
        <f>RIGHT("00000000" &amp; HEX2BIN(Table7[[#This Row],[D1]]), 8)</f>
        <v>11111110</v>
      </c>
      <c r="Z323" t="str">
        <f>RIGHT("00000000" &amp; HEX2BIN(Table7[[#This Row],[D2]]), 8)</f>
        <v>00011000</v>
      </c>
      <c r="AA323" t="str">
        <f>RIGHT("00000000" &amp; HEX2BIN(Table7[[#This Row],[D3]]), 8)</f>
        <v>00000000</v>
      </c>
      <c r="AB323" t="str">
        <f>RIGHT("00000000" &amp; HEX2BIN(Table7[[#This Row],[D4]]), 8)</f>
        <v>00000000</v>
      </c>
      <c r="AC323" t="str">
        <f>RIGHT("00000000" &amp; HEX2BIN(Table7[[#This Row],[D5]]), 8)</f>
        <v>00000000</v>
      </c>
      <c r="AD323" t="str">
        <f>RIGHT("00000000" &amp; HEX2BIN(Table7[[#This Row],[D6]]), 8)</f>
        <v>00000000</v>
      </c>
      <c r="AE323" t="str">
        <f>RIGHT("00000000" &amp; HEX2BIN(Table7[[#This Row],[D7]]), 8)</f>
        <v>00000000</v>
      </c>
      <c r="AF323" t="str">
        <f>VLOOKUP(Table7[[#This Row],[MsgId.Pad]],Codes,2,FALSE)</f>
        <v>A lot of these, brakes status for ABS?</v>
      </c>
      <c r="AG323">
        <f>(256*Table7[[#This Row],[D0.Dec]]+Table7[[#This Row],[D1.Dec]])/4</f>
        <v>127.5</v>
      </c>
    </row>
    <row r="324" spans="1:33" x14ac:dyDescent="0.35">
      <c r="A324">
        <v>354</v>
      </c>
      <c r="B324" t="s">
        <v>92</v>
      </c>
      <c r="C324" s="1">
        <v>8</v>
      </c>
      <c r="D324" s="1">
        <v>1</v>
      </c>
      <c r="E324" s="1" t="s">
        <v>0</v>
      </c>
      <c r="F324" s="1" t="s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t="str">
        <f>RIGHT("000000" &amp;Table7[[#This Row],[MsgId]], 8)</f>
        <v>0810A000</v>
      </c>
      <c r="M324" t="str">
        <f>LEFT(Table7[[#This Row],[MsgId.Pad]],4)</f>
        <v>0810</v>
      </c>
      <c r="N324" t="str">
        <f>RIGHT(Table7[[#This Row],[MsgId.Pad]],4)</f>
        <v>A000</v>
      </c>
      <c r="O324">
        <f>HEX2DEC(Table7[[#This Row],[MsgId.Pad]])</f>
        <v>135307264</v>
      </c>
      <c r="P324">
        <f>HEX2DEC(Table7[[#This Row],[D0]])</f>
        <v>1</v>
      </c>
      <c r="Q324">
        <f>HEX2DEC(Table7[[#This Row],[D1]])</f>
        <v>254</v>
      </c>
      <c r="R324">
        <f>HEX2DEC(Table7[[#This Row],[D2]])</f>
        <v>28</v>
      </c>
      <c r="S324">
        <f>HEX2DEC(Table7[[#This Row],[D3]])</f>
        <v>0</v>
      </c>
      <c r="T324">
        <f>HEX2DEC(Table7[[#This Row],[D4]])</f>
        <v>0</v>
      </c>
      <c r="U324">
        <f>HEX2DEC(Table7[[#This Row],[D5]])</f>
        <v>0</v>
      </c>
      <c r="V324">
        <f>HEX2DEC(Table7[[#This Row],[D6]])</f>
        <v>0</v>
      </c>
      <c r="W324">
        <f>HEX2DEC(Table7[[#This Row],[D7]])</f>
        <v>0</v>
      </c>
      <c r="X324" t="str">
        <f>RIGHT("00000000" &amp; HEX2BIN(Table7[[#This Row],[D0]]), 8)</f>
        <v>00000001</v>
      </c>
      <c r="Y324" t="str">
        <f>RIGHT("00000000" &amp; HEX2BIN(Table7[[#This Row],[D1]]), 8)</f>
        <v>11111110</v>
      </c>
      <c r="Z324" t="str">
        <f>RIGHT("00000000" &amp; HEX2BIN(Table7[[#This Row],[D2]]), 8)</f>
        <v>00011100</v>
      </c>
      <c r="AA324" t="str">
        <f>RIGHT("00000000" &amp; HEX2BIN(Table7[[#This Row],[D3]]), 8)</f>
        <v>00000000</v>
      </c>
      <c r="AB324" t="str">
        <f>RIGHT("00000000" &amp; HEX2BIN(Table7[[#This Row],[D4]]), 8)</f>
        <v>00000000</v>
      </c>
      <c r="AC324" t="str">
        <f>RIGHT("00000000" &amp; HEX2BIN(Table7[[#This Row],[D5]]), 8)</f>
        <v>00000000</v>
      </c>
      <c r="AD324" t="str">
        <f>RIGHT("00000000" &amp; HEX2BIN(Table7[[#This Row],[D6]]), 8)</f>
        <v>00000000</v>
      </c>
      <c r="AE324" t="str">
        <f>RIGHT("00000000" &amp; HEX2BIN(Table7[[#This Row],[D7]]), 8)</f>
        <v>00000000</v>
      </c>
      <c r="AF324" t="str">
        <f>VLOOKUP(Table7[[#This Row],[MsgId.Pad]],Codes,2,FALSE)</f>
        <v>A lot of these, brakes status for ABS?</v>
      </c>
      <c r="AG324">
        <f>(256*Table7[[#This Row],[D0.Dec]]+Table7[[#This Row],[D1.Dec]])/4</f>
        <v>127.5</v>
      </c>
    </row>
    <row r="325" spans="1:33" x14ac:dyDescent="0.35">
      <c r="A325">
        <v>355</v>
      </c>
      <c r="B325" t="s">
        <v>92</v>
      </c>
      <c r="C325" s="1">
        <v>8</v>
      </c>
      <c r="D325" s="1">
        <v>1</v>
      </c>
      <c r="E325" s="1" t="s">
        <v>0</v>
      </c>
      <c r="F325" s="1">
        <v>14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t="str">
        <f>RIGHT("000000" &amp;Table7[[#This Row],[MsgId]], 8)</f>
        <v>0810A000</v>
      </c>
      <c r="M325" t="str">
        <f>LEFT(Table7[[#This Row],[MsgId.Pad]],4)</f>
        <v>0810</v>
      </c>
      <c r="N325" t="str">
        <f>RIGHT(Table7[[#This Row],[MsgId.Pad]],4)</f>
        <v>A000</v>
      </c>
      <c r="O325">
        <f>HEX2DEC(Table7[[#This Row],[MsgId.Pad]])</f>
        <v>135307264</v>
      </c>
      <c r="P325">
        <f>HEX2DEC(Table7[[#This Row],[D0]])</f>
        <v>1</v>
      </c>
      <c r="Q325">
        <f>HEX2DEC(Table7[[#This Row],[D1]])</f>
        <v>254</v>
      </c>
      <c r="R325">
        <f>HEX2DEC(Table7[[#This Row],[D2]])</f>
        <v>20</v>
      </c>
      <c r="S325">
        <f>HEX2DEC(Table7[[#This Row],[D3]])</f>
        <v>0</v>
      </c>
      <c r="T325">
        <f>HEX2DEC(Table7[[#This Row],[D4]])</f>
        <v>0</v>
      </c>
      <c r="U325">
        <f>HEX2DEC(Table7[[#This Row],[D5]])</f>
        <v>0</v>
      </c>
      <c r="V325">
        <f>HEX2DEC(Table7[[#This Row],[D6]])</f>
        <v>0</v>
      </c>
      <c r="W325">
        <f>HEX2DEC(Table7[[#This Row],[D7]])</f>
        <v>0</v>
      </c>
      <c r="X325" t="str">
        <f>RIGHT("00000000" &amp; HEX2BIN(Table7[[#This Row],[D0]]), 8)</f>
        <v>00000001</v>
      </c>
      <c r="Y325" t="str">
        <f>RIGHT("00000000" &amp; HEX2BIN(Table7[[#This Row],[D1]]), 8)</f>
        <v>11111110</v>
      </c>
      <c r="Z325" t="str">
        <f>RIGHT("00000000" &amp; HEX2BIN(Table7[[#This Row],[D2]]), 8)</f>
        <v>00010100</v>
      </c>
      <c r="AA325" t="str">
        <f>RIGHT("00000000" &amp; HEX2BIN(Table7[[#This Row],[D3]]), 8)</f>
        <v>00000000</v>
      </c>
      <c r="AB325" t="str">
        <f>RIGHT("00000000" &amp; HEX2BIN(Table7[[#This Row],[D4]]), 8)</f>
        <v>00000000</v>
      </c>
      <c r="AC325" t="str">
        <f>RIGHT("00000000" &amp; HEX2BIN(Table7[[#This Row],[D5]]), 8)</f>
        <v>00000000</v>
      </c>
      <c r="AD325" t="str">
        <f>RIGHT("00000000" &amp; HEX2BIN(Table7[[#This Row],[D6]]), 8)</f>
        <v>00000000</v>
      </c>
      <c r="AE325" t="str">
        <f>RIGHT("00000000" &amp; HEX2BIN(Table7[[#This Row],[D7]]), 8)</f>
        <v>00000000</v>
      </c>
      <c r="AF325" t="str">
        <f>VLOOKUP(Table7[[#This Row],[MsgId.Pad]],Codes,2,FALSE)</f>
        <v>A lot of these, brakes status for ABS?</v>
      </c>
      <c r="AG325">
        <f>(256*Table7[[#This Row],[D0.Dec]]+Table7[[#This Row],[D1.Dec]])/4</f>
        <v>127.5</v>
      </c>
    </row>
    <row r="326" spans="1:33" x14ac:dyDescent="0.35">
      <c r="A326">
        <v>356</v>
      </c>
      <c r="B326" t="s">
        <v>92</v>
      </c>
      <c r="C326" s="1">
        <v>8</v>
      </c>
      <c r="D326" s="1">
        <v>1</v>
      </c>
      <c r="E326" s="1" t="s">
        <v>0</v>
      </c>
      <c r="F326" s="1">
        <v>18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t="str">
        <f>RIGHT("000000" &amp;Table7[[#This Row],[MsgId]], 8)</f>
        <v>0810A000</v>
      </c>
      <c r="M326" t="str">
        <f>LEFT(Table7[[#This Row],[MsgId.Pad]],4)</f>
        <v>0810</v>
      </c>
      <c r="N326" t="str">
        <f>RIGHT(Table7[[#This Row],[MsgId.Pad]],4)</f>
        <v>A000</v>
      </c>
      <c r="O326">
        <f>HEX2DEC(Table7[[#This Row],[MsgId.Pad]])</f>
        <v>135307264</v>
      </c>
      <c r="P326">
        <f>HEX2DEC(Table7[[#This Row],[D0]])</f>
        <v>1</v>
      </c>
      <c r="Q326">
        <f>HEX2DEC(Table7[[#This Row],[D1]])</f>
        <v>254</v>
      </c>
      <c r="R326">
        <f>HEX2DEC(Table7[[#This Row],[D2]])</f>
        <v>24</v>
      </c>
      <c r="S326">
        <f>HEX2DEC(Table7[[#This Row],[D3]])</f>
        <v>0</v>
      </c>
      <c r="T326">
        <f>HEX2DEC(Table7[[#This Row],[D4]])</f>
        <v>0</v>
      </c>
      <c r="U326">
        <f>HEX2DEC(Table7[[#This Row],[D5]])</f>
        <v>0</v>
      </c>
      <c r="V326">
        <f>HEX2DEC(Table7[[#This Row],[D6]])</f>
        <v>0</v>
      </c>
      <c r="W326">
        <f>HEX2DEC(Table7[[#This Row],[D7]])</f>
        <v>0</v>
      </c>
      <c r="X326" t="str">
        <f>RIGHT("00000000" &amp; HEX2BIN(Table7[[#This Row],[D0]]), 8)</f>
        <v>00000001</v>
      </c>
      <c r="Y326" t="str">
        <f>RIGHT("00000000" &amp; HEX2BIN(Table7[[#This Row],[D1]]), 8)</f>
        <v>11111110</v>
      </c>
      <c r="Z326" t="str">
        <f>RIGHT("00000000" &amp; HEX2BIN(Table7[[#This Row],[D2]]), 8)</f>
        <v>00011000</v>
      </c>
      <c r="AA326" t="str">
        <f>RIGHT("00000000" &amp; HEX2BIN(Table7[[#This Row],[D3]]), 8)</f>
        <v>00000000</v>
      </c>
      <c r="AB326" t="str">
        <f>RIGHT("00000000" &amp; HEX2BIN(Table7[[#This Row],[D4]]), 8)</f>
        <v>00000000</v>
      </c>
      <c r="AC326" t="str">
        <f>RIGHT("00000000" &amp; HEX2BIN(Table7[[#This Row],[D5]]), 8)</f>
        <v>00000000</v>
      </c>
      <c r="AD326" t="str">
        <f>RIGHT("00000000" &amp; HEX2BIN(Table7[[#This Row],[D6]]), 8)</f>
        <v>00000000</v>
      </c>
      <c r="AE326" t="str">
        <f>RIGHT("00000000" &amp; HEX2BIN(Table7[[#This Row],[D7]]), 8)</f>
        <v>00000000</v>
      </c>
      <c r="AF326" t="str">
        <f>VLOOKUP(Table7[[#This Row],[MsgId.Pad]],Codes,2,FALSE)</f>
        <v>A lot of these, brakes status for ABS?</v>
      </c>
      <c r="AG326">
        <f>(256*Table7[[#This Row],[D0.Dec]]+Table7[[#This Row],[D1.Dec]])/4</f>
        <v>127.5</v>
      </c>
    </row>
    <row r="327" spans="1:33" x14ac:dyDescent="0.35">
      <c r="A327">
        <v>357</v>
      </c>
      <c r="B327" t="s">
        <v>92</v>
      </c>
      <c r="C327" s="1">
        <v>8</v>
      </c>
      <c r="D327" s="1">
        <v>1</v>
      </c>
      <c r="E327" s="1" t="s">
        <v>0</v>
      </c>
      <c r="F327" s="1">
        <v>14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t="str">
        <f>RIGHT("000000" &amp;Table7[[#This Row],[MsgId]], 8)</f>
        <v>0810A000</v>
      </c>
      <c r="M327" t="str">
        <f>LEFT(Table7[[#This Row],[MsgId.Pad]],4)</f>
        <v>0810</v>
      </c>
      <c r="N327" t="str">
        <f>RIGHT(Table7[[#This Row],[MsgId.Pad]],4)</f>
        <v>A000</v>
      </c>
      <c r="O327">
        <f>HEX2DEC(Table7[[#This Row],[MsgId.Pad]])</f>
        <v>135307264</v>
      </c>
      <c r="P327">
        <f>HEX2DEC(Table7[[#This Row],[D0]])</f>
        <v>1</v>
      </c>
      <c r="Q327">
        <f>HEX2DEC(Table7[[#This Row],[D1]])</f>
        <v>254</v>
      </c>
      <c r="R327">
        <f>HEX2DEC(Table7[[#This Row],[D2]])</f>
        <v>20</v>
      </c>
      <c r="S327">
        <f>HEX2DEC(Table7[[#This Row],[D3]])</f>
        <v>0</v>
      </c>
      <c r="T327">
        <f>HEX2DEC(Table7[[#This Row],[D4]])</f>
        <v>0</v>
      </c>
      <c r="U327">
        <f>HEX2DEC(Table7[[#This Row],[D5]])</f>
        <v>0</v>
      </c>
      <c r="V327">
        <f>HEX2DEC(Table7[[#This Row],[D6]])</f>
        <v>0</v>
      </c>
      <c r="W327">
        <f>HEX2DEC(Table7[[#This Row],[D7]])</f>
        <v>0</v>
      </c>
      <c r="X327" t="str">
        <f>RIGHT("00000000" &amp; HEX2BIN(Table7[[#This Row],[D0]]), 8)</f>
        <v>00000001</v>
      </c>
      <c r="Y327" t="str">
        <f>RIGHT("00000000" &amp; HEX2BIN(Table7[[#This Row],[D1]]), 8)</f>
        <v>11111110</v>
      </c>
      <c r="Z327" t="str">
        <f>RIGHT("00000000" &amp; HEX2BIN(Table7[[#This Row],[D2]]), 8)</f>
        <v>00010100</v>
      </c>
      <c r="AA327" t="str">
        <f>RIGHT("00000000" &amp; HEX2BIN(Table7[[#This Row],[D3]]), 8)</f>
        <v>00000000</v>
      </c>
      <c r="AB327" t="str">
        <f>RIGHT("00000000" &amp; HEX2BIN(Table7[[#This Row],[D4]]), 8)</f>
        <v>00000000</v>
      </c>
      <c r="AC327" t="str">
        <f>RIGHT("00000000" &amp; HEX2BIN(Table7[[#This Row],[D5]]), 8)</f>
        <v>00000000</v>
      </c>
      <c r="AD327" t="str">
        <f>RIGHT("00000000" &amp; HEX2BIN(Table7[[#This Row],[D6]]), 8)</f>
        <v>00000000</v>
      </c>
      <c r="AE327" t="str">
        <f>RIGHT("00000000" &amp; HEX2BIN(Table7[[#This Row],[D7]]), 8)</f>
        <v>00000000</v>
      </c>
      <c r="AF327" t="str">
        <f>VLOOKUP(Table7[[#This Row],[MsgId.Pad]],Codes,2,FALSE)</f>
        <v>A lot of these, brakes status for ABS?</v>
      </c>
      <c r="AG327">
        <f>(256*Table7[[#This Row],[D0.Dec]]+Table7[[#This Row],[D1.Dec]])/4</f>
        <v>127.5</v>
      </c>
    </row>
    <row r="328" spans="1:33" x14ac:dyDescent="0.35">
      <c r="A328">
        <v>358</v>
      </c>
      <c r="B328" t="s">
        <v>92</v>
      </c>
      <c r="C328" s="1">
        <v>8</v>
      </c>
      <c r="D328" s="1">
        <v>1</v>
      </c>
      <c r="E328" s="1" t="s">
        <v>0</v>
      </c>
      <c r="F328" s="1">
        <v>18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t="str">
        <f>RIGHT("000000" &amp;Table7[[#This Row],[MsgId]], 8)</f>
        <v>0810A000</v>
      </c>
      <c r="M328" t="str">
        <f>LEFT(Table7[[#This Row],[MsgId.Pad]],4)</f>
        <v>0810</v>
      </c>
      <c r="N328" t="str">
        <f>RIGHT(Table7[[#This Row],[MsgId.Pad]],4)</f>
        <v>A000</v>
      </c>
      <c r="O328">
        <f>HEX2DEC(Table7[[#This Row],[MsgId.Pad]])</f>
        <v>135307264</v>
      </c>
      <c r="P328">
        <f>HEX2DEC(Table7[[#This Row],[D0]])</f>
        <v>1</v>
      </c>
      <c r="Q328">
        <f>HEX2DEC(Table7[[#This Row],[D1]])</f>
        <v>254</v>
      </c>
      <c r="R328">
        <f>HEX2DEC(Table7[[#This Row],[D2]])</f>
        <v>24</v>
      </c>
      <c r="S328">
        <f>HEX2DEC(Table7[[#This Row],[D3]])</f>
        <v>0</v>
      </c>
      <c r="T328">
        <f>HEX2DEC(Table7[[#This Row],[D4]])</f>
        <v>0</v>
      </c>
      <c r="U328">
        <f>HEX2DEC(Table7[[#This Row],[D5]])</f>
        <v>0</v>
      </c>
      <c r="V328">
        <f>HEX2DEC(Table7[[#This Row],[D6]])</f>
        <v>0</v>
      </c>
      <c r="W328">
        <f>HEX2DEC(Table7[[#This Row],[D7]])</f>
        <v>0</v>
      </c>
      <c r="X328" t="str">
        <f>RIGHT("00000000" &amp; HEX2BIN(Table7[[#This Row],[D0]]), 8)</f>
        <v>00000001</v>
      </c>
      <c r="Y328" t="str">
        <f>RIGHT("00000000" &amp; HEX2BIN(Table7[[#This Row],[D1]]), 8)</f>
        <v>11111110</v>
      </c>
      <c r="Z328" t="str">
        <f>RIGHT("00000000" &amp; HEX2BIN(Table7[[#This Row],[D2]]), 8)</f>
        <v>00011000</v>
      </c>
      <c r="AA328" t="str">
        <f>RIGHT("00000000" &amp; HEX2BIN(Table7[[#This Row],[D3]]), 8)</f>
        <v>00000000</v>
      </c>
      <c r="AB328" t="str">
        <f>RIGHT("00000000" &amp; HEX2BIN(Table7[[#This Row],[D4]]), 8)</f>
        <v>00000000</v>
      </c>
      <c r="AC328" t="str">
        <f>RIGHT("00000000" &amp; HEX2BIN(Table7[[#This Row],[D5]]), 8)</f>
        <v>00000000</v>
      </c>
      <c r="AD328" t="str">
        <f>RIGHT("00000000" &amp; HEX2BIN(Table7[[#This Row],[D6]]), 8)</f>
        <v>00000000</v>
      </c>
      <c r="AE328" t="str">
        <f>RIGHT("00000000" &amp; HEX2BIN(Table7[[#This Row],[D7]]), 8)</f>
        <v>00000000</v>
      </c>
      <c r="AF328" t="str">
        <f>VLOOKUP(Table7[[#This Row],[MsgId.Pad]],Codes,2,FALSE)</f>
        <v>A lot of these, brakes status for ABS?</v>
      </c>
      <c r="AG328">
        <f>(256*Table7[[#This Row],[D0.Dec]]+Table7[[#This Row],[D1.Dec]])/4</f>
        <v>127.5</v>
      </c>
    </row>
    <row r="329" spans="1:33" x14ac:dyDescent="0.35">
      <c r="A329">
        <v>360</v>
      </c>
      <c r="B329" t="s">
        <v>92</v>
      </c>
      <c r="C329" s="1">
        <v>8</v>
      </c>
      <c r="D329" s="1">
        <v>1</v>
      </c>
      <c r="E329" s="1" t="s">
        <v>0</v>
      </c>
      <c r="F329" s="1">
        <v>18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t="str">
        <f>RIGHT("000000" &amp;Table7[[#This Row],[MsgId]], 8)</f>
        <v>0810A000</v>
      </c>
      <c r="M329" t="str">
        <f>LEFT(Table7[[#This Row],[MsgId.Pad]],4)</f>
        <v>0810</v>
      </c>
      <c r="N329" t="str">
        <f>RIGHT(Table7[[#This Row],[MsgId.Pad]],4)</f>
        <v>A000</v>
      </c>
      <c r="O329">
        <f>HEX2DEC(Table7[[#This Row],[MsgId.Pad]])</f>
        <v>135307264</v>
      </c>
      <c r="P329">
        <f>HEX2DEC(Table7[[#This Row],[D0]])</f>
        <v>1</v>
      </c>
      <c r="Q329">
        <f>HEX2DEC(Table7[[#This Row],[D1]])</f>
        <v>254</v>
      </c>
      <c r="R329">
        <f>HEX2DEC(Table7[[#This Row],[D2]])</f>
        <v>24</v>
      </c>
      <c r="S329">
        <f>HEX2DEC(Table7[[#This Row],[D3]])</f>
        <v>0</v>
      </c>
      <c r="T329">
        <f>HEX2DEC(Table7[[#This Row],[D4]])</f>
        <v>0</v>
      </c>
      <c r="U329">
        <f>HEX2DEC(Table7[[#This Row],[D5]])</f>
        <v>0</v>
      </c>
      <c r="V329">
        <f>HEX2DEC(Table7[[#This Row],[D6]])</f>
        <v>0</v>
      </c>
      <c r="W329">
        <f>HEX2DEC(Table7[[#This Row],[D7]])</f>
        <v>0</v>
      </c>
      <c r="X329" t="str">
        <f>RIGHT("00000000" &amp; HEX2BIN(Table7[[#This Row],[D0]]), 8)</f>
        <v>00000001</v>
      </c>
      <c r="Y329" t="str">
        <f>RIGHT("00000000" &amp; HEX2BIN(Table7[[#This Row],[D1]]), 8)</f>
        <v>11111110</v>
      </c>
      <c r="Z329" t="str">
        <f>RIGHT("00000000" &amp; HEX2BIN(Table7[[#This Row],[D2]]), 8)</f>
        <v>00011000</v>
      </c>
      <c r="AA329" t="str">
        <f>RIGHT("00000000" &amp; HEX2BIN(Table7[[#This Row],[D3]]), 8)</f>
        <v>00000000</v>
      </c>
      <c r="AB329" t="str">
        <f>RIGHT("00000000" &amp; HEX2BIN(Table7[[#This Row],[D4]]), 8)</f>
        <v>00000000</v>
      </c>
      <c r="AC329" t="str">
        <f>RIGHT("00000000" &amp; HEX2BIN(Table7[[#This Row],[D5]]), 8)</f>
        <v>00000000</v>
      </c>
      <c r="AD329" t="str">
        <f>RIGHT("00000000" &amp; HEX2BIN(Table7[[#This Row],[D6]]), 8)</f>
        <v>00000000</v>
      </c>
      <c r="AE329" t="str">
        <f>RIGHT("00000000" &amp; HEX2BIN(Table7[[#This Row],[D7]]), 8)</f>
        <v>00000000</v>
      </c>
      <c r="AF329" t="str">
        <f>VLOOKUP(Table7[[#This Row],[MsgId.Pad]],Codes,2,FALSE)</f>
        <v>A lot of these, brakes status for ABS?</v>
      </c>
      <c r="AG329">
        <f>(256*Table7[[#This Row],[D0.Dec]]+Table7[[#This Row],[D1.Dec]])/4</f>
        <v>127.5</v>
      </c>
    </row>
    <row r="330" spans="1:33" x14ac:dyDescent="0.35">
      <c r="A330">
        <v>361</v>
      </c>
      <c r="B330" t="s">
        <v>92</v>
      </c>
      <c r="C330" s="1">
        <v>8</v>
      </c>
      <c r="D330" s="1">
        <v>1</v>
      </c>
      <c r="E330" s="1" t="s">
        <v>0</v>
      </c>
      <c r="F330" s="1" t="s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t="str">
        <f>RIGHT("000000" &amp;Table7[[#This Row],[MsgId]], 8)</f>
        <v>0810A000</v>
      </c>
      <c r="M330" t="str">
        <f>LEFT(Table7[[#This Row],[MsgId.Pad]],4)</f>
        <v>0810</v>
      </c>
      <c r="N330" t="str">
        <f>RIGHT(Table7[[#This Row],[MsgId.Pad]],4)</f>
        <v>A000</v>
      </c>
      <c r="O330">
        <f>HEX2DEC(Table7[[#This Row],[MsgId.Pad]])</f>
        <v>135307264</v>
      </c>
      <c r="P330">
        <f>HEX2DEC(Table7[[#This Row],[D0]])</f>
        <v>1</v>
      </c>
      <c r="Q330">
        <f>HEX2DEC(Table7[[#This Row],[D1]])</f>
        <v>254</v>
      </c>
      <c r="R330">
        <f>HEX2DEC(Table7[[#This Row],[D2]])</f>
        <v>28</v>
      </c>
      <c r="S330">
        <f>HEX2DEC(Table7[[#This Row],[D3]])</f>
        <v>0</v>
      </c>
      <c r="T330">
        <f>HEX2DEC(Table7[[#This Row],[D4]])</f>
        <v>0</v>
      </c>
      <c r="U330">
        <f>HEX2DEC(Table7[[#This Row],[D5]])</f>
        <v>0</v>
      </c>
      <c r="V330">
        <f>HEX2DEC(Table7[[#This Row],[D6]])</f>
        <v>0</v>
      </c>
      <c r="W330">
        <f>HEX2DEC(Table7[[#This Row],[D7]])</f>
        <v>0</v>
      </c>
      <c r="X330" t="str">
        <f>RIGHT("00000000" &amp; HEX2BIN(Table7[[#This Row],[D0]]), 8)</f>
        <v>00000001</v>
      </c>
      <c r="Y330" t="str">
        <f>RIGHT("00000000" &amp; HEX2BIN(Table7[[#This Row],[D1]]), 8)</f>
        <v>11111110</v>
      </c>
      <c r="Z330" t="str">
        <f>RIGHT("00000000" &amp; HEX2BIN(Table7[[#This Row],[D2]]), 8)</f>
        <v>00011100</v>
      </c>
      <c r="AA330" t="str">
        <f>RIGHT("00000000" &amp; HEX2BIN(Table7[[#This Row],[D3]]), 8)</f>
        <v>00000000</v>
      </c>
      <c r="AB330" t="str">
        <f>RIGHT("00000000" &amp; HEX2BIN(Table7[[#This Row],[D4]]), 8)</f>
        <v>00000000</v>
      </c>
      <c r="AC330" t="str">
        <f>RIGHT("00000000" &amp; HEX2BIN(Table7[[#This Row],[D5]]), 8)</f>
        <v>00000000</v>
      </c>
      <c r="AD330" t="str">
        <f>RIGHT("00000000" &amp; HEX2BIN(Table7[[#This Row],[D6]]), 8)</f>
        <v>00000000</v>
      </c>
      <c r="AE330" t="str">
        <f>RIGHT("00000000" &amp; HEX2BIN(Table7[[#This Row],[D7]]), 8)</f>
        <v>00000000</v>
      </c>
      <c r="AF330" t="str">
        <f>VLOOKUP(Table7[[#This Row],[MsgId.Pad]],Codes,2,FALSE)</f>
        <v>A lot of these, brakes status for ABS?</v>
      </c>
      <c r="AG330">
        <f>(256*Table7[[#This Row],[D0.Dec]]+Table7[[#This Row],[D1.Dec]])/4</f>
        <v>127.5</v>
      </c>
    </row>
    <row r="331" spans="1:33" x14ac:dyDescent="0.35">
      <c r="A331">
        <v>363</v>
      </c>
      <c r="B331" t="s">
        <v>92</v>
      </c>
      <c r="C331" s="1">
        <v>8</v>
      </c>
      <c r="D331" s="1">
        <v>1</v>
      </c>
      <c r="E331" s="1" t="s">
        <v>0</v>
      </c>
      <c r="F331" s="1">
        <v>18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t="str">
        <f>RIGHT("000000" &amp;Table7[[#This Row],[MsgId]], 8)</f>
        <v>0810A000</v>
      </c>
      <c r="M331" t="str">
        <f>LEFT(Table7[[#This Row],[MsgId.Pad]],4)</f>
        <v>0810</v>
      </c>
      <c r="N331" t="str">
        <f>RIGHT(Table7[[#This Row],[MsgId.Pad]],4)</f>
        <v>A000</v>
      </c>
      <c r="O331">
        <f>HEX2DEC(Table7[[#This Row],[MsgId.Pad]])</f>
        <v>135307264</v>
      </c>
      <c r="P331">
        <f>HEX2DEC(Table7[[#This Row],[D0]])</f>
        <v>1</v>
      </c>
      <c r="Q331">
        <f>HEX2DEC(Table7[[#This Row],[D1]])</f>
        <v>254</v>
      </c>
      <c r="R331">
        <f>HEX2DEC(Table7[[#This Row],[D2]])</f>
        <v>24</v>
      </c>
      <c r="S331">
        <f>HEX2DEC(Table7[[#This Row],[D3]])</f>
        <v>0</v>
      </c>
      <c r="T331">
        <f>HEX2DEC(Table7[[#This Row],[D4]])</f>
        <v>0</v>
      </c>
      <c r="U331">
        <f>HEX2DEC(Table7[[#This Row],[D5]])</f>
        <v>0</v>
      </c>
      <c r="V331">
        <f>HEX2DEC(Table7[[#This Row],[D6]])</f>
        <v>0</v>
      </c>
      <c r="W331">
        <f>HEX2DEC(Table7[[#This Row],[D7]])</f>
        <v>0</v>
      </c>
      <c r="X331" t="str">
        <f>RIGHT("00000000" &amp; HEX2BIN(Table7[[#This Row],[D0]]), 8)</f>
        <v>00000001</v>
      </c>
      <c r="Y331" t="str">
        <f>RIGHT("00000000" &amp; HEX2BIN(Table7[[#This Row],[D1]]), 8)</f>
        <v>11111110</v>
      </c>
      <c r="Z331" t="str">
        <f>RIGHT("00000000" &amp; HEX2BIN(Table7[[#This Row],[D2]]), 8)</f>
        <v>00011000</v>
      </c>
      <c r="AA331" t="str">
        <f>RIGHT("00000000" &amp; HEX2BIN(Table7[[#This Row],[D3]]), 8)</f>
        <v>00000000</v>
      </c>
      <c r="AB331" t="str">
        <f>RIGHT("00000000" &amp; HEX2BIN(Table7[[#This Row],[D4]]), 8)</f>
        <v>00000000</v>
      </c>
      <c r="AC331" t="str">
        <f>RIGHT("00000000" &amp; HEX2BIN(Table7[[#This Row],[D5]]), 8)</f>
        <v>00000000</v>
      </c>
      <c r="AD331" t="str">
        <f>RIGHT("00000000" &amp; HEX2BIN(Table7[[#This Row],[D6]]), 8)</f>
        <v>00000000</v>
      </c>
      <c r="AE331" t="str">
        <f>RIGHT("00000000" &amp; HEX2BIN(Table7[[#This Row],[D7]]), 8)</f>
        <v>00000000</v>
      </c>
      <c r="AF331" t="str">
        <f>VLOOKUP(Table7[[#This Row],[MsgId.Pad]],Codes,2,FALSE)</f>
        <v>A lot of these, brakes status for ABS?</v>
      </c>
      <c r="AG331">
        <f>(256*Table7[[#This Row],[D0.Dec]]+Table7[[#This Row],[D1.Dec]])/4</f>
        <v>127.5</v>
      </c>
    </row>
    <row r="332" spans="1:33" x14ac:dyDescent="0.35">
      <c r="A332">
        <v>364</v>
      </c>
      <c r="B332" t="s">
        <v>92</v>
      </c>
      <c r="C332" s="1">
        <v>8</v>
      </c>
      <c r="D332" s="1">
        <v>1</v>
      </c>
      <c r="E332" s="1" t="s">
        <v>0</v>
      </c>
      <c r="F332" s="1" t="s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t="str">
        <f>RIGHT("000000" &amp;Table7[[#This Row],[MsgId]], 8)</f>
        <v>0810A000</v>
      </c>
      <c r="M332" t="str">
        <f>LEFT(Table7[[#This Row],[MsgId.Pad]],4)</f>
        <v>0810</v>
      </c>
      <c r="N332" t="str">
        <f>RIGHT(Table7[[#This Row],[MsgId.Pad]],4)</f>
        <v>A000</v>
      </c>
      <c r="O332">
        <f>HEX2DEC(Table7[[#This Row],[MsgId.Pad]])</f>
        <v>135307264</v>
      </c>
      <c r="P332">
        <f>HEX2DEC(Table7[[#This Row],[D0]])</f>
        <v>1</v>
      </c>
      <c r="Q332">
        <f>HEX2DEC(Table7[[#This Row],[D1]])</f>
        <v>254</v>
      </c>
      <c r="R332">
        <f>HEX2DEC(Table7[[#This Row],[D2]])</f>
        <v>28</v>
      </c>
      <c r="S332">
        <f>HEX2DEC(Table7[[#This Row],[D3]])</f>
        <v>0</v>
      </c>
      <c r="T332">
        <f>HEX2DEC(Table7[[#This Row],[D4]])</f>
        <v>0</v>
      </c>
      <c r="U332">
        <f>HEX2DEC(Table7[[#This Row],[D5]])</f>
        <v>0</v>
      </c>
      <c r="V332">
        <f>HEX2DEC(Table7[[#This Row],[D6]])</f>
        <v>0</v>
      </c>
      <c r="W332">
        <f>HEX2DEC(Table7[[#This Row],[D7]])</f>
        <v>0</v>
      </c>
      <c r="X332" t="str">
        <f>RIGHT("00000000" &amp; HEX2BIN(Table7[[#This Row],[D0]]), 8)</f>
        <v>00000001</v>
      </c>
      <c r="Y332" t="str">
        <f>RIGHT("00000000" &amp; HEX2BIN(Table7[[#This Row],[D1]]), 8)</f>
        <v>11111110</v>
      </c>
      <c r="Z332" t="str">
        <f>RIGHT("00000000" &amp; HEX2BIN(Table7[[#This Row],[D2]]), 8)</f>
        <v>00011100</v>
      </c>
      <c r="AA332" t="str">
        <f>RIGHT("00000000" &amp; HEX2BIN(Table7[[#This Row],[D3]]), 8)</f>
        <v>00000000</v>
      </c>
      <c r="AB332" t="str">
        <f>RIGHT("00000000" &amp; HEX2BIN(Table7[[#This Row],[D4]]), 8)</f>
        <v>00000000</v>
      </c>
      <c r="AC332" t="str">
        <f>RIGHT("00000000" &amp; HEX2BIN(Table7[[#This Row],[D5]]), 8)</f>
        <v>00000000</v>
      </c>
      <c r="AD332" t="str">
        <f>RIGHT("00000000" &amp; HEX2BIN(Table7[[#This Row],[D6]]), 8)</f>
        <v>00000000</v>
      </c>
      <c r="AE332" t="str">
        <f>RIGHT("00000000" &amp; HEX2BIN(Table7[[#This Row],[D7]]), 8)</f>
        <v>00000000</v>
      </c>
      <c r="AF332" t="str">
        <f>VLOOKUP(Table7[[#This Row],[MsgId.Pad]],Codes,2,FALSE)</f>
        <v>A lot of these, brakes status for ABS?</v>
      </c>
      <c r="AG332">
        <f>(256*Table7[[#This Row],[D0.Dec]]+Table7[[#This Row],[D1.Dec]])/4</f>
        <v>127.5</v>
      </c>
    </row>
    <row r="333" spans="1:33" x14ac:dyDescent="0.35">
      <c r="A333">
        <v>365</v>
      </c>
      <c r="B333" t="s">
        <v>92</v>
      </c>
      <c r="C333" s="1">
        <v>8</v>
      </c>
      <c r="D333" s="1">
        <v>1</v>
      </c>
      <c r="E333" s="1" t="s">
        <v>0</v>
      </c>
      <c r="F333" s="1">
        <v>18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t="str">
        <f>RIGHT("000000" &amp;Table7[[#This Row],[MsgId]], 8)</f>
        <v>0810A000</v>
      </c>
      <c r="M333" t="str">
        <f>LEFT(Table7[[#This Row],[MsgId.Pad]],4)</f>
        <v>0810</v>
      </c>
      <c r="N333" t="str">
        <f>RIGHT(Table7[[#This Row],[MsgId.Pad]],4)</f>
        <v>A000</v>
      </c>
      <c r="O333">
        <f>HEX2DEC(Table7[[#This Row],[MsgId.Pad]])</f>
        <v>135307264</v>
      </c>
      <c r="P333">
        <f>HEX2DEC(Table7[[#This Row],[D0]])</f>
        <v>1</v>
      </c>
      <c r="Q333">
        <f>HEX2DEC(Table7[[#This Row],[D1]])</f>
        <v>254</v>
      </c>
      <c r="R333">
        <f>HEX2DEC(Table7[[#This Row],[D2]])</f>
        <v>24</v>
      </c>
      <c r="S333">
        <f>HEX2DEC(Table7[[#This Row],[D3]])</f>
        <v>0</v>
      </c>
      <c r="T333">
        <f>HEX2DEC(Table7[[#This Row],[D4]])</f>
        <v>0</v>
      </c>
      <c r="U333">
        <f>HEX2DEC(Table7[[#This Row],[D5]])</f>
        <v>0</v>
      </c>
      <c r="V333">
        <f>HEX2DEC(Table7[[#This Row],[D6]])</f>
        <v>0</v>
      </c>
      <c r="W333">
        <f>HEX2DEC(Table7[[#This Row],[D7]])</f>
        <v>0</v>
      </c>
      <c r="X333" t="str">
        <f>RIGHT("00000000" &amp; HEX2BIN(Table7[[#This Row],[D0]]), 8)</f>
        <v>00000001</v>
      </c>
      <c r="Y333" t="str">
        <f>RIGHT("00000000" &amp; HEX2BIN(Table7[[#This Row],[D1]]), 8)</f>
        <v>11111110</v>
      </c>
      <c r="Z333" t="str">
        <f>RIGHT("00000000" &amp; HEX2BIN(Table7[[#This Row],[D2]]), 8)</f>
        <v>00011000</v>
      </c>
      <c r="AA333" t="str">
        <f>RIGHT("00000000" &amp; HEX2BIN(Table7[[#This Row],[D3]]), 8)</f>
        <v>00000000</v>
      </c>
      <c r="AB333" t="str">
        <f>RIGHT("00000000" &amp; HEX2BIN(Table7[[#This Row],[D4]]), 8)</f>
        <v>00000000</v>
      </c>
      <c r="AC333" t="str">
        <f>RIGHT("00000000" &amp; HEX2BIN(Table7[[#This Row],[D5]]), 8)</f>
        <v>00000000</v>
      </c>
      <c r="AD333" t="str">
        <f>RIGHT("00000000" &amp; HEX2BIN(Table7[[#This Row],[D6]]), 8)</f>
        <v>00000000</v>
      </c>
      <c r="AE333" t="str">
        <f>RIGHT("00000000" &amp; HEX2BIN(Table7[[#This Row],[D7]]), 8)</f>
        <v>00000000</v>
      </c>
      <c r="AF333" t="str">
        <f>VLOOKUP(Table7[[#This Row],[MsgId.Pad]],Codes,2,FALSE)</f>
        <v>A lot of these, brakes status for ABS?</v>
      </c>
      <c r="AG333">
        <f>(256*Table7[[#This Row],[D0.Dec]]+Table7[[#This Row],[D1.Dec]])/4</f>
        <v>127.5</v>
      </c>
    </row>
    <row r="334" spans="1:33" x14ac:dyDescent="0.35">
      <c r="A334">
        <v>366</v>
      </c>
      <c r="B334" t="s">
        <v>92</v>
      </c>
      <c r="C334" s="1">
        <v>8</v>
      </c>
      <c r="D334" s="1">
        <v>1</v>
      </c>
      <c r="E334" s="1" t="s">
        <v>0</v>
      </c>
      <c r="F334" s="1" t="s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t="str">
        <f>RIGHT("000000" &amp;Table7[[#This Row],[MsgId]], 8)</f>
        <v>0810A000</v>
      </c>
      <c r="M334" t="str">
        <f>LEFT(Table7[[#This Row],[MsgId.Pad]],4)</f>
        <v>0810</v>
      </c>
      <c r="N334" t="str">
        <f>RIGHT(Table7[[#This Row],[MsgId.Pad]],4)</f>
        <v>A000</v>
      </c>
      <c r="O334">
        <f>HEX2DEC(Table7[[#This Row],[MsgId.Pad]])</f>
        <v>135307264</v>
      </c>
      <c r="P334">
        <f>HEX2DEC(Table7[[#This Row],[D0]])</f>
        <v>1</v>
      </c>
      <c r="Q334">
        <f>HEX2DEC(Table7[[#This Row],[D1]])</f>
        <v>254</v>
      </c>
      <c r="R334">
        <f>HEX2DEC(Table7[[#This Row],[D2]])</f>
        <v>28</v>
      </c>
      <c r="S334">
        <f>HEX2DEC(Table7[[#This Row],[D3]])</f>
        <v>0</v>
      </c>
      <c r="T334">
        <f>HEX2DEC(Table7[[#This Row],[D4]])</f>
        <v>0</v>
      </c>
      <c r="U334">
        <f>HEX2DEC(Table7[[#This Row],[D5]])</f>
        <v>0</v>
      </c>
      <c r="V334">
        <f>HEX2DEC(Table7[[#This Row],[D6]])</f>
        <v>0</v>
      </c>
      <c r="W334">
        <f>HEX2DEC(Table7[[#This Row],[D7]])</f>
        <v>0</v>
      </c>
      <c r="X334" t="str">
        <f>RIGHT("00000000" &amp; HEX2BIN(Table7[[#This Row],[D0]]), 8)</f>
        <v>00000001</v>
      </c>
      <c r="Y334" t="str">
        <f>RIGHT("00000000" &amp; HEX2BIN(Table7[[#This Row],[D1]]), 8)</f>
        <v>11111110</v>
      </c>
      <c r="Z334" t="str">
        <f>RIGHT("00000000" &amp; HEX2BIN(Table7[[#This Row],[D2]]), 8)</f>
        <v>00011100</v>
      </c>
      <c r="AA334" t="str">
        <f>RIGHT("00000000" &amp; HEX2BIN(Table7[[#This Row],[D3]]), 8)</f>
        <v>00000000</v>
      </c>
      <c r="AB334" t="str">
        <f>RIGHT("00000000" &amp; HEX2BIN(Table7[[#This Row],[D4]]), 8)</f>
        <v>00000000</v>
      </c>
      <c r="AC334" t="str">
        <f>RIGHT("00000000" &amp; HEX2BIN(Table7[[#This Row],[D5]]), 8)</f>
        <v>00000000</v>
      </c>
      <c r="AD334" t="str">
        <f>RIGHT("00000000" &amp; HEX2BIN(Table7[[#This Row],[D6]]), 8)</f>
        <v>00000000</v>
      </c>
      <c r="AE334" t="str">
        <f>RIGHT("00000000" &amp; HEX2BIN(Table7[[#This Row],[D7]]), 8)</f>
        <v>00000000</v>
      </c>
      <c r="AF334" t="str">
        <f>VLOOKUP(Table7[[#This Row],[MsgId.Pad]],Codes,2,FALSE)</f>
        <v>A lot of these, brakes status for ABS?</v>
      </c>
      <c r="AG334">
        <f>(256*Table7[[#This Row],[D0.Dec]]+Table7[[#This Row],[D1.Dec]])/4</f>
        <v>127.5</v>
      </c>
    </row>
    <row r="335" spans="1:33" x14ac:dyDescent="0.35">
      <c r="A335">
        <v>367</v>
      </c>
      <c r="B335" t="s">
        <v>92</v>
      </c>
      <c r="C335" s="1">
        <v>8</v>
      </c>
      <c r="D335" s="1">
        <v>1</v>
      </c>
      <c r="E335" s="1" t="s">
        <v>0</v>
      </c>
      <c r="F335" s="1">
        <v>10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t="str">
        <f>RIGHT("000000" &amp;Table7[[#This Row],[MsgId]], 8)</f>
        <v>0810A000</v>
      </c>
      <c r="M335" t="str">
        <f>LEFT(Table7[[#This Row],[MsgId.Pad]],4)</f>
        <v>0810</v>
      </c>
      <c r="N335" t="str">
        <f>RIGHT(Table7[[#This Row],[MsgId.Pad]],4)</f>
        <v>A000</v>
      </c>
      <c r="O335">
        <f>HEX2DEC(Table7[[#This Row],[MsgId.Pad]])</f>
        <v>135307264</v>
      </c>
      <c r="P335">
        <f>HEX2DEC(Table7[[#This Row],[D0]])</f>
        <v>1</v>
      </c>
      <c r="Q335">
        <f>HEX2DEC(Table7[[#This Row],[D1]])</f>
        <v>254</v>
      </c>
      <c r="R335">
        <f>HEX2DEC(Table7[[#This Row],[D2]])</f>
        <v>16</v>
      </c>
      <c r="S335">
        <f>HEX2DEC(Table7[[#This Row],[D3]])</f>
        <v>0</v>
      </c>
      <c r="T335">
        <f>HEX2DEC(Table7[[#This Row],[D4]])</f>
        <v>0</v>
      </c>
      <c r="U335">
        <f>HEX2DEC(Table7[[#This Row],[D5]])</f>
        <v>0</v>
      </c>
      <c r="V335">
        <f>HEX2DEC(Table7[[#This Row],[D6]])</f>
        <v>0</v>
      </c>
      <c r="W335">
        <f>HEX2DEC(Table7[[#This Row],[D7]])</f>
        <v>0</v>
      </c>
      <c r="X335" t="str">
        <f>RIGHT("00000000" &amp; HEX2BIN(Table7[[#This Row],[D0]]), 8)</f>
        <v>00000001</v>
      </c>
      <c r="Y335" t="str">
        <f>RIGHT("00000000" &amp; HEX2BIN(Table7[[#This Row],[D1]]), 8)</f>
        <v>11111110</v>
      </c>
      <c r="Z335" t="str">
        <f>RIGHT("00000000" &amp; HEX2BIN(Table7[[#This Row],[D2]]), 8)</f>
        <v>00010000</v>
      </c>
      <c r="AA335" t="str">
        <f>RIGHT("00000000" &amp; HEX2BIN(Table7[[#This Row],[D3]]), 8)</f>
        <v>00000000</v>
      </c>
      <c r="AB335" t="str">
        <f>RIGHT("00000000" &amp; HEX2BIN(Table7[[#This Row],[D4]]), 8)</f>
        <v>00000000</v>
      </c>
      <c r="AC335" t="str">
        <f>RIGHT("00000000" &amp; HEX2BIN(Table7[[#This Row],[D5]]), 8)</f>
        <v>00000000</v>
      </c>
      <c r="AD335" t="str">
        <f>RIGHT("00000000" &amp; HEX2BIN(Table7[[#This Row],[D6]]), 8)</f>
        <v>00000000</v>
      </c>
      <c r="AE335" t="str">
        <f>RIGHT("00000000" &amp; HEX2BIN(Table7[[#This Row],[D7]]), 8)</f>
        <v>00000000</v>
      </c>
      <c r="AF335" t="str">
        <f>VLOOKUP(Table7[[#This Row],[MsgId.Pad]],Codes,2,FALSE)</f>
        <v>A lot of these, brakes status for ABS?</v>
      </c>
      <c r="AG335">
        <f>(256*Table7[[#This Row],[D0.Dec]]+Table7[[#This Row],[D1.Dec]])/4</f>
        <v>127.5</v>
      </c>
    </row>
    <row r="336" spans="1:33" x14ac:dyDescent="0.35">
      <c r="A336">
        <v>368</v>
      </c>
      <c r="B336" t="s">
        <v>92</v>
      </c>
      <c r="C336" s="1">
        <v>8</v>
      </c>
      <c r="D336" s="1">
        <v>1</v>
      </c>
      <c r="E336" s="1" t="s">
        <v>0</v>
      </c>
      <c r="F336" s="1" t="s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t="str">
        <f>RIGHT("000000" &amp;Table7[[#This Row],[MsgId]], 8)</f>
        <v>0810A000</v>
      </c>
      <c r="M336" t="str">
        <f>LEFT(Table7[[#This Row],[MsgId.Pad]],4)</f>
        <v>0810</v>
      </c>
      <c r="N336" t="str">
        <f>RIGHT(Table7[[#This Row],[MsgId.Pad]],4)</f>
        <v>A000</v>
      </c>
      <c r="O336">
        <f>HEX2DEC(Table7[[#This Row],[MsgId.Pad]])</f>
        <v>135307264</v>
      </c>
      <c r="P336">
        <f>HEX2DEC(Table7[[#This Row],[D0]])</f>
        <v>1</v>
      </c>
      <c r="Q336">
        <f>HEX2DEC(Table7[[#This Row],[D1]])</f>
        <v>254</v>
      </c>
      <c r="R336">
        <f>HEX2DEC(Table7[[#This Row],[D2]])</f>
        <v>28</v>
      </c>
      <c r="S336">
        <f>HEX2DEC(Table7[[#This Row],[D3]])</f>
        <v>0</v>
      </c>
      <c r="T336">
        <f>HEX2DEC(Table7[[#This Row],[D4]])</f>
        <v>0</v>
      </c>
      <c r="U336">
        <f>HEX2DEC(Table7[[#This Row],[D5]])</f>
        <v>0</v>
      </c>
      <c r="V336">
        <f>HEX2DEC(Table7[[#This Row],[D6]])</f>
        <v>0</v>
      </c>
      <c r="W336">
        <f>HEX2DEC(Table7[[#This Row],[D7]])</f>
        <v>0</v>
      </c>
      <c r="X336" t="str">
        <f>RIGHT("00000000" &amp; HEX2BIN(Table7[[#This Row],[D0]]), 8)</f>
        <v>00000001</v>
      </c>
      <c r="Y336" t="str">
        <f>RIGHT("00000000" &amp; HEX2BIN(Table7[[#This Row],[D1]]), 8)</f>
        <v>11111110</v>
      </c>
      <c r="Z336" t="str">
        <f>RIGHT("00000000" &amp; HEX2BIN(Table7[[#This Row],[D2]]), 8)</f>
        <v>00011100</v>
      </c>
      <c r="AA336" t="str">
        <f>RIGHT("00000000" &amp; HEX2BIN(Table7[[#This Row],[D3]]), 8)</f>
        <v>00000000</v>
      </c>
      <c r="AB336" t="str">
        <f>RIGHT("00000000" &amp; HEX2BIN(Table7[[#This Row],[D4]]), 8)</f>
        <v>00000000</v>
      </c>
      <c r="AC336" t="str">
        <f>RIGHT("00000000" &amp; HEX2BIN(Table7[[#This Row],[D5]]), 8)</f>
        <v>00000000</v>
      </c>
      <c r="AD336" t="str">
        <f>RIGHT("00000000" &amp; HEX2BIN(Table7[[#This Row],[D6]]), 8)</f>
        <v>00000000</v>
      </c>
      <c r="AE336" t="str">
        <f>RIGHT("00000000" &amp; HEX2BIN(Table7[[#This Row],[D7]]), 8)</f>
        <v>00000000</v>
      </c>
      <c r="AF336" t="str">
        <f>VLOOKUP(Table7[[#This Row],[MsgId.Pad]],Codes,2,FALSE)</f>
        <v>A lot of these, brakes status for ABS?</v>
      </c>
      <c r="AG336">
        <f>(256*Table7[[#This Row],[D0.Dec]]+Table7[[#This Row],[D1.Dec]])/4</f>
        <v>127.5</v>
      </c>
    </row>
    <row r="337" spans="1:33" x14ac:dyDescent="0.35">
      <c r="A337">
        <v>369</v>
      </c>
      <c r="B337" t="s">
        <v>92</v>
      </c>
      <c r="C337" s="1">
        <v>8</v>
      </c>
      <c r="D337" s="1">
        <v>1</v>
      </c>
      <c r="E337" s="1" t="s">
        <v>0</v>
      </c>
      <c r="F337" s="1">
        <v>10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t="str">
        <f>RIGHT("000000" &amp;Table7[[#This Row],[MsgId]], 8)</f>
        <v>0810A000</v>
      </c>
      <c r="M337" t="str">
        <f>LEFT(Table7[[#This Row],[MsgId.Pad]],4)</f>
        <v>0810</v>
      </c>
      <c r="N337" t="str">
        <f>RIGHT(Table7[[#This Row],[MsgId.Pad]],4)</f>
        <v>A000</v>
      </c>
      <c r="O337">
        <f>HEX2DEC(Table7[[#This Row],[MsgId.Pad]])</f>
        <v>135307264</v>
      </c>
      <c r="P337">
        <f>HEX2DEC(Table7[[#This Row],[D0]])</f>
        <v>1</v>
      </c>
      <c r="Q337">
        <f>HEX2DEC(Table7[[#This Row],[D1]])</f>
        <v>254</v>
      </c>
      <c r="R337">
        <f>HEX2DEC(Table7[[#This Row],[D2]])</f>
        <v>16</v>
      </c>
      <c r="S337">
        <f>HEX2DEC(Table7[[#This Row],[D3]])</f>
        <v>0</v>
      </c>
      <c r="T337">
        <f>HEX2DEC(Table7[[#This Row],[D4]])</f>
        <v>0</v>
      </c>
      <c r="U337">
        <f>HEX2DEC(Table7[[#This Row],[D5]])</f>
        <v>0</v>
      </c>
      <c r="V337">
        <f>HEX2DEC(Table7[[#This Row],[D6]])</f>
        <v>0</v>
      </c>
      <c r="W337">
        <f>HEX2DEC(Table7[[#This Row],[D7]])</f>
        <v>0</v>
      </c>
      <c r="X337" t="str">
        <f>RIGHT("00000000" &amp; HEX2BIN(Table7[[#This Row],[D0]]), 8)</f>
        <v>00000001</v>
      </c>
      <c r="Y337" t="str">
        <f>RIGHT("00000000" &amp; HEX2BIN(Table7[[#This Row],[D1]]), 8)</f>
        <v>11111110</v>
      </c>
      <c r="Z337" t="str">
        <f>RIGHT("00000000" &amp; HEX2BIN(Table7[[#This Row],[D2]]), 8)</f>
        <v>00010000</v>
      </c>
      <c r="AA337" t="str">
        <f>RIGHT("00000000" &amp; HEX2BIN(Table7[[#This Row],[D3]]), 8)</f>
        <v>00000000</v>
      </c>
      <c r="AB337" t="str">
        <f>RIGHT("00000000" &amp; HEX2BIN(Table7[[#This Row],[D4]]), 8)</f>
        <v>00000000</v>
      </c>
      <c r="AC337" t="str">
        <f>RIGHT("00000000" &amp; HEX2BIN(Table7[[#This Row],[D5]]), 8)</f>
        <v>00000000</v>
      </c>
      <c r="AD337" t="str">
        <f>RIGHT("00000000" &amp; HEX2BIN(Table7[[#This Row],[D6]]), 8)</f>
        <v>00000000</v>
      </c>
      <c r="AE337" t="str">
        <f>RIGHT("00000000" &amp; HEX2BIN(Table7[[#This Row],[D7]]), 8)</f>
        <v>00000000</v>
      </c>
      <c r="AF337" t="str">
        <f>VLOOKUP(Table7[[#This Row],[MsgId.Pad]],Codes,2,FALSE)</f>
        <v>A lot of these, brakes status for ABS?</v>
      </c>
      <c r="AG337">
        <f>(256*Table7[[#This Row],[D0.Dec]]+Table7[[#This Row],[D1.Dec]])/4</f>
        <v>127.5</v>
      </c>
    </row>
    <row r="338" spans="1:33" x14ac:dyDescent="0.35">
      <c r="A338">
        <v>370</v>
      </c>
      <c r="B338" t="s">
        <v>92</v>
      </c>
      <c r="C338" s="1">
        <v>8</v>
      </c>
      <c r="D338" s="1">
        <v>1</v>
      </c>
      <c r="E338" s="1" t="s">
        <v>0</v>
      </c>
      <c r="F338" s="1" t="s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t="str">
        <f>RIGHT("000000" &amp;Table7[[#This Row],[MsgId]], 8)</f>
        <v>0810A000</v>
      </c>
      <c r="M338" t="str">
        <f>LEFT(Table7[[#This Row],[MsgId.Pad]],4)</f>
        <v>0810</v>
      </c>
      <c r="N338" t="str">
        <f>RIGHT(Table7[[#This Row],[MsgId.Pad]],4)</f>
        <v>A000</v>
      </c>
      <c r="O338">
        <f>HEX2DEC(Table7[[#This Row],[MsgId.Pad]])</f>
        <v>135307264</v>
      </c>
      <c r="P338">
        <f>HEX2DEC(Table7[[#This Row],[D0]])</f>
        <v>1</v>
      </c>
      <c r="Q338">
        <f>HEX2DEC(Table7[[#This Row],[D1]])</f>
        <v>254</v>
      </c>
      <c r="R338">
        <f>HEX2DEC(Table7[[#This Row],[D2]])</f>
        <v>28</v>
      </c>
      <c r="S338">
        <f>HEX2DEC(Table7[[#This Row],[D3]])</f>
        <v>0</v>
      </c>
      <c r="T338">
        <f>HEX2DEC(Table7[[#This Row],[D4]])</f>
        <v>0</v>
      </c>
      <c r="U338">
        <f>HEX2DEC(Table7[[#This Row],[D5]])</f>
        <v>0</v>
      </c>
      <c r="V338">
        <f>HEX2DEC(Table7[[#This Row],[D6]])</f>
        <v>0</v>
      </c>
      <c r="W338">
        <f>HEX2DEC(Table7[[#This Row],[D7]])</f>
        <v>0</v>
      </c>
      <c r="X338" t="str">
        <f>RIGHT("00000000" &amp; HEX2BIN(Table7[[#This Row],[D0]]), 8)</f>
        <v>00000001</v>
      </c>
      <c r="Y338" t="str">
        <f>RIGHT("00000000" &amp; HEX2BIN(Table7[[#This Row],[D1]]), 8)</f>
        <v>11111110</v>
      </c>
      <c r="Z338" t="str">
        <f>RIGHT("00000000" &amp; HEX2BIN(Table7[[#This Row],[D2]]), 8)</f>
        <v>00011100</v>
      </c>
      <c r="AA338" t="str">
        <f>RIGHT("00000000" &amp; HEX2BIN(Table7[[#This Row],[D3]]), 8)</f>
        <v>00000000</v>
      </c>
      <c r="AB338" t="str">
        <f>RIGHT("00000000" &amp; HEX2BIN(Table7[[#This Row],[D4]]), 8)</f>
        <v>00000000</v>
      </c>
      <c r="AC338" t="str">
        <f>RIGHT("00000000" &amp; HEX2BIN(Table7[[#This Row],[D5]]), 8)</f>
        <v>00000000</v>
      </c>
      <c r="AD338" t="str">
        <f>RIGHT("00000000" &amp; HEX2BIN(Table7[[#This Row],[D6]]), 8)</f>
        <v>00000000</v>
      </c>
      <c r="AE338" t="str">
        <f>RIGHT("00000000" &amp; HEX2BIN(Table7[[#This Row],[D7]]), 8)</f>
        <v>00000000</v>
      </c>
      <c r="AF338" t="str">
        <f>VLOOKUP(Table7[[#This Row],[MsgId.Pad]],Codes,2,FALSE)</f>
        <v>A lot of these, brakes status for ABS?</v>
      </c>
      <c r="AG338">
        <f>(256*Table7[[#This Row],[D0.Dec]]+Table7[[#This Row],[D1.Dec]])/4</f>
        <v>127.5</v>
      </c>
    </row>
    <row r="339" spans="1:33" x14ac:dyDescent="0.35">
      <c r="A339">
        <v>371</v>
      </c>
      <c r="B339" t="s">
        <v>92</v>
      </c>
      <c r="C339" s="1">
        <v>8</v>
      </c>
      <c r="D339" s="1">
        <v>1</v>
      </c>
      <c r="E339" s="1" t="s">
        <v>0</v>
      </c>
      <c r="F339" s="1">
        <v>10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t="str">
        <f>RIGHT("000000" &amp;Table7[[#This Row],[MsgId]], 8)</f>
        <v>0810A000</v>
      </c>
      <c r="M339" t="str">
        <f>LEFT(Table7[[#This Row],[MsgId.Pad]],4)</f>
        <v>0810</v>
      </c>
      <c r="N339" t="str">
        <f>RIGHT(Table7[[#This Row],[MsgId.Pad]],4)</f>
        <v>A000</v>
      </c>
      <c r="O339">
        <f>HEX2DEC(Table7[[#This Row],[MsgId.Pad]])</f>
        <v>135307264</v>
      </c>
      <c r="P339">
        <f>HEX2DEC(Table7[[#This Row],[D0]])</f>
        <v>1</v>
      </c>
      <c r="Q339">
        <f>HEX2DEC(Table7[[#This Row],[D1]])</f>
        <v>254</v>
      </c>
      <c r="R339">
        <f>HEX2DEC(Table7[[#This Row],[D2]])</f>
        <v>16</v>
      </c>
      <c r="S339">
        <f>HEX2DEC(Table7[[#This Row],[D3]])</f>
        <v>0</v>
      </c>
      <c r="T339">
        <f>HEX2DEC(Table7[[#This Row],[D4]])</f>
        <v>0</v>
      </c>
      <c r="U339">
        <f>HEX2DEC(Table7[[#This Row],[D5]])</f>
        <v>0</v>
      </c>
      <c r="V339">
        <f>HEX2DEC(Table7[[#This Row],[D6]])</f>
        <v>0</v>
      </c>
      <c r="W339">
        <f>HEX2DEC(Table7[[#This Row],[D7]])</f>
        <v>0</v>
      </c>
      <c r="X339" t="str">
        <f>RIGHT("00000000" &amp; HEX2BIN(Table7[[#This Row],[D0]]), 8)</f>
        <v>00000001</v>
      </c>
      <c r="Y339" t="str">
        <f>RIGHT("00000000" &amp; HEX2BIN(Table7[[#This Row],[D1]]), 8)</f>
        <v>11111110</v>
      </c>
      <c r="Z339" t="str">
        <f>RIGHT("00000000" &amp; HEX2BIN(Table7[[#This Row],[D2]]), 8)</f>
        <v>00010000</v>
      </c>
      <c r="AA339" t="str">
        <f>RIGHT("00000000" &amp; HEX2BIN(Table7[[#This Row],[D3]]), 8)</f>
        <v>00000000</v>
      </c>
      <c r="AB339" t="str">
        <f>RIGHT("00000000" &amp; HEX2BIN(Table7[[#This Row],[D4]]), 8)</f>
        <v>00000000</v>
      </c>
      <c r="AC339" t="str">
        <f>RIGHT("00000000" &amp; HEX2BIN(Table7[[#This Row],[D5]]), 8)</f>
        <v>00000000</v>
      </c>
      <c r="AD339" t="str">
        <f>RIGHT("00000000" &amp; HEX2BIN(Table7[[#This Row],[D6]]), 8)</f>
        <v>00000000</v>
      </c>
      <c r="AE339" t="str">
        <f>RIGHT("00000000" &amp; HEX2BIN(Table7[[#This Row],[D7]]), 8)</f>
        <v>00000000</v>
      </c>
      <c r="AF339" t="str">
        <f>VLOOKUP(Table7[[#This Row],[MsgId.Pad]],Codes,2,FALSE)</f>
        <v>A lot of these, brakes status for ABS?</v>
      </c>
      <c r="AG339">
        <f>(256*Table7[[#This Row],[D0.Dec]]+Table7[[#This Row],[D1.Dec]])/4</f>
        <v>127.5</v>
      </c>
    </row>
    <row r="340" spans="1:33" x14ac:dyDescent="0.35">
      <c r="A340">
        <v>372</v>
      </c>
      <c r="B340" t="s">
        <v>92</v>
      </c>
      <c r="C340" s="1">
        <v>8</v>
      </c>
      <c r="D340" s="1">
        <v>1</v>
      </c>
      <c r="E340" s="1" t="s">
        <v>0</v>
      </c>
      <c r="F340" s="1">
        <v>14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t="str">
        <f>RIGHT("000000" &amp;Table7[[#This Row],[MsgId]], 8)</f>
        <v>0810A000</v>
      </c>
      <c r="M340" t="str">
        <f>LEFT(Table7[[#This Row],[MsgId.Pad]],4)</f>
        <v>0810</v>
      </c>
      <c r="N340" t="str">
        <f>RIGHT(Table7[[#This Row],[MsgId.Pad]],4)</f>
        <v>A000</v>
      </c>
      <c r="O340">
        <f>HEX2DEC(Table7[[#This Row],[MsgId.Pad]])</f>
        <v>135307264</v>
      </c>
      <c r="P340">
        <f>HEX2DEC(Table7[[#This Row],[D0]])</f>
        <v>1</v>
      </c>
      <c r="Q340">
        <f>HEX2DEC(Table7[[#This Row],[D1]])</f>
        <v>254</v>
      </c>
      <c r="R340">
        <f>HEX2DEC(Table7[[#This Row],[D2]])</f>
        <v>20</v>
      </c>
      <c r="S340">
        <f>HEX2DEC(Table7[[#This Row],[D3]])</f>
        <v>0</v>
      </c>
      <c r="T340">
        <f>HEX2DEC(Table7[[#This Row],[D4]])</f>
        <v>0</v>
      </c>
      <c r="U340">
        <f>HEX2DEC(Table7[[#This Row],[D5]])</f>
        <v>0</v>
      </c>
      <c r="V340">
        <f>HEX2DEC(Table7[[#This Row],[D6]])</f>
        <v>0</v>
      </c>
      <c r="W340">
        <f>HEX2DEC(Table7[[#This Row],[D7]])</f>
        <v>0</v>
      </c>
      <c r="X340" t="str">
        <f>RIGHT("00000000" &amp; HEX2BIN(Table7[[#This Row],[D0]]), 8)</f>
        <v>00000001</v>
      </c>
      <c r="Y340" t="str">
        <f>RIGHT("00000000" &amp; HEX2BIN(Table7[[#This Row],[D1]]), 8)</f>
        <v>11111110</v>
      </c>
      <c r="Z340" t="str">
        <f>RIGHT("00000000" &amp; HEX2BIN(Table7[[#This Row],[D2]]), 8)</f>
        <v>00010100</v>
      </c>
      <c r="AA340" t="str">
        <f>RIGHT("00000000" &amp; HEX2BIN(Table7[[#This Row],[D3]]), 8)</f>
        <v>00000000</v>
      </c>
      <c r="AB340" t="str">
        <f>RIGHT("00000000" &amp; HEX2BIN(Table7[[#This Row],[D4]]), 8)</f>
        <v>00000000</v>
      </c>
      <c r="AC340" t="str">
        <f>RIGHT("00000000" &amp; HEX2BIN(Table7[[#This Row],[D5]]), 8)</f>
        <v>00000000</v>
      </c>
      <c r="AD340" t="str">
        <f>RIGHT("00000000" &amp; HEX2BIN(Table7[[#This Row],[D6]]), 8)</f>
        <v>00000000</v>
      </c>
      <c r="AE340" t="str">
        <f>RIGHT("00000000" &amp; HEX2BIN(Table7[[#This Row],[D7]]), 8)</f>
        <v>00000000</v>
      </c>
      <c r="AF340" t="str">
        <f>VLOOKUP(Table7[[#This Row],[MsgId.Pad]],Codes,2,FALSE)</f>
        <v>A lot of these, brakes status for ABS?</v>
      </c>
      <c r="AG340">
        <f>(256*Table7[[#This Row],[D0.Dec]]+Table7[[#This Row],[D1.Dec]])/4</f>
        <v>127.5</v>
      </c>
    </row>
    <row r="341" spans="1:33" x14ac:dyDescent="0.35">
      <c r="A341">
        <v>373</v>
      </c>
      <c r="B341" t="s">
        <v>92</v>
      </c>
      <c r="C341" s="1">
        <v>8</v>
      </c>
      <c r="D341" s="1">
        <v>1</v>
      </c>
      <c r="E341" s="1" t="s">
        <v>0</v>
      </c>
      <c r="F341" s="1" t="s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t="str">
        <f>RIGHT("000000" &amp;Table7[[#This Row],[MsgId]], 8)</f>
        <v>0810A000</v>
      </c>
      <c r="M341" t="str">
        <f>LEFT(Table7[[#This Row],[MsgId.Pad]],4)</f>
        <v>0810</v>
      </c>
      <c r="N341" t="str">
        <f>RIGHT(Table7[[#This Row],[MsgId.Pad]],4)</f>
        <v>A000</v>
      </c>
      <c r="O341">
        <f>HEX2DEC(Table7[[#This Row],[MsgId.Pad]])</f>
        <v>135307264</v>
      </c>
      <c r="P341">
        <f>HEX2DEC(Table7[[#This Row],[D0]])</f>
        <v>1</v>
      </c>
      <c r="Q341">
        <f>HEX2DEC(Table7[[#This Row],[D1]])</f>
        <v>254</v>
      </c>
      <c r="R341">
        <f>HEX2DEC(Table7[[#This Row],[D2]])</f>
        <v>28</v>
      </c>
      <c r="S341">
        <f>HEX2DEC(Table7[[#This Row],[D3]])</f>
        <v>0</v>
      </c>
      <c r="T341">
        <f>HEX2DEC(Table7[[#This Row],[D4]])</f>
        <v>0</v>
      </c>
      <c r="U341">
        <f>HEX2DEC(Table7[[#This Row],[D5]])</f>
        <v>0</v>
      </c>
      <c r="V341">
        <f>HEX2DEC(Table7[[#This Row],[D6]])</f>
        <v>0</v>
      </c>
      <c r="W341">
        <f>HEX2DEC(Table7[[#This Row],[D7]])</f>
        <v>0</v>
      </c>
      <c r="X341" t="str">
        <f>RIGHT("00000000" &amp; HEX2BIN(Table7[[#This Row],[D0]]), 8)</f>
        <v>00000001</v>
      </c>
      <c r="Y341" t="str">
        <f>RIGHT("00000000" &amp; HEX2BIN(Table7[[#This Row],[D1]]), 8)</f>
        <v>11111110</v>
      </c>
      <c r="Z341" t="str">
        <f>RIGHT("00000000" &amp; HEX2BIN(Table7[[#This Row],[D2]]), 8)</f>
        <v>00011100</v>
      </c>
      <c r="AA341" t="str">
        <f>RIGHT("00000000" &amp; HEX2BIN(Table7[[#This Row],[D3]]), 8)</f>
        <v>00000000</v>
      </c>
      <c r="AB341" t="str">
        <f>RIGHT("00000000" &amp; HEX2BIN(Table7[[#This Row],[D4]]), 8)</f>
        <v>00000000</v>
      </c>
      <c r="AC341" t="str">
        <f>RIGHT("00000000" &amp; HEX2BIN(Table7[[#This Row],[D5]]), 8)</f>
        <v>00000000</v>
      </c>
      <c r="AD341" t="str">
        <f>RIGHT("00000000" &amp; HEX2BIN(Table7[[#This Row],[D6]]), 8)</f>
        <v>00000000</v>
      </c>
      <c r="AE341" t="str">
        <f>RIGHT("00000000" &amp; HEX2BIN(Table7[[#This Row],[D7]]), 8)</f>
        <v>00000000</v>
      </c>
      <c r="AF341" t="str">
        <f>VLOOKUP(Table7[[#This Row],[MsgId.Pad]],Codes,2,FALSE)</f>
        <v>A lot of these, brakes status for ABS?</v>
      </c>
      <c r="AG341">
        <f>(256*Table7[[#This Row],[D0.Dec]]+Table7[[#This Row],[D1.Dec]])/4</f>
        <v>127.5</v>
      </c>
    </row>
    <row r="342" spans="1:33" x14ac:dyDescent="0.35">
      <c r="A342">
        <v>375</v>
      </c>
      <c r="B342" t="s">
        <v>92</v>
      </c>
      <c r="C342" s="1">
        <v>8</v>
      </c>
      <c r="D342" s="1">
        <v>1</v>
      </c>
      <c r="E342" s="1" t="s">
        <v>0</v>
      </c>
      <c r="F342" s="1">
        <v>10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t="str">
        <f>RIGHT("000000" &amp;Table7[[#This Row],[MsgId]], 8)</f>
        <v>0810A000</v>
      </c>
      <c r="M342" t="str">
        <f>LEFT(Table7[[#This Row],[MsgId.Pad]],4)</f>
        <v>0810</v>
      </c>
      <c r="N342" t="str">
        <f>RIGHT(Table7[[#This Row],[MsgId.Pad]],4)</f>
        <v>A000</v>
      </c>
      <c r="O342">
        <f>HEX2DEC(Table7[[#This Row],[MsgId.Pad]])</f>
        <v>135307264</v>
      </c>
      <c r="P342">
        <f>HEX2DEC(Table7[[#This Row],[D0]])</f>
        <v>1</v>
      </c>
      <c r="Q342">
        <f>HEX2DEC(Table7[[#This Row],[D1]])</f>
        <v>254</v>
      </c>
      <c r="R342">
        <f>HEX2DEC(Table7[[#This Row],[D2]])</f>
        <v>16</v>
      </c>
      <c r="S342">
        <f>HEX2DEC(Table7[[#This Row],[D3]])</f>
        <v>0</v>
      </c>
      <c r="T342">
        <f>HEX2DEC(Table7[[#This Row],[D4]])</f>
        <v>0</v>
      </c>
      <c r="U342">
        <f>HEX2DEC(Table7[[#This Row],[D5]])</f>
        <v>0</v>
      </c>
      <c r="V342">
        <f>HEX2DEC(Table7[[#This Row],[D6]])</f>
        <v>0</v>
      </c>
      <c r="W342">
        <f>HEX2DEC(Table7[[#This Row],[D7]])</f>
        <v>0</v>
      </c>
      <c r="X342" t="str">
        <f>RIGHT("00000000" &amp; HEX2BIN(Table7[[#This Row],[D0]]), 8)</f>
        <v>00000001</v>
      </c>
      <c r="Y342" t="str">
        <f>RIGHT("00000000" &amp; HEX2BIN(Table7[[#This Row],[D1]]), 8)</f>
        <v>11111110</v>
      </c>
      <c r="Z342" t="str">
        <f>RIGHT("00000000" &amp; HEX2BIN(Table7[[#This Row],[D2]]), 8)</f>
        <v>00010000</v>
      </c>
      <c r="AA342" t="str">
        <f>RIGHT("00000000" &amp; HEX2BIN(Table7[[#This Row],[D3]]), 8)</f>
        <v>00000000</v>
      </c>
      <c r="AB342" t="str">
        <f>RIGHT("00000000" &amp; HEX2BIN(Table7[[#This Row],[D4]]), 8)</f>
        <v>00000000</v>
      </c>
      <c r="AC342" t="str">
        <f>RIGHT("00000000" &amp; HEX2BIN(Table7[[#This Row],[D5]]), 8)</f>
        <v>00000000</v>
      </c>
      <c r="AD342" t="str">
        <f>RIGHT("00000000" &amp; HEX2BIN(Table7[[#This Row],[D6]]), 8)</f>
        <v>00000000</v>
      </c>
      <c r="AE342" t="str">
        <f>RIGHT("00000000" &amp; HEX2BIN(Table7[[#This Row],[D7]]), 8)</f>
        <v>00000000</v>
      </c>
      <c r="AF342" t="str">
        <f>VLOOKUP(Table7[[#This Row],[MsgId.Pad]],Codes,2,FALSE)</f>
        <v>A lot of these, brakes status for ABS?</v>
      </c>
      <c r="AG342">
        <f>(256*Table7[[#This Row],[D0.Dec]]+Table7[[#This Row],[D1.Dec]])/4</f>
        <v>127.5</v>
      </c>
    </row>
    <row r="343" spans="1:33" x14ac:dyDescent="0.35">
      <c r="A343">
        <v>376</v>
      </c>
      <c r="B343" t="s">
        <v>92</v>
      </c>
      <c r="C343" s="1">
        <v>8</v>
      </c>
      <c r="D343" s="1">
        <v>1</v>
      </c>
      <c r="E343" s="1" t="s">
        <v>0</v>
      </c>
      <c r="F343" s="1">
        <v>10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t="str">
        <f>RIGHT("000000" &amp;Table7[[#This Row],[MsgId]], 8)</f>
        <v>0810A000</v>
      </c>
      <c r="M343" t="str">
        <f>LEFT(Table7[[#This Row],[MsgId.Pad]],4)</f>
        <v>0810</v>
      </c>
      <c r="N343" t="str">
        <f>RIGHT(Table7[[#This Row],[MsgId.Pad]],4)</f>
        <v>A000</v>
      </c>
      <c r="O343">
        <f>HEX2DEC(Table7[[#This Row],[MsgId.Pad]])</f>
        <v>135307264</v>
      </c>
      <c r="P343">
        <f>HEX2DEC(Table7[[#This Row],[D0]])</f>
        <v>1</v>
      </c>
      <c r="Q343">
        <f>HEX2DEC(Table7[[#This Row],[D1]])</f>
        <v>254</v>
      </c>
      <c r="R343">
        <f>HEX2DEC(Table7[[#This Row],[D2]])</f>
        <v>16</v>
      </c>
      <c r="S343">
        <f>HEX2DEC(Table7[[#This Row],[D3]])</f>
        <v>0</v>
      </c>
      <c r="T343">
        <f>HEX2DEC(Table7[[#This Row],[D4]])</f>
        <v>0</v>
      </c>
      <c r="U343">
        <f>HEX2DEC(Table7[[#This Row],[D5]])</f>
        <v>0</v>
      </c>
      <c r="V343">
        <f>HEX2DEC(Table7[[#This Row],[D6]])</f>
        <v>0</v>
      </c>
      <c r="W343">
        <f>HEX2DEC(Table7[[#This Row],[D7]])</f>
        <v>0</v>
      </c>
      <c r="X343" t="str">
        <f>RIGHT("00000000" &amp; HEX2BIN(Table7[[#This Row],[D0]]), 8)</f>
        <v>00000001</v>
      </c>
      <c r="Y343" t="str">
        <f>RIGHT("00000000" &amp; HEX2BIN(Table7[[#This Row],[D1]]), 8)</f>
        <v>11111110</v>
      </c>
      <c r="Z343" t="str">
        <f>RIGHT("00000000" &amp; HEX2BIN(Table7[[#This Row],[D2]]), 8)</f>
        <v>00010000</v>
      </c>
      <c r="AA343" t="str">
        <f>RIGHT("00000000" &amp; HEX2BIN(Table7[[#This Row],[D3]]), 8)</f>
        <v>00000000</v>
      </c>
      <c r="AB343" t="str">
        <f>RIGHT("00000000" &amp; HEX2BIN(Table7[[#This Row],[D4]]), 8)</f>
        <v>00000000</v>
      </c>
      <c r="AC343" t="str">
        <f>RIGHT("00000000" &amp; HEX2BIN(Table7[[#This Row],[D5]]), 8)</f>
        <v>00000000</v>
      </c>
      <c r="AD343" t="str">
        <f>RIGHT("00000000" &amp; HEX2BIN(Table7[[#This Row],[D6]]), 8)</f>
        <v>00000000</v>
      </c>
      <c r="AE343" t="str">
        <f>RIGHT("00000000" &amp; HEX2BIN(Table7[[#This Row],[D7]]), 8)</f>
        <v>00000000</v>
      </c>
      <c r="AF343" t="str">
        <f>VLOOKUP(Table7[[#This Row],[MsgId.Pad]],Codes,2,FALSE)</f>
        <v>A lot of these, brakes status for ABS?</v>
      </c>
      <c r="AG343">
        <f>(256*Table7[[#This Row],[D0.Dec]]+Table7[[#This Row],[D1.Dec]])/4</f>
        <v>127.5</v>
      </c>
    </row>
    <row r="344" spans="1:33" x14ac:dyDescent="0.35">
      <c r="A344">
        <v>377</v>
      </c>
      <c r="B344" t="s">
        <v>92</v>
      </c>
      <c r="C344" s="1">
        <v>8</v>
      </c>
      <c r="D344" s="1">
        <v>1</v>
      </c>
      <c r="E344" s="1" t="s">
        <v>0</v>
      </c>
      <c r="F344" s="1">
        <v>14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t="str">
        <f>RIGHT("000000" &amp;Table7[[#This Row],[MsgId]], 8)</f>
        <v>0810A000</v>
      </c>
      <c r="M344" t="str">
        <f>LEFT(Table7[[#This Row],[MsgId.Pad]],4)</f>
        <v>0810</v>
      </c>
      <c r="N344" t="str">
        <f>RIGHT(Table7[[#This Row],[MsgId.Pad]],4)</f>
        <v>A000</v>
      </c>
      <c r="O344">
        <f>HEX2DEC(Table7[[#This Row],[MsgId.Pad]])</f>
        <v>135307264</v>
      </c>
      <c r="P344">
        <f>HEX2DEC(Table7[[#This Row],[D0]])</f>
        <v>1</v>
      </c>
      <c r="Q344">
        <f>HEX2DEC(Table7[[#This Row],[D1]])</f>
        <v>254</v>
      </c>
      <c r="R344">
        <f>HEX2DEC(Table7[[#This Row],[D2]])</f>
        <v>20</v>
      </c>
      <c r="S344">
        <f>HEX2DEC(Table7[[#This Row],[D3]])</f>
        <v>0</v>
      </c>
      <c r="T344">
        <f>HEX2DEC(Table7[[#This Row],[D4]])</f>
        <v>0</v>
      </c>
      <c r="U344">
        <f>HEX2DEC(Table7[[#This Row],[D5]])</f>
        <v>0</v>
      </c>
      <c r="V344">
        <f>HEX2DEC(Table7[[#This Row],[D6]])</f>
        <v>0</v>
      </c>
      <c r="W344">
        <f>HEX2DEC(Table7[[#This Row],[D7]])</f>
        <v>0</v>
      </c>
      <c r="X344" t="str">
        <f>RIGHT("00000000" &amp; HEX2BIN(Table7[[#This Row],[D0]]), 8)</f>
        <v>00000001</v>
      </c>
      <c r="Y344" t="str">
        <f>RIGHT("00000000" &amp; HEX2BIN(Table7[[#This Row],[D1]]), 8)</f>
        <v>11111110</v>
      </c>
      <c r="Z344" t="str">
        <f>RIGHT("00000000" &amp; HEX2BIN(Table7[[#This Row],[D2]]), 8)</f>
        <v>00010100</v>
      </c>
      <c r="AA344" t="str">
        <f>RIGHT("00000000" &amp; HEX2BIN(Table7[[#This Row],[D3]]), 8)</f>
        <v>00000000</v>
      </c>
      <c r="AB344" t="str">
        <f>RIGHT("00000000" &amp; HEX2BIN(Table7[[#This Row],[D4]]), 8)</f>
        <v>00000000</v>
      </c>
      <c r="AC344" t="str">
        <f>RIGHT("00000000" &amp; HEX2BIN(Table7[[#This Row],[D5]]), 8)</f>
        <v>00000000</v>
      </c>
      <c r="AD344" t="str">
        <f>RIGHT("00000000" &amp; HEX2BIN(Table7[[#This Row],[D6]]), 8)</f>
        <v>00000000</v>
      </c>
      <c r="AE344" t="str">
        <f>RIGHT("00000000" &amp; HEX2BIN(Table7[[#This Row],[D7]]), 8)</f>
        <v>00000000</v>
      </c>
      <c r="AF344" t="str">
        <f>VLOOKUP(Table7[[#This Row],[MsgId.Pad]],Codes,2,FALSE)</f>
        <v>A lot of these, brakes status for ABS?</v>
      </c>
      <c r="AG344">
        <f>(256*Table7[[#This Row],[D0.Dec]]+Table7[[#This Row],[D1.Dec]])/4</f>
        <v>127.5</v>
      </c>
    </row>
    <row r="345" spans="1:33" x14ac:dyDescent="0.35">
      <c r="A345">
        <v>378</v>
      </c>
      <c r="B345" t="s">
        <v>92</v>
      </c>
      <c r="C345" s="1">
        <v>8</v>
      </c>
      <c r="D345" s="1">
        <v>1</v>
      </c>
      <c r="E345" s="1" t="s">
        <v>0</v>
      </c>
      <c r="F345" s="1">
        <v>10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t="str">
        <f>RIGHT("000000" &amp;Table7[[#This Row],[MsgId]], 8)</f>
        <v>0810A000</v>
      </c>
      <c r="M345" t="str">
        <f>LEFT(Table7[[#This Row],[MsgId.Pad]],4)</f>
        <v>0810</v>
      </c>
      <c r="N345" t="str">
        <f>RIGHT(Table7[[#This Row],[MsgId.Pad]],4)</f>
        <v>A000</v>
      </c>
      <c r="O345">
        <f>HEX2DEC(Table7[[#This Row],[MsgId.Pad]])</f>
        <v>135307264</v>
      </c>
      <c r="P345">
        <f>HEX2DEC(Table7[[#This Row],[D0]])</f>
        <v>1</v>
      </c>
      <c r="Q345">
        <f>HEX2DEC(Table7[[#This Row],[D1]])</f>
        <v>254</v>
      </c>
      <c r="R345">
        <f>HEX2DEC(Table7[[#This Row],[D2]])</f>
        <v>16</v>
      </c>
      <c r="S345">
        <f>HEX2DEC(Table7[[#This Row],[D3]])</f>
        <v>0</v>
      </c>
      <c r="T345">
        <f>HEX2DEC(Table7[[#This Row],[D4]])</f>
        <v>0</v>
      </c>
      <c r="U345">
        <f>HEX2DEC(Table7[[#This Row],[D5]])</f>
        <v>0</v>
      </c>
      <c r="V345">
        <f>HEX2DEC(Table7[[#This Row],[D6]])</f>
        <v>0</v>
      </c>
      <c r="W345">
        <f>HEX2DEC(Table7[[#This Row],[D7]])</f>
        <v>0</v>
      </c>
      <c r="X345" t="str">
        <f>RIGHT("00000000" &amp; HEX2BIN(Table7[[#This Row],[D0]]), 8)</f>
        <v>00000001</v>
      </c>
      <c r="Y345" t="str">
        <f>RIGHT("00000000" &amp; HEX2BIN(Table7[[#This Row],[D1]]), 8)</f>
        <v>11111110</v>
      </c>
      <c r="Z345" t="str">
        <f>RIGHT("00000000" &amp; HEX2BIN(Table7[[#This Row],[D2]]), 8)</f>
        <v>00010000</v>
      </c>
      <c r="AA345" t="str">
        <f>RIGHT("00000000" &amp; HEX2BIN(Table7[[#This Row],[D3]]), 8)</f>
        <v>00000000</v>
      </c>
      <c r="AB345" t="str">
        <f>RIGHT("00000000" &amp; HEX2BIN(Table7[[#This Row],[D4]]), 8)</f>
        <v>00000000</v>
      </c>
      <c r="AC345" t="str">
        <f>RIGHT("00000000" &amp; HEX2BIN(Table7[[#This Row],[D5]]), 8)</f>
        <v>00000000</v>
      </c>
      <c r="AD345" t="str">
        <f>RIGHT("00000000" &amp; HEX2BIN(Table7[[#This Row],[D6]]), 8)</f>
        <v>00000000</v>
      </c>
      <c r="AE345" t="str">
        <f>RIGHT("00000000" &amp; HEX2BIN(Table7[[#This Row],[D7]]), 8)</f>
        <v>00000000</v>
      </c>
      <c r="AF345" t="str">
        <f>VLOOKUP(Table7[[#This Row],[MsgId.Pad]],Codes,2,FALSE)</f>
        <v>A lot of these, brakes status for ABS?</v>
      </c>
      <c r="AG345">
        <f>(256*Table7[[#This Row],[D0.Dec]]+Table7[[#This Row],[D1.Dec]])/4</f>
        <v>127.5</v>
      </c>
    </row>
    <row r="346" spans="1:33" x14ac:dyDescent="0.35">
      <c r="A346">
        <v>380</v>
      </c>
      <c r="B346" t="s">
        <v>92</v>
      </c>
      <c r="C346" s="1">
        <v>8</v>
      </c>
      <c r="D346" s="1">
        <v>1</v>
      </c>
      <c r="E346" s="1" t="s">
        <v>0</v>
      </c>
      <c r="F346" s="1">
        <v>14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t="str">
        <f>RIGHT("000000" &amp;Table7[[#This Row],[MsgId]], 8)</f>
        <v>0810A000</v>
      </c>
      <c r="M346" t="str">
        <f>LEFT(Table7[[#This Row],[MsgId.Pad]],4)</f>
        <v>0810</v>
      </c>
      <c r="N346" t="str">
        <f>RIGHT(Table7[[#This Row],[MsgId.Pad]],4)</f>
        <v>A000</v>
      </c>
      <c r="O346">
        <f>HEX2DEC(Table7[[#This Row],[MsgId.Pad]])</f>
        <v>135307264</v>
      </c>
      <c r="P346">
        <f>HEX2DEC(Table7[[#This Row],[D0]])</f>
        <v>1</v>
      </c>
      <c r="Q346">
        <f>HEX2DEC(Table7[[#This Row],[D1]])</f>
        <v>254</v>
      </c>
      <c r="R346">
        <f>HEX2DEC(Table7[[#This Row],[D2]])</f>
        <v>20</v>
      </c>
      <c r="S346">
        <f>HEX2DEC(Table7[[#This Row],[D3]])</f>
        <v>0</v>
      </c>
      <c r="T346">
        <f>HEX2DEC(Table7[[#This Row],[D4]])</f>
        <v>0</v>
      </c>
      <c r="U346">
        <f>HEX2DEC(Table7[[#This Row],[D5]])</f>
        <v>0</v>
      </c>
      <c r="V346">
        <f>HEX2DEC(Table7[[#This Row],[D6]])</f>
        <v>0</v>
      </c>
      <c r="W346">
        <f>HEX2DEC(Table7[[#This Row],[D7]])</f>
        <v>0</v>
      </c>
      <c r="X346" t="str">
        <f>RIGHT("00000000" &amp; HEX2BIN(Table7[[#This Row],[D0]]), 8)</f>
        <v>00000001</v>
      </c>
      <c r="Y346" t="str">
        <f>RIGHT("00000000" &amp; HEX2BIN(Table7[[#This Row],[D1]]), 8)</f>
        <v>11111110</v>
      </c>
      <c r="Z346" t="str">
        <f>RIGHT("00000000" &amp; HEX2BIN(Table7[[#This Row],[D2]]), 8)</f>
        <v>00010100</v>
      </c>
      <c r="AA346" t="str">
        <f>RIGHT("00000000" &amp; HEX2BIN(Table7[[#This Row],[D3]]), 8)</f>
        <v>00000000</v>
      </c>
      <c r="AB346" t="str">
        <f>RIGHT("00000000" &amp; HEX2BIN(Table7[[#This Row],[D4]]), 8)</f>
        <v>00000000</v>
      </c>
      <c r="AC346" t="str">
        <f>RIGHT("00000000" &amp; HEX2BIN(Table7[[#This Row],[D5]]), 8)</f>
        <v>00000000</v>
      </c>
      <c r="AD346" t="str">
        <f>RIGHT("00000000" &amp; HEX2BIN(Table7[[#This Row],[D6]]), 8)</f>
        <v>00000000</v>
      </c>
      <c r="AE346" t="str">
        <f>RIGHT("00000000" &amp; HEX2BIN(Table7[[#This Row],[D7]]), 8)</f>
        <v>00000000</v>
      </c>
      <c r="AF346" t="str">
        <f>VLOOKUP(Table7[[#This Row],[MsgId.Pad]],Codes,2,FALSE)</f>
        <v>A lot of these, brakes status for ABS?</v>
      </c>
      <c r="AG346">
        <f>(256*Table7[[#This Row],[D0.Dec]]+Table7[[#This Row],[D1.Dec]])/4</f>
        <v>127.5</v>
      </c>
    </row>
    <row r="347" spans="1:33" x14ac:dyDescent="0.35">
      <c r="A347">
        <v>381</v>
      </c>
      <c r="B347" t="s">
        <v>92</v>
      </c>
      <c r="C347" s="1">
        <v>8</v>
      </c>
      <c r="D347" s="1">
        <v>1</v>
      </c>
      <c r="E347" s="1" t="s">
        <v>0</v>
      </c>
      <c r="F347" s="1">
        <v>10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t="str">
        <f>RIGHT("000000" &amp;Table7[[#This Row],[MsgId]], 8)</f>
        <v>0810A000</v>
      </c>
      <c r="M347" t="str">
        <f>LEFT(Table7[[#This Row],[MsgId.Pad]],4)</f>
        <v>0810</v>
      </c>
      <c r="N347" t="str">
        <f>RIGHT(Table7[[#This Row],[MsgId.Pad]],4)</f>
        <v>A000</v>
      </c>
      <c r="O347">
        <f>HEX2DEC(Table7[[#This Row],[MsgId.Pad]])</f>
        <v>135307264</v>
      </c>
      <c r="P347">
        <f>HEX2DEC(Table7[[#This Row],[D0]])</f>
        <v>1</v>
      </c>
      <c r="Q347">
        <f>HEX2DEC(Table7[[#This Row],[D1]])</f>
        <v>254</v>
      </c>
      <c r="R347">
        <f>HEX2DEC(Table7[[#This Row],[D2]])</f>
        <v>16</v>
      </c>
      <c r="S347">
        <f>HEX2DEC(Table7[[#This Row],[D3]])</f>
        <v>0</v>
      </c>
      <c r="T347">
        <f>HEX2DEC(Table7[[#This Row],[D4]])</f>
        <v>0</v>
      </c>
      <c r="U347">
        <f>HEX2DEC(Table7[[#This Row],[D5]])</f>
        <v>0</v>
      </c>
      <c r="V347">
        <f>HEX2DEC(Table7[[#This Row],[D6]])</f>
        <v>0</v>
      </c>
      <c r="W347">
        <f>HEX2DEC(Table7[[#This Row],[D7]])</f>
        <v>0</v>
      </c>
      <c r="X347" t="str">
        <f>RIGHT("00000000" &amp; HEX2BIN(Table7[[#This Row],[D0]]), 8)</f>
        <v>00000001</v>
      </c>
      <c r="Y347" t="str">
        <f>RIGHT("00000000" &amp; HEX2BIN(Table7[[#This Row],[D1]]), 8)</f>
        <v>11111110</v>
      </c>
      <c r="Z347" t="str">
        <f>RIGHT("00000000" &amp; HEX2BIN(Table7[[#This Row],[D2]]), 8)</f>
        <v>00010000</v>
      </c>
      <c r="AA347" t="str">
        <f>RIGHT("00000000" &amp; HEX2BIN(Table7[[#This Row],[D3]]), 8)</f>
        <v>00000000</v>
      </c>
      <c r="AB347" t="str">
        <f>RIGHT("00000000" &amp; HEX2BIN(Table7[[#This Row],[D4]]), 8)</f>
        <v>00000000</v>
      </c>
      <c r="AC347" t="str">
        <f>RIGHT("00000000" &amp; HEX2BIN(Table7[[#This Row],[D5]]), 8)</f>
        <v>00000000</v>
      </c>
      <c r="AD347" t="str">
        <f>RIGHT("00000000" &amp; HEX2BIN(Table7[[#This Row],[D6]]), 8)</f>
        <v>00000000</v>
      </c>
      <c r="AE347" t="str">
        <f>RIGHT("00000000" &amp; HEX2BIN(Table7[[#This Row],[D7]]), 8)</f>
        <v>00000000</v>
      </c>
      <c r="AF347" t="str">
        <f>VLOOKUP(Table7[[#This Row],[MsgId.Pad]],Codes,2,FALSE)</f>
        <v>A lot of these, brakes status for ABS?</v>
      </c>
      <c r="AG347">
        <f>(256*Table7[[#This Row],[D0.Dec]]+Table7[[#This Row],[D1.Dec]])/4</f>
        <v>127.5</v>
      </c>
    </row>
    <row r="348" spans="1:33" x14ac:dyDescent="0.35">
      <c r="A348">
        <v>382</v>
      </c>
      <c r="B348" t="s">
        <v>92</v>
      </c>
      <c r="C348" s="1">
        <v>8</v>
      </c>
      <c r="D348" s="1">
        <v>1</v>
      </c>
      <c r="E348" s="1" t="s">
        <v>0</v>
      </c>
      <c r="F348" s="1">
        <v>14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t="str">
        <f>RIGHT("000000" &amp;Table7[[#This Row],[MsgId]], 8)</f>
        <v>0810A000</v>
      </c>
      <c r="M348" t="str">
        <f>LEFT(Table7[[#This Row],[MsgId.Pad]],4)</f>
        <v>0810</v>
      </c>
      <c r="N348" t="str">
        <f>RIGHT(Table7[[#This Row],[MsgId.Pad]],4)</f>
        <v>A000</v>
      </c>
      <c r="O348">
        <f>HEX2DEC(Table7[[#This Row],[MsgId.Pad]])</f>
        <v>135307264</v>
      </c>
      <c r="P348">
        <f>HEX2DEC(Table7[[#This Row],[D0]])</f>
        <v>1</v>
      </c>
      <c r="Q348">
        <f>HEX2DEC(Table7[[#This Row],[D1]])</f>
        <v>254</v>
      </c>
      <c r="R348">
        <f>HEX2DEC(Table7[[#This Row],[D2]])</f>
        <v>20</v>
      </c>
      <c r="S348">
        <f>HEX2DEC(Table7[[#This Row],[D3]])</f>
        <v>0</v>
      </c>
      <c r="T348">
        <f>HEX2DEC(Table7[[#This Row],[D4]])</f>
        <v>0</v>
      </c>
      <c r="U348">
        <f>HEX2DEC(Table7[[#This Row],[D5]])</f>
        <v>0</v>
      </c>
      <c r="V348">
        <f>HEX2DEC(Table7[[#This Row],[D6]])</f>
        <v>0</v>
      </c>
      <c r="W348">
        <f>HEX2DEC(Table7[[#This Row],[D7]])</f>
        <v>0</v>
      </c>
      <c r="X348" t="str">
        <f>RIGHT("00000000" &amp; HEX2BIN(Table7[[#This Row],[D0]]), 8)</f>
        <v>00000001</v>
      </c>
      <c r="Y348" t="str">
        <f>RIGHT("00000000" &amp; HEX2BIN(Table7[[#This Row],[D1]]), 8)</f>
        <v>11111110</v>
      </c>
      <c r="Z348" t="str">
        <f>RIGHT("00000000" &amp; HEX2BIN(Table7[[#This Row],[D2]]), 8)</f>
        <v>00010100</v>
      </c>
      <c r="AA348" t="str">
        <f>RIGHT("00000000" &amp; HEX2BIN(Table7[[#This Row],[D3]]), 8)</f>
        <v>00000000</v>
      </c>
      <c r="AB348" t="str">
        <f>RIGHT("00000000" &amp; HEX2BIN(Table7[[#This Row],[D4]]), 8)</f>
        <v>00000000</v>
      </c>
      <c r="AC348" t="str">
        <f>RIGHT("00000000" &amp; HEX2BIN(Table7[[#This Row],[D5]]), 8)</f>
        <v>00000000</v>
      </c>
      <c r="AD348" t="str">
        <f>RIGHT("00000000" &amp; HEX2BIN(Table7[[#This Row],[D6]]), 8)</f>
        <v>00000000</v>
      </c>
      <c r="AE348" t="str">
        <f>RIGHT("00000000" &amp; HEX2BIN(Table7[[#This Row],[D7]]), 8)</f>
        <v>00000000</v>
      </c>
      <c r="AF348" t="str">
        <f>VLOOKUP(Table7[[#This Row],[MsgId.Pad]],Codes,2,FALSE)</f>
        <v>A lot of these, brakes status for ABS?</v>
      </c>
      <c r="AG348">
        <f>(256*Table7[[#This Row],[D0.Dec]]+Table7[[#This Row],[D1.Dec]])/4</f>
        <v>127.5</v>
      </c>
    </row>
    <row r="349" spans="1:33" x14ac:dyDescent="0.35">
      <c r="A349">
        <v>383</v>
      </c>
      <c r="B349" t="s">
        <v>92</v>
      </c>
      <c r="C349" s="1">
        <v>8</v>
      </c>
      <c r="D349" s="1">
        <v>1</v>
      </c>
      <c r="E349" s="1" t="s">
        <v>0</v>
      </c>
      <c r="F349" s="1">
        <v>14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t="str">
        <f>RIGHT("000000" &amp;Table7[[#This Row],[MsgId]], 8)</f>
        <v>0810A000</v>
      </c>
      <c r="M349" t="str">
        <f>LEFT(Table7[[#This Row],[MsgId.Pad]],4)</f>
        <v>0810</v>
      </c>
      <c r="N349" t="str">
        <f>RIGHT(Table7[[#This Row],[MsgId.Pad]],4)</f>
        <v>A000</v>
      </c>
      <c r="O349">
        <f>HEX2DEC(Table7[[#This Row],[MsgId.Pad]])</f>
        <v>135307264</v>
      </c>
      <c r="P349">
        <f>HEX2DEC(Table7[[#This Row],[D0]])</f>
        <v>1</v>
      </c>
      <c r="Q349">
        <f>HEX2DEC(Table7[[#This Row],[D1]])</f>
        <v>254</v>
      </c>
      <c r="R349">
        <f>HEX2DEC(Table7[[#This Row],[D2]])</f>
        <v>20</v>
      </c>
      <c r="S349">
        <f>HEX2DEC(Table7[[#This Row],[D3]])</f>
        <v>0</v>
      </c>
      <c r="T349">
        <f>HEX2DEC(Table7[[#This Row],[D4]])</f>
        <v>0</v>
      </c>
      <c r="U349">
        <f>HEX2DEC(Table7[[#This Row],[D5]])</f>
        <v>0</v>
      </c>
      <c r="V349">
        <f>HEX2DEC(Table7[[#This Row],[D6]])</f>
        <v>0</v>
      </c>
      <c r="W349">
        <f>HEX2DEC(Table7[[#This Row],[D7]])</f>
        <v>0</v>
      </c>
      <c r="X349" t="str">
        <f>RIGHT("00000000" &amp; HEX2BIN(Table7[[#This Row],[D0]]), 8)</f>
        <v>00000001</v>
      </c>
      <c r="Y349" t="str">
        <f>RIGHT("00000000" &amp; HEX2BIN(Table7[[#This Row],[D1]]), 8)</f>
        <v>11111110</v>
      </c>
      <c r="Z349" t="str">
        <f>RIGHT("00000000" &amp; HEX2BIN(Table7[[#This Row],[D2]]), 8)</f>
        <v>00010100</v>
      </c>
      <c r="AA349" t="str">
        <f>RIGHT("00000000" &amp; HEX2BIN(Table7[[#This Row],[D3]]), 8)</f>
        <v>00000000</v>
      </c>
      <c r="AB349" t="str">
        <f>RIGHT("00000000" &amp; HEX2BIN(Table7[[#This Row],[D4]]), 8)</f>
        <v>00000000</v>
      </c>
      <c r="AC349" t="str">
        <f>RIGHT("00000000" &amp; HEX2BIN(Table7[[#This Row],[D5]]), 8)</f>
        <v>00000000</v>
      </c>
      <c r="AD349" t="str">
        <f>RIGHT("00000000" &amp; HEX2BIN(Table7[[#This Row],[D6]]), 8)</f>
        <v>00000000</v>
      </c>
      <c r="AE349" t="str">
        <f>RIGHT("00000000" &amp; HEX2BIN(Table7[[#This Row],[D7]]), 8)</f>
        <v>00000000</v>
      </c>
      <c r="AF349" t="str">
        <f>VLOOKUP(Table7[[#This Row],[MsgId.Pad]],Codes,2,FALSE)</f>
        <v>A lot of these, brakes status for ABS?</v>
      </c>
      <c r="AG349">
        <f>(256*Table7[[#This Row],[D0.Dec]]+Table7[[#This Row],[D1.Dec]])/4</f>
        <v>127.5</v>
      </c>
    </row>
    <row r="350" spans="1:33" x14ac:dyDescent="0.35">
      <c r="A350">
        <v>385</v>
      </c>
      <c r="B350" t="s">
        <v>92</v>
      </c>
      <c r="C350" s="1">
        <v>8</v>
      </c>
      <c r="D350" s="1">
        <v>1</v>
      </c>
      <c r="E350" s="1" t="s">
        <v>0</v>
      </c>
      <c r="F350" s="1">
        <v>18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t="str">
        <f>RIGHT("000000" &amp;Table7[[#This Row],[MsgId]], 8)</f>
        <v>0810A000</v>
      </c>
      <c r="M350" t="str">
        <f>LEFT(Table7[[#This Row],[MsgId.Pad]],4)</f>
        <v>0810</v>
      </c>
      <c r="N350" t="str">
        <f>RIGHT(Table7[[#This Row],[MsgId.Pad]],4)</f>
        <v>A000</v>
      </c>
      <c r="O350">
        <f>HEX2DEC(Table7[[#This Row],[MsgId.Pad]])</f>
        <v>135307264</v>
      </c>
      <c r="P350">
        <f>HEX2DEC(Table7[[#This Row],[D0]])</f>
        <v>1</v>
      </c>
      <c r="Q350">
        <f>HEX2DEC(Table7[[#This Row],[D1]])</f>
        <v>254</v>
      </c>
      <c r="R350">
        <f>HEX2DEC(Table7[[#This Row],[D2]])</f>
        <v>24</v>
      </c>
      <c r="S350">
        <f>HEX2DEC(Table7[[#This Row],[D3]])</f>
        <v>0</v>
      </c>
      <c r="T350">
        <f>HEX2DEC(Table7[[#This Row],[D4]])</f>
        <v>0</v>
      </c>
      <c r="U350">
        <f>HEX2DEC(Table7[[#This Row],[D5]])</f>
        <v>0</v>
      </c>
      <c r="V350">
        <f>HEX2DEC(Table7[[#This Row],[D6]])</f>
        <v>0</v>
      </c>
      <c r="W350">
        <f>HEX2DEC(Table7[[#This Row],[D7]])</f>
        <v>0</v>
      </c>
      <c r="X350" t="str">
        <f>RIGHT("00000000" &amp; HEX2BIN(Table7[[#This Row],[D0]]), 8)</f>
        <v>00000001</v>
      </c>
      <c r="Y350" t="str">
        <f>RIGHT("00000000" &amp; HEX2BIN(Table7[[#This Row],[D1]]), 8)</f>
        <v>11111110</v>
      </c>
      <c r="Z350" t="str">
        <f>RIGHT("00000000" &amp; HEX2BIN(Table7[[#This Row],[D2]]), 8)</f>
        <v>00011000</v>
      </c>
      <c r="AA350" t="str">
        <f>RIGHT("00000000" &amp; HEX2BIN(Table7[[#This Row],[D3]]), 8)</f>
        <v>00000000</v>
      </c>
      <c r="AB350" t="str">
        <f>RIGHT("00000000" &amp; HEX2BIN(Table7[[#This Row],[D4]]), 8)</f>
        <v>00000000</v>
      </c>
      <c r="AC350" t="str">
        <f>RIGHT("00000000" &amp; HEX2BIN(Table7[[#This Row],[D5]]), 8)</f>
        <v>00000000</v>
      </c>
      <c r="AD350" t="str">
        <f>RIGHT("00000000" &amp; HEX2BIN(Table7[[#This Row],[D6]]), 8)</f>
        <v>00000000</v>
      </c>
      <c r="AE350" t="str">
        <f>RIGHT("00000000" &amp; HEX2BIN(Table7[[#This Row],[D7]]), 8)</f>
        <v>00000000</v>
      </c>
      <c r="AF350" t="str">
        <f>VLOOKUP(Table7[[#This Row],[MsgId.Pad]],Codes,2,FALSE)</f>
        <v>A lot of these, brakes status for ABS?</v>
      </c>
      <c r="AG350">
        <f>(256*Table7[[#This Row],[D0.Dec]]+Table7[[#This Row],[D1.Dec]])/4</f>
        <v>127.5</v>
      </c>
    </row>
    <row r="351" spans="1:33" x14ac:dyDescent="0.35">
      <c r="A351">
        <v>386</v>
      </c>
      <c r="B351" t="s">
        <v>92</v>
      </c>
      <c r="C351" s="1">
        <v>8</v>
      </c>
      <c r="D351" s="1">
        <v>1</v>
      </c>
      <c r="E351" s="1" t="s">
        <v>0</v>
      </c>
      <c r="F351" s="1">
        <v>14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t="str">
        <f>RIGHT("000000" &amp;Table7[[#This Row],[MsgId]], 8)</f>
        <v>0810A000</v>
      </c>
      <c r="M351" t="str">
        <f>LEFT(Table7[[#This Row],[MsgId.Pad]],4)</f>
        <v>0810</v>
      </c>
      <c r="N351" t="str">
        <f>RIGHT(Table7[[#This Row],[MsgId.Pad]],4)</f>
        <v>A000</v>
      </c>
      <c r="O351">
        <f>HEX2DEC(Table7[[#This Row],[MsgId.Pad]])</f>
        <v>135307264</v>
      </c>
      <c r="P351">
        <f>HEX2DEC(Table7[[#This Row],[D0]])</f>
        <v>1</v>
      </c>
      <c r="Q351">
        <f>HEX2DEC(Table7[[#This Row],[D1]])</f>
        <v>254</v>
      </c>
      <c r="R351">
        <f>HEX2DEC(Table7[[#This Row],[D2]])</f>
        <v>20</v>
      </c>
      <c r="S351">
        <f>HEX2DEC(Table7[[#This Row],[D3]])</f>
        <v>0</v>
      </c>
      <c r="T351">
        <f>HEX2DEC(Table7[[#This Row],[D4]])</f>
        <v>0</v>
      </c>
      <c r="U351">
        <f>HEX2DEC(Table7[[#This Row],[D5]])</f>
        <v>0</v>
      </c>
      <c r="V351">
        <f>HEX2DEC(Table7[[#This Row],[D6]])</f>
        <v>0</v>
      </c>
      <c r="W351">
        <f>HEX2DEC(Table7[[#This Row],[D7]])</f>
        <v>0</v>
      </c>
      <c r="X351" t="str">
        <f>RIGHT("00000000" &amp; HEX2BIN(Table7[[#This Row],[D0]]), 8)</f>
        <v>00000001</v>
      </c>
      <c r="Y351" t="str">
        <f>RIGHT("00000000" &amp; HEX2BIN(Table7[[#This Row],[D1]]), 8)</f>
        <v>11111110</v>
      </c>
      <c r="Z351" t="str">
        <f>RIGHT("00000000" &amp; HEX2BIN(Table7[[#This Row],[D2]]), 8)</f>
        <v>00010100</v>
      </c>
      <c r="AA351" t="str">
        <f>RIGHT("00000000" &amp; HEX2BIN(Table7[[#This Row],[D3]]), 8)</f>
        <v>00000000</v>
      </c>
      <c r="AB351" t="str">
        <f>RIGHT("00000000" &amp; HEX2BIN(Table7[[#This Row],[D4]]), 8)</f>
        <v>00000000</v>
      </c>
      <c r="AC351" t="str">
        <f>RIGHT("00000000" &amp; HEX2BIN(Table7[[#This Row],[D5]]), 8)</f>
        <v>00000000</v>
      </c>
      <c r="AD351" t="str">
        <f>RIGHT("00000000" &amp; HEX2BIN(Table7[[#This Row],[D6]]), 8)</f>
        <v>00000000</v>
      </c>
      <c r="AE351" t="str">
        <f>RIGHT("00000000" &amp; HEX2BIN(Table7[[#This Row],[D7]]), 8)</f>
        <v>00000000</v>
      </c>
      <c r="AF351" t="str">
        <f>VLOOKUP(Table7[[#This Row],[MsgId.Pad]],Codes,2,FALSE)</f>
        <v>A lot of these, brakes status for ABS?</v>
      </c>
      <c r="AG351">
        <f>(256*Table7[[#This Row],[D0.Dec]]+Table7[[#This Row],[D1.Dec]])/4</f>
        <v>127.5</v>
      </c>
    </row>
    <row r="352" spans="1:33" x14ac:dyDescent="0.35">
      <c r="A352">
        <v>387</v>
      </c>
      <c r="B352" t="s">
        <v>92</v>
      </c>
      <c r="C352" s="1">
        <v>8</v>
      </c>
      <c r="D352" s="1">
        <v>1</v>
      </c>
      <c r="E352" s="1" t="s">
        <v>0</v>
      </c>
      <c r="F352" s="1">
        <v>18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t="str">
        <f>RIGHT("000000" &amp;Table7[[#This Row],[MsgId]], 8)</f>
        <v>0810A000</v>
      </c>
      <c r="M352" t="str">
        <f>LEFT(Table7[[#This Row],[MsgId.Pad]],4)</f>
        <v>0810</v>
      </c>
      <c r="N352" t="str">
        <f>RIGHT(Table7[[#This Row],[MsgId.Pad]],4)</f>
        <v>A000</v>
      </c>
      <c r="O352">
        <f>HEX2DEC(Table7[[#This Row],[MsgId.Pad]])</f>
        <v>135307264</v>
      </c>
      <c r="P352">
        <f>HEX2DEC(Table7[[#This Row],[D0]])</f>
        <v>1</v>
      </c>
      <c r="Q352">
        <f>HEX2DEC(Table7[[#This Row],[D1]])</f>
        <v>254</v>
      </c>
      <c r="R352">
        <f>HEX2DEC(Table7[[#This Row],[D2]])</f>
        <v>24</v>
      </c>
      <c r="S352">
        <f>HEX2DEC(Table7[[#This Row],[D3]])</f>
        <v>0</v>
      </c>
      <c r="T352">
        <f>HEX2DEC(Table7[[#This Row],[D4]])</f>
        <v>0</v>
      </c>
      <c r="U352">
        <f>HEX2DEC(Table7[[#This Row],[D5]])</f>
        <v>0</v>
      </c>
      <c r="V352">
        <f>HEX2DEC(Table7[[#This Row],[D6]])</f>
        <v>0</v>
      </c>
      <c r="W352">
        <f>HEX2DEC(Table7[[#This Row],[D7]])</f>
        <v>0</v>
      </c>
      <c r="X352" t="str">
        <f>RIGHT("00000000" &amp; HEX2BIN(Table7[[#This Row],[D0]]), 8)</f>
        <v>00000001</v>
      </c>
      <c r="Y352" t="str">
        <f>RIGHT("00000000" &amp; HEX2BIN(Table7[[#This Row],[D1]]), 8)</f>
        <v>11111110</v>
      </c>
      <c r="Z352" t="str">
        <f>RIGHT("00000000" &amp; HEX2BIN(Table7[[#This Row],[D2]]), 8)</f>
        <v>00011000</v>
      </c>
      <c r="AA352" t="str">
        <f>RIGHT("00000000" &amp; HEX2BIN(Table7[[#This Row],[D3]]), 8)</f>
        <v>00000000</v>
      </c>
      <c r="AB352" t="str">
        <f>RIGHT("00000000" &amp; HEX2BIN(Table7[[#This Row],[D4]]), 8)</f>
        <v>00000000</v>
      </c>
      <c r="AC352" t="str">
        <f>RIGHT("00000000" &amp; HEX2BIN(Table7[[#This Row],[D5]]), 8)</f>
        <v>00000000</v>
      </c>
      <c r="AD352" t="str">
        <f>RIGHT("00000000" &amp; HEX2BIN(Table7[[#This Row],[D6]]), 8)</f>
        <v>00000000</v>
      </c>
      <c r="AE352" t="str">
        <f>RIGHT("00000000" &amp; HEX2BIN(Table7[[#This Row],[D7]]), 8)</f>
        <v>00000000</v>
      </c>
      <c r="AF352" t="str">
        <f>VLOOKUP(Table7[[#This Row],[MsgId.Pad]],Codes,2,FALSE)</f>
        <v>A lot of these, brakes status for ABS?</v>
      </c>
      <c r="AG352">
        <f>(256*Table7[[#This Row],[D0.Dec]]+Table7[[#This Row],[D1.Dec]])/4</f>
        <v>127.5</v>
      </c>
    </row>
    <row r="353" spans="1:33" x14ac:dyDescent="0.35">
      <c r="A353">
        <v>388</v>
      </c>
      <c r="B353" t="s">
        <v>92</v>
      </c>
      <c r="C353" s="1">
        <v>8</v>
      </c>
      <c r="D353" s="1">
        <v>1</v>
      </c>
      <c r="E353" s="1" t="s">
        <v>0</v>
      </c>
      <c r="F353" s="1">
        <v>18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t="str">
        <f>RIGHT("000000" &amp;Table7[[#This Row],[MsgId]], 8)</f>
        <v>0810A000</v>
      </c>
      <c r="M353" t="str">
        <f>LEFT(Table7[[#This Row],[MsgId.Pad]],4)</f>
        <v>0810</v>
      </c>
      <c r="N353" t="str">
        <f>RIGHT(Table7[[#This Row],[MsgId.Pad]],4)</f>
        <v>A000</v>
      </c>
      <c r="O353">
        <f>HEX2DEC(Table7[[#This Row],[MsgId.Pad]])</f>
        <v>135307264</v>
      </c>
      <c r="P353">
        <f>HEX2DEC(Table7[[#This Row],[D0]])</f>
        <v>1</v>
      </c>
      <c r="Q353">
        <f>HEX2DEC(Table7[[#This Row],[D1]])</f>
        <v>254</v>
      </c>
      <c r="R353">
        <f>HEX2DEC(Table7[[#This Row],[D2]])</f>
        <v>24</v>
      </c>
      <c r="S353">
        <f>HEX2DEC(Table7[[#This Row],[D3]])</f>
        <v>0</v>
      </c>
      <c r="T353">
        <f>HEX2DEC(Table7[[#This Row],[D4]])</f>
        <v>0</v>
      </c>
      <c r="U353">
        <f>HEX2DEC(Table7[[#This Row],[D5]])</f>
        <v>0</v>
      </c>
      <c r="V353">
        <f>HEX2DEC(Table7[[#This Row],[D6]])</f>
        <v>0</v>
      </c>
      <c r="W353">
        <f>HEX2DEC(Table7[[#This Row],[D7]])</f>
        <v>0</v>
      </c>
      <c r="X353" t="str">
        <f>RIGHT("00000000" &amp; HEX2BIN(Table7[[#This Row],[D0]]), 8)</f>
        <v>00000001</v>
      </c>
      <c r="Y353" t="str">
        <f>RIGHT("00000000" &amp; HEX2BIN(Table7[[#This Row],[D1]]), 8)</f>
        <v>11111110</v>
      </c>
      <c r="Z353" t="str">
        <f>RIGHT("00000000" &amp; HEX2BIN(Table7[[#This Row],[D2]]), 8)</f>
        <v>00011000</v>
      </c>
      <c r="AA353" t="str">
        <f>RIGHT("00000000" &amp; HEX2BIN(Table7[[#This Row],[D3]]), 8)</f>
        <v>00000000</v>
      </c>
      <c r="AB353" t="str">
        <f>RIGHT("00000000" &amp; HEX2BIN(Table7[[#This Row],[D4]]), 8)</f>
        <v>00000000</v>
      </c>
      <c r="AC353" t="str">
        <f>RIGHT("00000000" &amp; HEX2BIN(Table7[[#This Row],[D5]]), 8)</f>
        <v>00000000</v>
      </c>
      <c r="AD353" t="str">
        <f>RIGHT("00000000" &amp; HEX2BIN(Table7[[#This Row],[D6]]), 8)</f>
        <v>00000000</v>
      </c>
      <c r="AE353" t="str">
        <f>RIGHT("00000000" &amp; HEX2BIN(Table7[[#This Row],[D7]]), 8)</f>
        <v>00000000</v>
      </c>
      <c r="AF353" t="str">
        <f>VLOOKUP(Table7[[#This Row],[MsgId.Pad]],Codes,2,FALSE)</f>
        <v>A lot of these, brakes status for ABS?</v>
      </c>
      <c r="AG353">
        <f>(256*Table7[[#This Row],[D0.Dec]]+Table7[[#This Row],[D1.Dec]])/4</f>
        <v>127.5</v>
      </c>
    </row>
    <row r="354" spans="1:33" x14ac:dyDescent="0.35">
      <c r="A354">
        <v>390</v>
      </c>
      <c r="B354" t="s">
        <v>92</v>
      </c>
      <c r="C354" s="1">
        <v>8</v>
      </c>
      <c r="D354" s="1">
        <v>1</v>
      </c>
      <c r="E354" s="1" t="s">
        <v>0</v>
      </c>
      <c r="F354" s="1" t="s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t="str">
        <f>RIGHT("000000" &amp;Table7[[#This Row],[MsgId]], 8)</f>
        <v>0810A000</v>
      </c>
      <c r="M354" t="str">
        <f>LEFT(Table7[[#This Row],[MsgId.Pad]],4)</f>
        <v>0810</v>
      </c>
      <c r="N354" t="str">
        <f>RIGHT(Table7[[#This Row],[MsgId.Pad]],4)</f>
        <v>A000</v>
      </c>
      <c r="O354">
        <f>HEX2DEC(Table7[[#This Row],[MsgId.Pad]])</f>
        <v>135307264</v>
      </c>
      <c r="P354">
        <f>HEX2DEC(Table7[[#This Row],[D0]])</f>
        <v>1</v>
      </c>
      <c r="Q354">
        <f>HEX2DEC(Table7[[#This Row],[D1]])</f>
        <v>254</v>
      </c>
      <c r="R354">
        <f>HEX2DEC(Table7[[#This Row],[D2]])</f>
        <v>28</v>
      </c>
      <c r="S354">
        <f>HEX2DEC(Table7[[#This Row],[D3]])</f>
        <v>0</v>
      </c>
      <c r="T354">
        <f>HEX2DEC(Table7[[#This Row],[D4]])</f>
        <v>0</v>
      </c>
      <c r="U354">
        <f>HEX2DEC(Table7[[#This Row],[D5]])</f>
        <v>0</v>
      </c>
      <c r="V354">
        <f>HEX2DEC(Table7[[#This Row],[D6]])</f>
        <v>0</v>
      </c>
      <c r="W354">
        <f>HEX2DEC(Table7[[#This Row],[D7]])</f>
        <v>0</v>
      </c>
      <c r="X354" t="str">
        <f>RIGHT("00000000" &amp; HEX2BIN(Table7[[#This Row],[D0]]), 8)</f>
        <v>00000001</v>
      </c>
      <c r="Y354" t="str">
        <f>RIGHT("00000000" &amp; HEX2BIN(Table7[[#This Row],[D1]]), 8)</f>
        <v>11111110</v>
      </c>
      <c r="Z354" t="str">
        <f>RIGHT("00000000" &amp; HEX2BIN(Table7[[#This Row],[D2]]), 8)</f>
        <v>00011100</v>
      </c>
      <c r="AA354" t="str">
        <f>RIGHT("00000000" &amp; HEX2BIN(Table7[[#This Row],[D3]]), 8)</f>
        <v>00000000</v>
      </c>
      <c r="AB354" t="str">
        <f>RIGHT("00000000" &amp; HEX2BIN(Table7[[#This Row],[D4]]), 8)</f>
        <v>00000000</v>
      </c>
      <c r="AC354" t="str">
        <f>RIGHT("00000000" &amp; HEX2BIN(Table7[[#This Row],[D5]]), 8)</f>
        <v>00000000</v>
      </c>
      <c r="AD354" t="str">
        <f>RIGHT("00000000" &amp; HEX2BIN(Table7[[#This Row],[D6]]), 8)</f>
        <v>00000000</v>
      </c>
      <c r="AE354" t="str">
        <f>RIGHT("00000000" &amp; HEX2BIN(Table7[[#This Row],[D7]]), 8)</f>
        <v>00000000</v>
      </c>
      <c r="AF354" t="str">
        <f>VLOOKUP(Table7[[#This Row],[MsgId.Pad]],Codes,2,FALSE)</f>
        <v>A lot of these, brakes status for ABS?</v>
      </c>
      <c r="AG354">
        <f>(256*Table7[[#This Row],[D0.Dec]]+Table7[[#This Row],[D1.Dec]])/4</f>
        <v>127.5</v>
      </c>
    </row>
    <row r="355" spans="1:33" x14ac:dyDescent="0.35">
      <c r="A355">
        <v>391</v>
      </c>
      <c r="B355" t="s">
        <v>92</v>
      </c>
      <c r="C355" s="1">
        <v>8</v>
      </c>
      <c r="D355" s="1">
        <v>1</v>
      </c>
      <c r="E355" s="1" t="s">
        <v>0</v>
      </c>
      <c r="F355" s="1">
        <v>18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t="str">
        <f>RIGHT("000000" &amp;Table7[[#This Row],[MsgId]], 8)</f>
        <v>0810A000</v>
      </c>
      <c r="M355" t="str">
        <f>LEFT(Table7[[#This Row],[MsgId.Pad]],4)</f>
        <v>0810</v>
      </c>
      <c r="N355" t="str">
        <f>RIGHT(Table7[[#This Row],[MsgId.Pad]],4)</f>
        <v>A000</v>
      </c>
      <c r="O355">
        <f>HEX2DEC(Table7[[#This Row],[MsgId.Pad]])</f>
        <v>135307264</v>
      </c>
      <c r="P355">
        <f>HEX2DEC(Table7[[#This Row],[D0]])</f>
        <v>1</v>
      </c>
      <c r="Q355">
        <f>HEX2DEC(Table7[[#This Row],[D1]])</f>
        <v>254</v>
      </c>
      <c r="R355">
        <f>HEX2DEC(Table7[[#This Row],[D2]])</f>
        <v>24</v>
      </c>
      <c r="S355">
        <f>HEX2DEC(Table7[[#This Row],[D3]])</f>
        <v>0</v>
      </c>
      <c r="T355">
        <f>HEX2DEC(Table7[[#This Row],[D4]])</f>
        <v>0</v>
      </c>
      <c r="U355">
        <f>HEX2DEC(Table7[[#This Row],[D5]])</f>
        <v>0</v>
      </c>
      <c r="V355">
        <f>HEX2DEC(Table7[[#This Row],[D6]])</f>
        <v>0</v>
      </c>
      <c r="W355">
        <f>HEX2DEC(Table7[[#This Row],[D7]])</f>
        <v>0</v>
      </c>
      <c r="X355" t="str">
        <f>RIGHT("00000000" &amp; HEX2BIN(Table7[[#This Row],[D0]]), 8)</f>
        <v>00000001</v>
      </c>
      <c r="Y355" t="str">
        <f>RIGHT("00000000" &amp; HEX2BIN(Table7[[#This Row],[D1]]), 8)</f>
        <v>11111110</v>
      </c>
      <c r="Z355" t="str">
        <f>RIGHT("00000000" &amp; HEX2BIN(Table7[[#This Row],[D2]]), 8)</f>
        <v>00011000</v>
      </c>
      <c r="AA355" t="str">
        <f>RIGHT("00000000" &amp; HEX2BIN(Table7[[#This Row],[D3]]), 8)</f>
        <v>00000000</v>
      </c>
      <c r="AB355" t="str">
        <f>RIGHT("00000000" &amp; HEX2BIN(Table7[[#This Row],[D4]]), 8)</f>
        <v>00000000</v>
      </c>
      <c r="AC355" t="str">
        <f>RIGHT("00000000" &amp; HEX2BIN(Table7[[#This Row],[D5]]), 8)</f>
        <v>00000000</v>
      </c>
      <c r="AD355" t="str">
        <f>RIGHT("00000000" &amp; HEX2BIN(Table7[[#This Row],[D6]]), 8)</f>
        <v>00000000</v>
      </c>
      <c r="AE355" t="str">
        <f>RIGHT("00000000" &amp; HEX2BIN(Table7[[#This Row],[D7]]), 8)</f>
        <v>00000000</v>
      </c>
      <c r="AF355" t="str">
        <f>VLOOKUP(Table7[[#This Row],[MsgId.Pad]],Codes,2,FALSE)</f>
        <v>A lot of these, brakes status for ABS?</v>
      </c>
      <c r="AG355">
        <f>(256*Table7[[#This Row],[D0.Dec]]+Table7[[#This Row],[D1.Dec]])/4</f>
        <v>127.5</v>
      </c>
    </row>
    <row r="356" spans="1:33" x14ac:dyDescent="0.35">
      <c r="A356">
        <v>393</v>
      </c>
      <c r="B356" t="s">
        <v>92</v>
      </c>
      <c r="C356" s="1">
        <v>8</v>
      </c>
      <c r="D356" s="1">
        <v>1</v>
      </c>
      <c r="E356" s="1" t="s">
        <v>0</v>
      </c>
      <c r="F356" s="1" t="s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t="str">
        <f>RIGHT("000000" &amp;Table7[[#This Row],[MsgId]], 8)</f>
        <v>0810A000</v>
      </c>
      <c r="M356" t="str">
        <f>LEFT(Table7[[#This Row],[MsgId.Pad]],4)</f>
        <v>0810</v>
      </c>
      <c r="N356" t="str">
        <f>RIGHT(Table7[[#This Row],[MsgId.Pad]],4)</f>
        <v>A000</v>
      </c>
      <c r="O356">
        <f>HEX2DEC(Table7[[#This Row],[MsgId.Pad]])</f>
        <v>135307264</v>
      </c>
      <c r="P356">
        <f>HEX2DEC(Table7[[#This Row],[D0]])</f>
        <v>1</v>
      </c>
      <c r="Q356">
        <f>HEX2DEC(Table7[[#This Row],[D1]])</f>
        <v>254</v>
      </c>
      <c r="R356">
        <f>HEX2DEC(Table7[[#This Row],[D2]])</f>
        <v>28</v>
      </c>
      <c r="S356">
        <f>HEX2DEC(Table7[[#This Row],[D3]])</f>
        <v>0</v>
      </c>
      <c r="T356">
        <f>HEX2DEC(Table7[[#This Row],[D4]])</f>
        <v>0</v>
      </c>
      <c r="U356">
        <f>HEX2DEC(Table7[[#This Row],[D5]])</f>
        <v>0</v>
      </c>
      <c r="V356">
        <f>HEX2DEC(Table7[[#This Row],[D6]])</f>
        <v>0</v>
      </c>
      <c r="W356">
        <f>HEX2DEC(Table7[[#This Row],[D7]])</f>
        <v>0</v>
      </c>
      <c r="X356" t="str">
        <f>RIGHT("00000000" &amp; HEX2BIN(Table7[[#This Row],[D0]]), 8)</f>
        <v>00000001</v>
      </c>
      <c r="Y356" t="str">
        <f>RIGHT("00000000" &amp; HEX2BIN(Table7[[#This Row],[D1]]), 8)</f>
        <v>11111110</v>
      </c>
      <c r="Z356" t="str">
        <f>RIGHT("00000000" &amp; HEX2BIN(Table7[[#This Row],[D2]]), 8)</f>
        <v>00011100</v>
      </c>
      <c r="AA356" t="str">
        <f>RIGHT("00000000" &amp; HEX2BIN(Table7[[#This Row],[D3]]), 8)</f>
        <v>00000000</v>
      </c>
      <c r="AB356" t="str">
        <f>RIGHT("00000000" &amp; HEX2BIN(Table7[[#This Row],[D4]]), 8)</f>
        <v>00000000</v>
      </c>
      <c r="AC356" t="str">
        <f>RIGHT("00000000" &amp; HEX2BIN(Table7[[#This Row],[D5]]), 8)</f>
        <v>00000000</v>
      </c>
      <c r="AD356" t="str">
        <f>RIGHT("00000000" &amp; HEX2BIN(Table7[[#This Row],[D6]]), 8)</f>
        <v>00000000</v>
      </c>
      <c r="AE356" t="str">
        <f>RIGHT("00000000" &amp; HEX2BIN(Table7[[#This Row],[D7]]), 8)</f>
        <v>00000000</v>
      </c>
      <c r="AF356" t="str">
        <f>VLOOKUP(Table7[[#This Row],[MsgId.Pad]],Codes,2,FALSE)</f>
        <v>A lot of these, brakes status for ABS?</v>
      </c>
      <c r="AG356">
        <f>(256*Table7[[#This Row],[D0.Dec]]+Table7[[#This Row],[D1.Dec]])/4</f>
        <v>127.5</v>
      </c>
    </row>
    <row r="357" spans="1:33" x14ac:dyDescent="0.35">
      <c r="A357">
        <v>394</v>
      </c>
      <c r="B357" t="s">
        <v>92</v>
      </c>
      <c r="C357" s="1">
        <v>8</v>
      </c>
      <c r="D357" s="1">
        <v>1</v>
      </c>
      <c r="E357" s="1" t="s">
        <v>0</v>
      </c>
      <c r="F357" s="1">
        <v>18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t="str">
        <f>RIGHT("000000" &amp;Table7[[#This Row],[MsgId]], 8)</f>
        <v>0810A000</v>
      </c>
      <c r="M357" t="str">
        <f>LEFT(Table7[[#This Row],[MsgId.Pad]],4)</f>
        <v>0810</v>
      </c>
      <c r="N357" t="str">
        <f>RIGHT(Table7[[#This Row],[MsgId.Pad]],4)</f>
        <v>A000</v>
      </c>
      <c r="O357">
        <f>HEX2DEC(Table7[[#This Row],[MsgId.Pad]])</f>
        <v>135307264</v>
      </c>
      <c r="P357">
        <f>HEX2DEC(Table7[[#This Row],[D0]])</f>
        <v>1</v>
      </c>
      <c r="Q357">
        <f>HEX2DEC(Table7[[#This Row],[D1]])</f>
        <v>254</v>
      </c>
      <c r="R357">
        <f>HEX2DEC(Table7[[#This Row],[D2]])</f>
        <v>24</v>
      </c>
      <c r="S357">
        <f>HEX2DEC(Table7[[#This Row],[D3]])</f>
        <v>0</v>
      </c>
      <c r="T357">
        <f>HEX2DEC(Table7[[#This Row],[D4]])</f>
        <v>0</v>
      </c>
      <c r="U357">
        <f>HEX2DEC(Table7[[#This Row],[D5]])</f>
        <v>0</v>
      </c>
      <c r="V357">
        <f>HEX2DEC(Table7[[#This Row],[D6]])</f>
        <v>0</v>
      </c>
      <c r="W357">
        <f>HEX2DEC(Table7[[#This Row],[D7]])</f>
        <v>0</v>
      </c>
      <c r="X357" t="str">
        <f>RIGHT("00000000" &amp; HEX2BIN(Table7[[#This Row],[D0]]), 8)</f>
        <v>00000001</v>
      </c>
      <c r="Y357" t="str">
        <f>RIGHT("00000000" &amp; HEX2BIN(Table7[[#This Row],[D1]]), 8)</f>
        <v>11111110</v>
      </c>
      <c r="Z357" t="str">
        <f>RIGHT("00000000" &amp; HEX2BIN(Table7[[#This Row],[D2]]), 8)</f>
        <v>00011000</v>
      </c>
      <c r="AA357" t="str">
        <f>RIGHT("00000000" &amp; HEX2BIN(Table7[[#This Row],[D3]]), 8)</f>
        <v>00000000</v>
      </c>
      <c r="AB357" t="str">
        <f>RIGHT("00000000" &amp; HEX2BIN(Table7[[#This Row],[D4]]), 8)</f>
        <v>00000000</v>
      </c>
      <c r="AC357" t="str">
        <f>RIGHT("00000000" &amp; HEX2BIN(Table7[[#This Row],[D5]]), 8)</f>
        <v>00000000</v>
      </c>
      <c r="AD357" t="str">
        <f>RIGHT("00000000" &amp; HEX2BIN(Table7[[#This Row],[D6]]), 8)</f>
        <v>00000000</v>
      </c>
      <c r="AE357" t="str">
        <f>RIGHT("00000000" &amp; HEX2BIN(Table7[[#This Row],[D7]]), 8)</f>
        <v>00000000</v>
      </c>
      <c r="AF357" t="str">
        <f>VLOOKUP(Table7[[#This Row],[MsgId.Pad]],Codes,2,FALSE)</f>
        <v>A lot of these, brakes status for ABS?</v>
      </c>
      <c r="AG357">
        <f>(256*Table7[[#This Row],[D0.Dec]]+Table7[[#This Row],[D1.Dec]])/4</f>
        <v>127.5</v>
      </c>
    </row>
    <row r="358" spans="1:33" x14ac:dyDescent="0.35">
      <c r="A358">
        <v>395</v>
      </c>
      <c r="B358" t="s">
        <v>92</v>
      </c>
      <c r="C358" s="1">
        <v>8</v>
      </c>
      <c r="D358" s="1">
        <v>1</v>
      </c>
      <c r="E358" s="1" t="s">
        <v>0</v>
      </c>
      <c r="F358" s="1" t="s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t="str">
        <f>RIGHT("000000" &amp;Table7[[#This Row],[MsgId]], 8)</f>
        <v>0810A000</v>
      </c>
      <c r="M358" t="str">
        <f>LEFT(Table7[[#This Row],[MsgId.Pad]],4)</f>
        <v>0810</v>
      </c>
      <c r="N358" t="str">
        <f>RIGHT(Table7[[#This Row],[MsgId.Pad]],4)</f>
        <v>A000</v>
      </c>
      <c r="O358">
        <f>HEX2DEC(Table7[[#This Row],[MsgId.Pad]])</f>
        <v>135307264</v>
      </c>
      <c r="P358">
        <f>HEX2DEC(Table7[[#This Row],[D0]])</f>
        <v>1</v>
      </c>
      <c r="Q358">
        <f>HEX2DEC(Table7[[#This Row],[D1]])</f>
        <v>254</v>
      </c>
      <c r="R358">
        <f>HEX2DEC(Table7[[#This Row],[D2]])</f>
        <v>28</v>
      </c>
      <c r="S358">
        <f>HEX2DEC(Table7[[#This Row],[D3]])</f>
        <v>0</v>
      </c>
      <c r="T358">
        <f>HEX2DEC(Table7[[#This Row],[D4]])</f>
        <v>0</v>
      </c>
      <c r="U358">
        <f>HEX2DEC(Table7[[#This Row],[D5]])</f>
        <v>0</v>
      </c>
      <c r="V358">
        <f>HEX2DEC(Table7[[#This Row],[D6]])</f>
        <v>0</v>
      </c>
      <c r="W358">
        <f>HEX2DEC(Table7[[#This Row],[D7]])</f>
        <v>0</v>
      </c>
      <c r="X358" t="str">
        <f>RIGHT("00000000" &amp; HEX2BIN(Table7[[#This Row],[D0]]), 8)</f>
        <v>00000001</v>
      </c>
      <c r="Y358" t="str">
        <f>RIGHT("00000000" &amp; HEX2BIN(Table7[[#This Row],[D1]]), 8)</f>
        <v>11111110</v>
      </c>
      <c r="Z358" t="str">
        <f>RIGHT("00000000" &amp; HEX2BIN(Table7[[#This Row],[D2]]), 8)</f>
        <v>00011100</v>
      </c>
      <c r="AA358" t="str">
        <f>RIGHT("00000000" &amp; HEX2BIN(Table7[[#This Row],[D3]]), 8)</f>
        <v>00000000</v>
      </c>
      <c r="AB358" t="str">
        <f>RIGHT("00000000" &amp; HEX2BIN(Table7[[#This Row],[D4]]), 8)</f>
        <v>00000000</v>
      </c>
      <c r="AC358" t="str">
        <f>RIGHT("00000000" &amp; HEX2BIN(Table7[[#This Row],[D5]]), 8)</f>
        <v>00000000</v>
      </c>
      <c r="AD358" t="str">
        <f>RIGHT("00000000" &amp; HEX2BIN(Table7[[#This Row],[D6]]), 8)</f>
        <v>00000000</v>
      </c>
      <c r="AE358" t="str">
        <f>RIGHT("00000000" &amp; HEX2BIN(Table7[[#This Row],[D7]]), 8)</f>
        <v>00000000</v>
      </c>
      <c r="AF358" t="str">
        <f>VLOOKUP(Table7[[#This Row],[MsgId.Pad]],Codes,2,FALSE)</f>
        <v>A lot of these, brakes status for ABS?</v>
      </c>
      <c r="AG358">
        <f>(256*Table7[[#This Row],[D0.Dec]]+Table7[[#This Row],[D1.Dec]])/4</f>
        <v>127.5</v>
      </c>
    </row>
    <row r="359" spans="1:33" x14ac:dyDescent="0.35">
      <c r="A359">
        <v>396</v>
      </c>
      <c r="B359" t="s">
        <v>92</v>
      </c>
      <c r="C359" s="1">
        <v>8</v>
      </c>
      <c r="D359" s="1">
        <v>1</v>
      </c>
      <c r="E359" s="1" t="s">
        <v>0</v>
      </c>
      <c r="F359" s="1" t="s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t="str">
        <f>RIGHT("000000" &amp;Table7[[#This Row],[MsgId]], 8)</f>
        <v>0810A000</v>
      </c>
      <c r="M359" t="str">
        <f>LEFT(Table7[[#This Row],[MsgId.Pad]],4)</f>
        <v>0810</v>
      </c>
      <c r="N359" t="str">
        <f>RIGHT(Table7[[#This Row],[MsgId.Pad]],4)</f>
        <v>A000</v>
      </c>
      <c r="O359">
        <f>HEX2DEC(Table7[[#This Row],[MsgId.Pad]])</f>
        <v>135307264</v>
      </c>
      <c r="P359">
        <f>HEX2DEC(Table7[[#This Row],[D0]])</f>
        <v>1</v>
      </c>
      <c r="Q359">
        <f>HEX2DEC(Table7[[#This Row],[D1]])</f>
        <v>254</v>
      </c>
      <c r="R359">
        <f>HEX2DEC(Table7[[#This Row],[D2]])</f>
        <v>28</v>
      </c>
      <c r="S359">
        <f>HEX2DEC(Table7[[#This Row],[D3]])</f>
        <v>0</v>
      </c>
      <c r="T359">
        <f>HEX2DEC(Table7[[#This Row],[D4]])</f>
        <v>0</v>
      </c>
      <c r="U359">
        <f>HEX2DEC(Table7[[#This Row],[D5]])</f>
        <v>0</v>
      </c>
      <c r="V359">
        <f>HEX2DEC(Table7[[#This Row],[D6]])</f>
        <v>0</v>
      </c>
      <c r="W359">
        <f>HEX2DEC(Table7[[#This Row],[D7]])</f>
        <v>0</v>
      </c>
      <c r="X359" t="str">
        <f>RIGHT("00000000" &amp; HEX2BIN(Table7[[#This Row],[D0]]), 8)</f>
        <v>00000001</v>
      </c>
      <c r="Y359" t="str">
        <f>RIGHT("00000000" &amp; HEX2BIN(Table7[[#This Row],[D1]]), 8)</f>
        <v>11111110</v>
      </c>
      <c r="Z359" t="str">
        <f>RIGHT("00000000" &amp; HEX2BIN(Table7[[#This Row],[D2]]), 8)</f>
        <v>00011100</v>
      </c>
      <c r="AA359" t="str">
        <f>RIGHT("00000000" &amp; HEX2BIN(Table7[[#This Row],[D3]]), 8)</f>
        <v>00000000</v>
      </c>
      <c r="AB359" t="str">
        <f>RIGHT("00000000" &amp; HEX2BIN(Table7[[#This Row],[D4]]), 8)</f>
        <v>00000000</v>
      </c>
      <c r="AC359" t="str">
        <f>RIGHT("00000000" &amp; HEX2BIN(Table7[[#This Row],[D5]]), 8)</f>
        <v>00000000</v>
      </c>
      <c r="AD359" t="str">
        <f>RIGHT("00000000" &amp; HEX2BIN(Table7[[#This Row],[D6]]), 8)</f>
        <v>00000000</v>
      </c>
      <c r="AE359" t="str">
        <f>RIGHT("00000000" &amp; HEX2BIN(Table7[[#This Row],[D7]]), 8)</f>
        <v>00000000</v>
      </c>
      <c r="AF359" t="str">
        <f>VLOOKUP(Table7[[#This Row],[MsgId.Pad]],Codes,2,FALSE)</f>
        <v>A lot of these, brakes status for ABS?</v>
      </c>
      <c r="AG359">
        <f>(256*Table7[[#This Row],[D0.Dec]]+Table7[[#This Row],[D1.Dec]])/4</f>
        <v>127.5</v>
      </c>
    </row>
    <row r="360" spans="1:33" x14ac:dyDescent="0.35">
      <c r="A360">
        <v>397</v>
      </c>
      <c r="B360" t="s">
        <v>92</v>
      </c>
      <c r="C360" s="1">
        <v>8</v>
      </c>
      <c r="D360" s="1">
        <v>1</v>
      </c>
      <c r="E360" s="1" t="s">
        <v>0</v>
      </c>
      <c r="F360" s="1">
        <v>10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t="str">
        <f>RIGHT("000000" &amp;Table7[[#This Row],[MsgId]], 8)</f>
        <v>0810A000</v>
      </c>
      <c r="M360" t="str">
        <f>LEFT(Table7[[#This Row],[MsgId.Pad]],4)</f>
        <v>0810</v>
      </c>
      <c r="N360" t="str">
        <f>RIGHT(Table7[[#This Row],[MsgId.Pad]],4)</f>
        <v>A000</v>
      </c>
      <c r="O360">
        <f>HEX2DEC(Table7[[#This Row],[MsgId.Pad]])</f>
        <v>135307264</v>
      </c>
      <c r="P360">
        <f>HEX2DEC(Table7[[#This Row],[D0]])</f>
        <v>1</v>
      </c>
      <c r="Q360">
        <f>HEX2DEC(Table7[[#This Row],[D1]])</f>
        <v>254</v>
      </c>
      <c r="R360">
        <f>HEX2DEC(Table7[[#This Row],[D2]])</f>
        <v>16</v>
      </c>
      <c r="S360">
        <f>HEX2DEC(Table7[[#This Row],[D3]])</f>
        <v>0</v>
      </c>
      <c r="T360">
        <f>HEX2DEC(Table7[[#This Row],[D4]])</f>
        <v>0</v>
      </c>
      <c r="U360">
        <f>HEX2DEC(Table7[[#This Row],[D5]])</f>
        <v>0</v>
      </c>
      <c r="V360">
        <f>HEX2DEC(Table7[[#This Row],[D6]])</f>
        <v>0</v>
      </c>
      <c r="W360">
        <f>HEX2DEC(Table7[[#This Row],[D7]])</f>
        <v>0</v>
      </c>
      <c r="X360" t="str">
        <f>RIGHT("00000000" &amp; HEX2BIN(Table7[[#This Row],[D0]]), 8)</f>
        <v>00000001</v>
      </c>
      <c r="Y360" t="str">
        <f>RIGHT("00000000" &amp; HEX2BIN(Table7[[#This Row],[D1]]), 8)</f>
        <v>11111110</v>
      </c>
      <c r="Z360" t="str">
        <f>RIGHT("00000000" &amp; HEX2BIN(Table7[[#This Row],[D2]]), 8)</f>
        <v>00010000</v>
      </c>
      <c r="AA360" t="str">
        <f>RIGHT("00000000" &amp; HEX2BIN(Table7[[#This Row],[D3]]), 8)</f>
        <v>00000000</v>
      </c>
      <c r="AB360" t="str">
        <f>RIGHT("00000000" &amp; HEX2BIN(Table7[[#This Row],[D4]]), 8)</f>
        <v>00000000</v>
      </c>
      <c r="AC360" t="str">
        <f>RIGHT("00000000" &amp; HEX2BIN(Table7[[#This Row],[D5]]), 8)</f>
        <v>00000000</v>
      </c>
      <c r="AD360" t="str">
        <f>RIGHT("00000000" &amp; HEX2BIN(Table7[[#This Row],[D6]]), 8)</f>
        <v>00000000</v>
      </c>
      <c r="AE360" t="str">
        <f>RIGHT("00000000" &amp; HEX2BIN(Table7[[#This Row],[D7]]), 8)</f>
        <v>00000000</v>
      </c>
      <c r="AF360" t="str">
        <f>VLOOKUP(Table7[[#This Row],[MsgId.Pad]],Codes,2,FALSE)</f>
        <v>A lot of these, brakes status for ABS?</v>
      </c>
      <c r="AG360">
        <f>(256*Table7[[#This Row],[D0.Dec]]+Table7[[#This Row],[D1.Dec]])/4</f>
        <v>127.5</v>
      </c>
    </row>
    <row r="361" spans="1:33" x14ac:dyDescent="0.35">
      <c r="A361">
        <v>398</v>
      </c>
      <c r="B361" t="s">
        <v>92</v>
      </c>
      <c r="C361" s="1">
        <v>8</v>
      </c>
      <c r="D361" s="1">
        <v>1</v>
      </c>
      <c r="E361" s="1" t="s">
        <v>0</v>
      </c>
      <c r="F361" s="1">
        <v>14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t="str">
        <f>RIGHT("000000" &amp;Table7[[#This Row],[MsgId]], 8)</f>
        <v>0810A000</v>
      </c>
      <c r="M361" t="str">
        <f>LEFT(Table7[[#This Row],[MsgId.Pad]],4)</f>
        <v>0810</v>
      </c>
      <c r="N361" t="str">
        <f>RIGHT(Table7[[#This Row],[MsgId.Pad]],4)</f>
        <v>A000</v>
      </c>
      <c r="O361">
        <f>HEX2DEC(Table7[[#This Row],[MsgId.Pad]])</f>
        <v>135307264</v>
      </c>
      <c r="P361">
        <f>HEX2DEC(Table7[[#This Row],[D0]])</f>
        <v>1</v>
      </c>
      <c r="Q361">
        <f>HEX2DEC(Table7[[#This Row],[D1]])</f>
        <v>254</v>
      </c>
      <c r="R361">
        <f>HEX2DEC(Table7[[#This Row],[D2]])</f>
        <v>20</v>
      </c>
      <c r="S361">
        <f>HEX2DEC(Table7[[#This Row],[D3]])</f>
        <v>0</v>
      </c>
      <c r="T361">
        <f>HEX2DEC(Table7[[#This Row],[D4]])</f>
        <v>0</v>
      </c>
      <c r="U361">
        <f>HEX2DEC(Table7[[#This Row],[D5]])</f>
        <v>0</v>
      </c>
      <c r="V361">
        <f>HEX2DEC(Table7[[#This Row],[D6]])</f>
        <v>0</v>
      </c>
      <c r="W361">
        <f>HEX2DEC(Table7[[#This Row],[D7]])</f>
        <v>0</v>
      </c>
      <c r="X361" t="str">
        <f>RIGHT("00000000" &amp; HEX2BIN(Table7[[#This Row],[D0]]), 8)</f>
        <v>00000001</v>
      </c>
      <c r="Y361" t="str">
        <f>RIGHT("00000000" &amp; HEX2BIN(Table7[[#This Row],[D1]]), 8)</f>
        <v>11111110</v>
      </c>
      <c r="Z361" t="str">
        <f>RIGHT("00000000" &amp; HEX2BIN(Table7[[#This Row],[D2]]), 8)</f>
        <v>00010100</v>
      </c>
      <c r="AA361" t="str">
        <f>RIGHT("00000000" &amp; HEX2BIN(Table7[[#This Row],[D3]]), 8)</f>
        <v>00000000</v>
      </c>
      <c r="AB361" t="str">
        <f>RIGHT("00000000" &amp; HEX2BIN(Table7[[#This Row],[D4]]), 8)</f>
        <v>00000000</v>
      </c>
      <c r="AC361" t="str">
        <f>RIGHT("00000000" &amp; HEX2BIN(Table7[[#This Row],[D5]]), 8)</f>
        <v>00000000</v>
      </c>
      <c r="AD361" t="str">
        <f>RIGHT("00000000" &amp; HEX2BIN(Table7[[#This Row],[D6]]), 8)</f>
        <v>00000000</v>
      </c>
      <c r="AE361" t="str">
        <f>RIGHT("00000000" &amp; HEX2BIN(Table7[[#This Row],[D7]]), 8)</f>
        <v>00000000</v>
      </c>
      <c r="AF361" t="str">
        <f>VLOOKUP(Table7[[#This Row],[MsgId.Pad]],Codes,2,FALSE)</f>
        <v>A lot of these, brakes status for ABS?</v>
      </c>
      <c r="AG361">
        <f>(256*Table7[[#This Row],[D0.Dec]]+Table7[[#This Row],[D1.Dec]])/4</f>
        <v>127.5</v>
      </c>
    </row>
    <row r="362" spans="1:33" x14ac:dyDescent="0.35">
      <c r="A362">
        <v>399</v>
      </c>
      <c r="B362" t="s">
        <v>92</v>
      </c>
      <c r="C362" s="1">
        <v>8</v>
      </c>
      <c r="D362" s="1">
        <v>1</v>
      </c>
      <c r="E362" s="1" t="s">
        <v>0</v>
      </c>
      <c r="F362" s="1" t="s">
        <v>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t="str">
        <f>RIGHT("000000" &amp;Table7[[#This Row],[MsgId]], 8)</f>
        <v>0810A000</v>
      </c>
      <c r="M362" t="str">
        <f>LEFT(Table7[[#This Row],[MsgId.Pad]],4)</f>
        <v>0810</v>
      </c>
      <c r="N362" t="str">
        <f>RIGHT(Table7[[#This Row],[MsgId.Pad]],4)</f>
        <v>A000</v>
      </c>
      <c r="O362">
        <f>HEX2DEC(Table7[[#This Row],[MsgId.Pad]])</f>
        <v>135307264</v>
      </c>
      <c r="P362">
        <f>HEX2DEC(Table7[[#This Row],[D0]])</f>
        <v>1</v>
      </c>
      <c r="Q362">
        <f>HEX2DEC(Table7[[#This Row],[D1]])</f>
        <v>254</v>
      </c>
      <c r="R362">
        <f>HEX2DEC(Table7[[#This Row],[D2]])</f>
        <v>28</v>
      </c>
      <c r="S362">
        <f>HEX2DEC(Table7[[#This Row],[D3]])</f>
        <v>0</v>
      </c>
      <c r="T362">
        <f>HEX2DEC(Table7[[#This Row],[D4]])</f>
        <v>0</v>
      </c>
      <c r="U362">
        <f>HEX2DEC(Table7[[#This Row],[D5]])</f>
        <v>0</v>
      </c>
      <c r="V362">
        <f>HEX2DEC(Table7[[#This Row],[D6]])</f>
        <v>0</v>
      </c>
      <c r="W362">
        <f>HEX2DEC(Table7[[#This Row],[D7]])</f>
        <v>0</v>
      </c>
      <c r="X362" t="str">
        <f>RIGHT("00000000" &amp; HEX2BIN(Table7[[#This Row],[D0]]), 8)</f>
        <v>00000001</v>
      </c>
      <c r="Y362" t="str">
        <f>RIGHT("00000000" &amp; HEX2BIN(Table7[[#This Row],[D1]]), 8)</f>
        <v>11111110</v>
      </c>
      <c r="Z362" t="str">
        <f>RIGHT("00000000" &amp; HEX2BIN(Table7[[#This Row],[D2]]), 8)</f>
        <v>00011100</v>
      </c>
      <c r="AA362" t="str">
        <f>RIGHT("00000000" &amp; HEX2BIN(Table7[[#This Row],[D3]]), 8)</f>
        <v>00000000</v>
      </c>
      <c r="AB362" t="str">
        <f>RIGHT("00000000" &amp; HEX2BIN(Table7[[#This Row],[D4]]), 8)</f>
        <v>00000000</v>
      </c>
      <c r="AC362" t="str">
        <f>RIGHT("00000000" &amp; HEX2BIN(Table7[[#This Row],[D5]]), 8)</f>
        <v>00000000</v>
      </c>
      <c r="AD362" t="str">
        <f>RIGHT("00000000" &amp; HEX2BIN(Table7[[#This Row],[D6]]), 8)</f>
        <v>00000000</v>
      </c>
      <c r="AE362" t="str">
        <f>RIGHT("00000000" &amp; HEX2BIN(Table7[[#This Row],[D7]]), 8)</f>
        <v>00000000</v>
      </c>
      <c r="AF362" t="str">
        <f>VLOOKUP(Table7[[#This Row],[MsgId.Pad]],Codes,2,FALSE)</f>
        <v>A lot of these, brakes status for ABS?</v>
      </c>
      <c r="AG362">
        <f>(256*Table7[[#This Row],[D0.Dec]]+Table7[[#This Row],[D1.Dec]])/4</f>
        <v>127.5</v>
      </c>
    </row>
    <row r="363" spans="1:33" x14ac:dyDescent="0.35">
      <c r="A363">
        <v>400</v>
      </c>
      <c r="B363" t="s">
        <v>92</v>
      </c>
      <c r="C363" s="1">
        <v>8</v>
      </c>
      <c r="D363" s="1">
        <v>1</v>
      </c>
      <c r="E363" s="1" t="s">
        <v>0</v>
      </c>
      <c r="F363" s="1">
        <v>10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t="str">
        <f>RIGHT("000000" &amp;Table7[[#This Row],[MsgId]], 8)</f>
        <v>0810A000</v>
      </c>
      <c r="M363" t="str">
        <f>LEFT(Table7[[#This Row],[MsgId.Pad]],4)</f>
        <v>0810</v>
      </c>
      <c r="N363" t="str">
        <f>RIGHT(Table7[[#This Row],[MsgId.Pad]],4)</f>
        <v>A000</v>
      </c>
      <c r="O363">
        <f>HEX2DEC(Table7[[#This Row],[MsgId.Pad]])</f>
        <v>135307264</v>
      </c>
      <c r="P363">
        <f>HEX2DEC(Table7[[#This Row],[D0]])</f>
        <v>1</v>
      </c>
      <c r="Q363">
        <f>HEX2DEC(Table7[[#This Row],[D1]])</f>
        <v>254</v>
      </c>
      <c r="R363">
        <f>HEX2DEC(Table7[[#This Row],[D2]])</f>
        <v>16</v>
      </c>
      <c r="S363">
        <f>HEX2DEC(Table7[[#This Row],[D3]])</f>
        <v>0</v>
      </c>
      <c r="T363">
        <f>HEX2DEC(Table7[[#This Row],[D4]])</f>
        <v>0</v>
      </c>
      <c r="U363">
        <f>HEX2DEC(Table7[[#This Row],[D5]])</f>
        <v>0</v>
      </c>
      <c r="V363">
        <f>HEX2DEC(Table7[[#This Row],[D6]])</f>
        <v>0</v>
      </c>
      <c r="W363">
        <f>HEX2DEC(Table7[[#This Row],[D7]])</f>
        <v>0</v>
      </c>
      <c r="X363" t="str">
        <f>RIGHT("00000000" &amp; HEX2BIN(Table7[[#This Row],[D0]]), 8)</f>
        <v>00000001</v>
      </c>
      <c r="Y363" t="str">
        <f>RIGHT("00000000" &amp; HEX2BIN(Table7[[#This Row],[D1]]), 8)</f>
        <v>11111110</v>
      </c>
      <c r="Z363" t="str">
        <f>RIGHT("00000000" &amp; HEX2BIN(Table7[[#This Row],[D2]]), 8)</f>
        <v>00010000</v>
      </c>
      <c r="AA363" t="str">
        <f>RIGHT("00000000" &amp; HEX2BIN(Table7[[#This Row],[D3]]), 8)</f>
        <v>00000000</v>
      </c>
      <c r="AB363" t="str">
        <f>RIGHT("00000000" &amp; HEX2BIN(Table7[[#This Row],[D4]]), 8)</f>
        <v>00000000</v>
      </c>
      <c r="AC363" t="str">
        <f>RIGHT("00000000" &amp; HEX2BIN(Table7[[#This Row],[D5]]), 8)</f>
        <v>00000000</v>
      </c>
      <c r="AD363" t="str">
        <f>RIGHT("00000000" &amp; HEX2BIN(Table7[[#This Row],[D6]]), 8)</f>
        <v>00000000</v>
      </c>
      <c r="AE363" t="str">
        <f>RIGHT("00000000" &amp; HEX2BIN(Table7[[#This Row],[D7]]), 8)</f>
        <v>00000000</v>
      </c>
      <c r="AF363" t="str">
        <f>VLOOKUP(Table7[[#This Row],[MsgId.Pad]],Codes,2,FALSE)</f>
        <v>A lot of these, brakes status for ABS?</v>
      </c>
      <c r="AG363">
        <f>(256*Table7[[#This Row],[D0.Dec]]+Table7[[#This Row],[D1.Dec]])/4</f>
        <v>127.5</v>
      </c>
    </row>
    <row r="364" spans="1:33" x14ac:dyDescent="0.35">
      <c r="A364">
        <v>402</v>
      </c>
      <c r="B364" t="s">
        <v>92</v>
      </c>
      <c r="C364" s="1">
        <v>8</v>
      </c>
      <c r="D364" s="1">
        <v>1</v>
      </c>
      <c r="E364" s="1" t="s">
        <v>0</v>
      </c>
      <c r="F364" s="1" t="s">
        <v>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t="str">
        <f>RIGHT("000000" &amp;Table7[[#This Row],[MsgId]], 8)</f>
        <v>0810A000</v>
      </c>
      <c r="M364" t="str">
        <f>LEFT(Table7[[#This Row],[MsgId.Pad]],4)</f>
        <v>0810</v>
      </c>
      <c r="N364" t="str">
        <f>RIGHT(Table7[[#This Row],[MsgId.Pad]],4)</f>
        <v>A000</v>
      </c>
      <c r="O364">
        <f>HEX2DEC(Table7[[#This Row],[MsgId.Pad]])</f>
        <v>135307264</v>
      </c>
      <c r="P364">
        <f>HEX2DEC(Table7[[#This Row],[D0]])</f>
        <v>1</v>
      </c>
      <c r="Q364">
        <f>HEX2DEC(Table7[[#This Row],[D1]])</f>
        <v>254</v>
      </c>
      <c r="R364">
        <f>HEX2DEC(Table7[[#This Row],[D2]])</f>
        <v>28</v>
      </c>
      <c r="S364">
        <f>HEX2DEC(Table7[[#This Row],[D3]])</f>
        <v>0</v>
      </c>
      <c r="T364">
        <f>HEX2DEC(Table7[[#This Row],[D4]])</f>
        <v>0</v>
      </c>
      <c r="U364">
        <f>HEX2DEC(Table7[[#This Row],[D5]])</f>
        <v>0</v>
      </c>
      <c r="V364">
        <f>HEX2DEC(Table7[[#This Row],[D6]])</f>
        <v>0</v>
      </c>
      <c r="W364">
        <f>HEX2DEC(Table7[[#This Row],[D7]])</f>
        <v>0</v>
      </c>
      <c r="X364" t="str">
        <f>RIGHT("00000000" &amp; HEX2BIN(Table7[[#This Row],[D0]]), 8)</f>
        <v>00000001</v>
      </c>
      <c r="Y364" t="str">
        <f>RIGHT("00000000" &amp; HEX2BIN(Table7[[#This Row],[D1]]), 8)</f>
        <v>11111110</v>
      </c>
      <c r="Z364" t="str">
        <f>RIGHT("00000000" &amp; HEX2BIN(Table7[[#This Row],[D2]]), 8)</f>
        <v>00011100</v>
      </c>
      <c r="AA364" t="str">
        <f>RIGHT("00000000" &amp; HEX2BIN(Table7[[#This Row],[D3]]), 8)</f>
        <v>00000000</v>
      </c>
      <c r="AB364" t="str">
        <f>RIGHT("00000000" &amp; HEX2BIN(Table7[[#This Row],[D4]]), 8)</f>
        <v>00000000</v>
      </c>
      <c r="AC364" t="str">
        <f>RIGHT("00000000" &amp; HEX2BIN(Table7[[#This Row],[D5]]), 8)</f>
        <v>00000000</v>
      </c>
      <c r="AD364" t="str">
        <f>RIGHT("00000000" &amp; HEX2BIN(Table7[[#This Row],[D6]]), 8)</f>
        <v>00000000</v>
      </c>
      <c r="AE364" t="str">
        <f>RIGHT("00000000" &amp; HEX2BIN(Table7[[#This Row],[D7]]), 8)</f>
        <v>00000000</v>
      </c>
      <c r="AF364" t="str">
        <f>VLOOKUP(Table7[[#This Row],[MsgId.Pad]],Codes,2,FALSE)</f>
        <v>A lot of these, brakes status for ABS?</v>
      </c>
      <c r="AG364">
        <f>(256*Table7[[#This Row],[D0.Dec]]+Table7[[#This Row],[D1.Dec]])/4</f>
        <v>127.5</v>
      </c>
    </row>
    <row r="365" spans="1:33" x14ac:dyDescent="0.35">
      <c r="A365">
        <v>403</v>
      </c>
      <c r="B365" t="s">
        <v>92</v>
      </c>
      <c r="C365" s="1">
        <v>8</v>
      </c>
      <c r="D365" s="1">
        <v>1</v>
      </c>
      <c r="E365" s="1" t="s">
        <v>0</v>
      </c>
      <c r="F365" s="1">
        <v>10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t="str">
        <f>RIGHT("000000" &amp;Table7[[#This Row],[MsgId]], 8)</f>
        <v>0810A000</v>
      </c>
      <c r="M365" t="str">
        <f>LEFT(Table7[[#This Row],[MsgId.Pad]],4)</f>
        <v>0810</v>
      </c>
      <c r="N365" t="str">
        <f>RIGHT(Table7[[#This Row],[MsgId.Pad]],4)</f>
        <v>A000</v>
      </c>
      <c r="O365">
        <f>HEX2DEC(Table7[[#This Row],[MsgId.Pad]])</f>
        <v>135307264</v>
      </c>
      <c r="P365">
        <f>HEX2DEC(Table7[[#This Row],[D0]])</f>
        <v>1</v>
      </c>
      <c r="Q365">
        <f>HEX2DEC(Table7[[#This Row],[D1]])</f>
        <v>254</v>
      </c>
      <c r="R365">
        <f>HEX2DEC(Table7[[#This Row],[D2]])</f>
        <v>16</v>
      </c>
      <c r="S365">
        <f>HEX2DEC(Table7[[#This Row],[D3]])</f>
        <v>0</v>
      </c>
      <c r="T365">
        <f>HEX2DEC(Table7[[#This Row],[D4]])</f>
        <v>0</v>
      </c>
      <c r="U365">
        <f>HEX2DEC(Table7[[#This Row],[D5]])</f>
        <v>0</v>
      </c>
      <c r="V365">
        <f>HEX2DEC(Table7[[#This Row],[D6]])</f>
        <v>0</v>
      </c>
      <c r="W365">
        <f>HEX2DEC(Table7[[#This Row],[D7]])</f>
        <v>0</v>
      </c>
      <c r="X365" t="str">
        <f>RIGHT("00000000" &amp; HEX2BIN(Table7[[#This Row],[D0]]), 8)</f>
        <v>00000001</v>
      </c>
      <c r="Y365" t="str">
        <f>RIGHT("00000000" &amp; HEX2BIN(Table7[[#This Row],[D1]]), 8)</f>
        <v>11111110</v>
      </c>
      <c r="Z365" t="str">
        <f>RIGHT("00000000" &amp; HEX2BIN(Table7[[#This Row],[D2]]), 8)</f>
        <v>00010000</v>
      </c>
      <c r="AA365" t="str">
        <f>RIGHT("00000000" &amp; HEX2BIN(Table7[[#This Row],[D3]]), 8)</f>
        <v>00000000</v>
      </c>
      <c r="AB365" t="str">
        <f>RIGHT("00000000" &amp; HEX2BIN(Table7[[#This Row],[D4]]), 8)</f>
        <v>00000000</v>
      </c>
      <c r="AC365" t="str">
        <f>RIGHT("00000000" &amp; HEX2BIN(Table7[[#This Row],[D5]]), 8)</f>
        <v>00000000</v>
      </c>
      <c r="AD365" t="str">
        <f>RIGHT("00000000" &amp; HEX2BIN(Table7[[#This Row],[D6]]), 8)</f>
        <v>00000000</v>
      </c>
      <c r="AE365" t="str">
        <f>RIGHT("00000000" &amp; HEX2BIN(Table7[[#This Row],[D7]]), 8)</f>
        <v>00000000</v>
      </c>
      <c r="AF365" t="str">
        <f>VLOOKUP(Table7[[#This Row],[MsgId.Pad]],Codes,2,FALSE)</f>
        <v>A lot of these, brakes status for ABS?</v>
      </c>
      <c r="AG365">
        <f>(256*Table7[[#This Row],[D0.Dec]]+Table7[[#This Row],[D1.Dec]])/4</f>
        <v>127.5</v>
      </c>
    </row>
    <row r="366" spans="1:33" x14ac:dyDescent="0.35">
      <c r="A366">
        <v>404</v>
      </c>
      <c r="B366" t="s">
        <v>92</v>
      </c>
      <c r="C366" s="1">
        <v>8</v>
      </c>
      <c r="D366" s="1">
        <v>1</v>
      </c>
      <c r="E366" s="1" t="s">
        <v>0</v>
      </c>
      <c r="F366" s="1">
        <v>10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t="str">
        <f>RIGHT("000000" &amp;Table7[[#This Row],[MsgId]], 8)</f>
        <v>0810A000</v>
      </c>
      <c r="M366" t="str">
        <f>LEFT(Table7[[#This Row],[MsgId.Pad]],4)</f>
        <v>0810</v>
      </c>
      <c r="N366" t="str">
        <f>RIGHT(Table7[[#This Row],[MsgId.Pad]],4)</f>
        <v>A000</v>
      </c>
      <c r="O366">
        <f>HEX2DEC(Table7[[#This Row],[MsgId.Pad]])</f>
        <v>135307264</v>
      </c>
      <c r="P366">
        <f>HEX2DEC(Table7[[#This Row],[D0]])</f>
        <v>1</v>
      </c>
      <c r="Q366">
        <f>HEX2DEC(Table7[[#This Row],[D1]])</f>
        <v>254</v>
      </c>
      <c r="R366">
        <f>HEX2DEC(Table7[[#This Row],[D2]])</f>
        <v>16</v>
      </c>
      <c r="S366">
        <f>HEX2DEC(Table7[[#This Row],[D3]])</f>
        <v>0</v>
      </c>
      <c r="T366">
        <f>HEX2DEC(Table7[[#This Row],[D4]])</f>
        <v>0</v>
      </c>
      <c r="U366">
        <f>HEX2DEC(Table7[[#This Row],[D5]])</f>
        <v>0</v>
      </c>
      <c r="V366">
        <f>HEX2DEC(Table7[[#This Row],[D6]])</f>
        <v>0</v>
      </c>
      <c r="W366">
        <f>HEX2DEC(Table7[[#This Row],[D7]])</f>
        <v>0</v>
      </c>
      <c r="X366" t="str">
        <f>RIGHT("00000000" &amp; HEX2BIN(Table7[[#This Row],[D0]]), 8)</f>
        <v>00000001</v>
      </c>
      <c r="Y366" t="str">
        <f>RIGHT("00000000" &amp; HEX2BIN(Table7[[#This Row],[D1]]), 8)</f>
        <v>11111110</v>
      </c>
      <c r="Z366" t="str">
        <f>RIGHT("00000000" &amp; HEX2BIN(Table7[[#This Row],[D2]]), 8)</f>
        <v>00010000</v>
      </c>
      <c r="AA366" t="str">
        <f>RIGHT("00000000" &amp; HEX2BIN(Table7[[#This Row],[D3]]), 8)</f>
        <v>00000000</v>
      </c>
      <c r="AB366" t="str">
        <f>RIGHT("00000000" &amp; HEX2BIN(Table7[[#This Row],[D4]]), 8)</f>
        <v>00000000</v>
      </c>
      <c r="AC366" t="str">
        <f>RIGHT("00000000" &amp; HEX2BIN(Table7[[#This Row],[D5]]), 8)</f>
        <v>00000000</v>
      </c>
      <c r="AD366" t="str">
        <f>RIGHT("00000000" &amp; HEX2BIN(Table7[[#This Row],[D6]]), 8)</f>
        <v>00000000</v>
      </c>
      <c r="AE366" t="str">
        <f>RIGHT("00000000" &amp; HEX2BIN(Table7[[#This Row],[D7]]), 8)</f>
        <v>00000000</v>
      </c>
      <c r="AF366" t="str">
        <f>VLOOKUP(Table7[[#This Row],[MsgId.Pad]],Codes,2,FALSE)</f>
        <v>A lot of these, brakes status for ABS?</v>
      </c>
      <c r="AG366">
        <f>(256*Table7[[#This Row],[D0.Dec]]+Table7[[#This Row],[D1.Dec]])/4</f>
        <v>127.5</v>
      </c>
    </row>
    <row r="367" spans="1:33" x14ac:dyDescent="0.35">
      <c r="A367">
        <v>405</v>
      </c>
      <c r="B367" t="s">
        <v>92</v>
      </c>
      <c r="C367" s="1">
        <v>8</v>
      </c>
      <c r="D367" s="1">
        <v>1</v>
      </c>
      <c r="E367" s="1" t="s">
        <v>0</v>
      </c>
      <c r="F367" s="1">
        <v>14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t="str">
        <f>RIGHT("000000" &amp;Table7[[#This Row],[MsgId]], 8)</f>
        <v>0810A000</v>
      </c>
      <c r="M367" t="str">
        <f>LEFT(Table7[[#This Row],[MsgId.Pad]],4)</f>
        <v>0810</v>
      </c>
      <c r="N367" t="str">
        <f>RIGHT(Table7[[#This Row],[MsgId.Pad]],4)</f>
        <v>A000</v>
      </c>
      <c r="O367">
        <f>HEX2DEC(Table7[[#This Row],[MsgId.Pad]])</f>
        <v>135307264</v>
      </c>
      <c r="P367">
        <f>HEX2DEC(Table7[[#This Row],[D0]])</f>
        <v>1</v>
      </c>
      <c r="Q367">
        <f>HEX2DEC(Table7[[#This Row],[D1]])</f>
        <v>254</v>
      </c>
      <c r="R367">
        <f>HEX2DEC(Table7[[#This Row],[D2]])</f>
        <v>20</v>
      </c>
      <c r="S367">
        <f>HEX2DEC(Table7[[#This Row],[D3]])</f>
        <v>0</v>
      </c>
      <c r="T367">
        <f>HEX2DEC(Table7[[#This Row],[D4]])</f>
        <v>0</v>
      </c>
      <c r="U367">
        <f>HEX2DEC(Table7[[#This Row],[D5]])</f>
        <v>0</v>
      </c>
      <c r="V367">
        <f>HEX2DEC(Table7[[#This Row],[D6]])</f>
        <v>0</v>
      </c>
      <c r="W367">
        <f>HEX2DEC(Table7[[#This Row],[D7]])</f>
        <v>0</v>
      </c>
      <c r="X367" t="str">
        <f>RIGHT("00000000" &amp; HEX2BIN(Table7[[#This Row],[D0]]), 8)</f>
        <v>00000001</v>
      </c>
      <c r="Y367" t="str">
        <f>RIGHT("00000000" &amp; HEX2BIN(Table7[[#This Row],[D1]]), 8)</f>
        <v>11111110</v>
      </c>
      <c r="Z367" t="str">
        <f>RIGHT("00000000" &amp; HEX2BIN(Table7[[#This Row],[D2]]), 8)</f>
        <v>00010100</v>
      </c>
      <c r="AA367" t="str">
        <f>RIGHT("00000000" &amp; HEX2BIN(Table7[[#This Row],[D3]]), 8)</f>
        <v>00000000</v>
      </c>
      <c r="AB367" t="str">
        <f>RIGHT("00000000" &amp; HEX2BIN(Table7[[#This Row],[D4]]), 8)</f>
        <v>00000000</v>
      </c>
      <c r="AC367" t="str">
        <f>RIGHT("00000000" &amp; HEX2BIN(Table7[[#This Row],[D5]]), 8)</f>
        <v>00000000</v>
      </c>
      <c r="AD367" t="str">
        <f>RIGHT("00000000" &amp; HEX2BIN(Table7[[#This Row],[D6]]), 8)</f>
        <v>00000000</v>
      </c>
      <c r="AE367" t="str">
        <f>RIGHT("00000000" &amp; HEX2BIN(Table7[[#This Row],[D7]]), 8)</f>
        <v>00000000</v>
      </c>
      <c r="AF367" t="str">
        <f>VLOOKUP(Table7[[#This Row],[MsgId.Pad]],Codes,2,FALSE)</f>
        <v>A lot of these, brakes status for ABS?</v>
      </c>
      <c r="AG367">
        <f>(256*Table7[[#This Row],[D0.Dec]]+Table7[[#This Row],[D1.Dec]])/4</f>
        <v>127.5</v>
      </c>
    </row>
    <row r="368" spans="1:33" x14ac:dyDescent="0.35">
      <c r="A368">
        <v>407</v>
      </c>
      <c r="B368" t="s">
        <v>92</v>
      </c>
      <c r="C368" s="1">
        <v>8</v>
      </c>
      <c r="D368" s="1">
        <v>1</v>
      </c>
      <c r="E368" s="1" t="s">
        <v>0</v>
      </c>
      <c r="F368" s="1">
        <v>10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t="str">
        <f>RIGHT("000000" &amp;Table7[[#This Row],[MsgId]], 8)</f>
        <v>0810A000</v>
      </c>
      <c r="M368" t="str">
        <f>LEFT(Table7[[#This Row],[MsgId.Pad]],4)</f>
        <v>0810</v>
      </c>
      <c r="N368" t="str">
        <f>RIGHT(Table7[[#This Row],[MsgId.Pad]],4)</f>
        <v>A000</v>
      </c>
      <c r="O368">
        <f>HEX2DEC(Table7[[#This Row],[MsgId.Pad]])</f>
        <v>135307264</v>
      </c>
      <c r="P368">
        <f>HEX2DEC(Table7[[#This Row],[D0]])</f>
        <v>1</v>
      </c>
      <c r="Q368">
        <f>HEX2DEC(Table7[[#This Row],[D1]])</f>
        <v>254</v>
      </c>
      <c r="R368">
        <f>HEX2DEC(Table7[[#This Row],[D2]])</f>
        <v>16</v>
      </c>
      <c r="S368">
        <f>HEX2DEC(Table7[[#This Row],[D3]])</f>
        <v>0</v>
      </c>
      <c r="T368">
        <f>HEX2DEC(Table7[[#This Row],[D4]])</f>
        <v>0</v>
      </c>
      <c r="U368">
        <f>HEX2DEC(Table7[[#This Row],[D5]])</f>
        <v>0</v>
      </c>
      <c r="V368">
        <f>HEX2DEC(Table7[[#This Row],[D6]])</f>
        <v>0</v>
      </c>
      <c r="W368">
        <f>HEX2DEC(Table7[[#This Row],[D7]])</f>
        <v>0</v>
      </c>
      <c r="X368" t="str">
        <f>RIGHT("00000000" &amp; HEX2BIN(Table7[[#This Row],[D0]]), 8)</f>
        <v>00000001</v>
      </c>
      <c r="Y368" t="str">
        <f>RIGHT("00000000" &amp; HEX2BIN(Table7[[#This Row],[D1]]), 8)</f>
        <v>11111110</v>
      </c>
      <c r="Z368" t="str">
        <f>RIGHT("00000000" &amp; HEX2BIN(Table7[[#This Row],[D2]]), 8)</f>
        <v>00010000</v>
      </c>
      <c r="AA368" t="str">
        <f>RIGHT("00000000" &amp; HEX2BIN(Table7[[#This Row],[D3]]), 8)</f>
        <v>00000000</v>
      </c>
      <c r="AB368" t="str">
        <f>RIGHT("00000000" &amp; HEX2BIN(Table7[[#This Row],[D4]]), 8)</f>
        <v>00000000</v>
      </c>
      <c r="AC368" t="str">
        <f>RIGHT("00000000" &amp; HEX2BIN(Table7[[#This Row],[D5]]), 8)</f>
        <v>00000000</v>
      </c>
      <c r="AD368" t="str">
        <f>RIGHT("00000000" &amp; HEX2BIN(Table7[[#This Row],[D6]]), 8)</f>
        <v>00000000</v>
      </c>
      <c r="AE368" t="str">
        <f>RIGHT("00000000" &amp; HEX2BIN(Table7[[#This Row],[D7]]), 8)</f>
        <v>00000000</v>
      </c>
      <c r="AF368" t="str">
        <f>VLOOKUP(Table7[[#This Row],[MsgId.Pad]],Codes,2,FALSE)</f>
        <v>A lot of these, brakes status for ABS?</v>
      </c>
      <c r="AG368">
        <f>(256*Table7[[#This Row],[D0.Dec]]+Table7[[#This Row],[D1.Dec]])/4</f>
        <v>127.5</v>
      </c>
    </row>
    <row r="369" spans="1:33" x14ac:dyDescent="0.35">
      <c r="A369">
        <v>408</v>
      </c>
      <c r="B369" t="s">
        <v>92</v>
      </c>
      <c r="C369" s="1">
        <v>8</v>
      </c>
      <c r="D369" s="1">
        <v>1</v>
      </c>
      <c r="E369" s="1" t="s">
        <v>0</v>
      </c>
      <c r="F369" s="1">
        <v>14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t="str">
        <f>RIGHT("000000" &amp;Table7[[#This Row],[MsgId]], 8)</f>
        <v>0810A000</v>
      </c>
      <c r="M369" t="str">
        <f>LEFT(Table7[[#This Row],[MsgId.Pad]],4)</f>
        <v>0810</v>
      </c>
      <c r="N369" t="str">
        <f>RIGHT(Table7[[#This Row],[MsgId.Pad]],4)</f>
        <v>A000</v>
      </c>
      <c r="O369">
        <f>HEX2DEC(Table7[[#This Row],[MsgId.Pad]])</f>
        <v>135307264</v>
      </c>
      <c r="P369">
        <f>HEX2DEC(Table7[[#This Row],[D0]])</f>
        <v>1</v>
      </c>
      <c r="Q369">
        <f>HEX2DEC(Table7[[#This Row],[D1]])</f>
        <v>254</v>
      </c>
      <c r="R369">
        <f>HEX2DEC(Table7[[#This Row],[D2]])</f>
        <v>20</v>
      </c>
      <c r="S369">
        <f>HEX2DEC(Table7[[#This Row],[D3]])</f>
        <v>0</v>
      </c>
      <c r="T369">
        <f>HEX2DEC(Table7[[#This Row],[D4]])</f>
        <v>0</v>
      </c>
      <c r="U369">
        <f>HEX2DEC(Table7[[#This Row],[D5]])</f>
        <v>0</v>
      </c>
      <c r="V369">
        <f>HEX2DEC(Table7[[#This Row],[D6]])</f>
        <v>0</v>
      </c>
      <c r="W369">
        <f>HEX2DEC(Table7[[#This Row],[D7]])</f>
        <v>0</v>
      </c>
      <c r="X369" t="str">
        <f>RIGHT("00000000" &amp; HEX2BIN(Table7[[#This Row],[D0]]), 8)</f>
        <v>00000001</v>
      </c>
      <c r="Y369" t="str">
        <f>RIGHT("00000000" &amp; HEX2BIN(Table7[[#This Row],[D1]]), 8)</f>
        <v>11111110</v>
      </c>
      <c r="Z369" t="str">
        <f>RIGHT("00000000" &amp; HEX2BIN(Table7[[#This Row],[D2]]), 8)</f>
        <v>00010100</v>
      </c>
      <c r="AA369" t="str">
        <f>RIGHT("00000000" &amp; HEX2BIN(Table7[[#This Row],[D3]]), 8)</f>
        <v>00000000</v>
      </c>
      <c r="AB369" t="str">
        <f>RIGHT("00000000" &amp; HEX2BIN(Table7[[#This Row],[D4]]), 8)</f>
        <v>00000000</v>
      </c>
      <c r="AC369" t="str">
        <f>RIGHT("00000000" &amp; HEX2BIN(Table7[[#This Row],[D5]]), 8)</f>
        <v>00000000</v>
      </c>
      <c r="AD369" t="str">
        <f>RIGHT("00000000" &amp; HEX2BIN(Table7[[#This Row],[D6]]), 8)</f>
        <v>00000000</v>
      </c>
      <c r="AE369" t="str">
        <f>RIGHT("00000000" &amp; HEX2BIN(Table7[[#This Row],[D7]]), 8)</f>
        <v>00000000</v>
      </c>
      <c r="AF369" t="str">
        <f>VLOOKUP(Table7[[#This Row],[MsgId.Pad]],Codes,2,FALSE)</f>
        <v>A lot of these, brakes status for ABS?</v>
      </c>
      <c r="AG369">
        <f>(256*Table7[[#This Row],[D0.Dec]]+Table7[[#This Row],[D1.Dec]])/4</f>
        <v>127.5</v>
      </c>
    </row>
    <row r="370" spans="1:33" x14ac:dyDescent="0.35">
      <c r="A370">
        <v>409</v>
      </c>
      <c r="B370" t="s">
        <v>92</v>
      </c>
      <c r="C370" s="1">
        <v>8</v>
      </c>
      <c r="D370" s="1">
        <v>1</v>
      </c>
      <c r="E370" s="1" t="s">
        <v>0</v>
      </c>
      <c r="F370" s="1">
        <v>18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t="str">
        <f>RIGHT("000000" &amp;Table7[[#This Row],[MsgId]], 8)</f>
        <v>0810A000</v>
      </c>
      <c r="M370" t="str">
        <f>LEFT(Table7[[#This Row],[MsgId.Pad]],4)</f>
        <v>0810</v>
      </c>
      <c r="N370" t="str">
        <f>RIGHT(Table7[[#This Row],[MsgId.Pad]],4)</f>
        <v>A000</v>
      </c>
      <c r="O370">
        <f>HEX2DEC(Table7[[#This Row],[MsgId.Pad]])</f>
        <v>135307264</v>
      </c>
      <c r="P370">
        <f>HEX2DEC(Table7[[#This Row],[D0]])</f>
        <v>1</v>
      </c>
      <c r="Q370">
        <f>HEX2DEC(Table7[[#This Row],[D1]])</f>
        <v>254</v>
      </c>
      <c r="R370">
        <f>HEX2DEC(Table7[[#This Row],[D2]])</f>
        <v>24</v>
      </c>
      <c r="S370">
        <f>HEX2DEC(Table7[[#This Row],[D3]])</f>
        <v>0</v>
      </c>
      <c r="T370">
        <f>HEX2DEC(Table7[[#This Row],[D4]])</f>
        <v>0</v>
      </c>
      <c r="U370">
        <f>HEX2DEC(Table7[[#This Row],[D5]])</f>
        <v>0</v>
      </c>
      <c r="V370">
        <f>HEX2DEC(Table7[[#This Row],[D6]])</f>
        <v>0</v>
      </c>
      <c r="W370">
        <f>HEX2DEC(Table7[[#This Row],[D7]])</f>
        <v>0</v>
      </c>
      <c r="X370" t="str">
        <f>RIGHT("00000000" &amp; HEX2BIN(Table7[[#This Row],[D0]]), 8)</f>
        <v>00000001</v>
      </c>
      <c r="Y370" t="str">
        <f>RIGHT("00000000" &amp; HEX2BIN(Table7[[#This Row],[D1]]), 8)</f>
        <v>11111110</v>
      </c>
      <c r="Z370" t="str">
        <f>RIGHT("00000000" &amp; HEX2BIN(Table7[[#This Row],[D2]]), 8)</f>
        <v>00011000</v>
      </c>
      <c r="AA370" t="str">
        <f>RIGHT("00000000" &amp; HEX2BIN(Table7[[#This Row],[D3]]), 8)</f>
        <v>00000000</v>
      </c>
      <c r="AB370" t="str">
        <f>RIGHT("00000000" &amp; HEX2BIN(Table7[[#This Row],[D4]]), 8)</f>
        <v>00000000</v>
      </c>
      <c r="AC370" t="str">
        <f>RIGHT("00000000" &amp; HEX2BIN(Table7[[#This Row],[D5]]), 8)</f>
        <v>00000000</v>
      </c>
      <c r="AD370" t="str">
        <f>RIGHT("00000000" &amp; HEX2BIN(Table7[[#This Row],[D6]]), 8)</f>
        <v>00000000</v>
      </c>
      <c r="AE370" t="str">
        <f>RIGHT("00000000" &amp; HEX2BIN(Table7[[#This Row],[D7]]), 8)</f>
        <v>00000000</v>
      </c>
      <c r="AF370" t="str">
        <f>VLOOKUP(Table7[[#This Row],[MsgId.Pad]],Codes,2,FALSE)</f>
        <v>A lot of these, brakes status for ABS?</v>
      </c>
      <c r="AG370">
        <f>(256*Table7[[#This Row],[D0.Dec]]+Table7[[#This Row],[D1.Dec]])/4</f>
        <v>127.5</v>
      </c>
    </row>
    <row r="371" spans="1:33" x14ac:dyDescent="0.35">
      <c r="A371">
        <v>410</v>
      </c>
      <c r="B371" t="s">
        <v>92</v>
      </c>
      <c r="C371" s="1">
        <v>8</v>
      </c>
      <c r="D371" s="1">
        <v>1</v>
      </c>
      <c r="E371" s="1" t="s">
        <v>0</v>
      </c>
      <c r="F371" s="1">
        <v>10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t="str">
        <f>RIGHT("000000" &amp;Table7[[#This Row],[MsgId]], 8)</f>
        <v>0810A000</v>
      </c>
      <c r="M371" t="str">
        <f>LEFT(Table7[[#This Row],[MsgId.Pad]],4)</f>
        <v>0810</v>
      </c>
      <c r="N371" t="str">
        <f>RIGHT(Table7[[#This Row],[MsgId.Pad]],4)</f>
        <v>A000</v>
      </c>
      <c r="O371">
        <f>HEX2DEC(Table7[[#This Row],[MsgId.Pad]])</f>
        <v>135307264</v>
      </c>
      <c r="P371">
        <f>HEX2DEC(Table7[[#This Row],[D0]])</f>
        <v>1</v>
      </c>
      <c r="Q371">
        <f>HEX2DEC(Table7[[#This Row],[D1]])</f>
        <v>254</v>
      </c>
      <c r="R371">
        <f>HEX2DEC(Table7[[#This Row],[D2]])</f>
        <v>16</v>
      </c>
      <c r="S371">
        <f>HEX2DEC(Table7[[#This Row],[D3]])</f>
        <v>0</v>
      </c>
      <c r="T371">
        <f>HEX2DEC(Table7[[#This Row],[D4]])</f>
        <v>0</v>
      </c>
      <c r="U371">
        <f>HEX2DEC(Table7[[#This Row],[D5]])</f>
        <v>0</v>
      </c>
      <c r="V371">
        <f>HEX2DEC(Table7[[#This Row],[D6]])</f>
        <v>0</v>
      </c>
      <c r="W371">
        <f>HEX2DEC(Table7[[#This Row],[D7]])</f>
        <v>0</v>
      </c>
      <c r="X371" t="str">
        <f>RIGHT("00000000" &amp; HEX2BIN(Table7[[#This Row],[D0]]), 8)</f>
        <v>00000001</v>
      </c>
      <c r="Y371" t="str">
        <f>RIGHT("00000000" &amp; HEX2BIN(Table7[[#This Row],[D1]]), 8)</f>
        <v>11111110</v>
      </c>
      <c r="Z371" t="str">
        <f>RIGHT("00000000" &amp; HEX2BIN(Table7[[#This Row],[D2]]), 8)</f>
        <v>00010000</v>
      </c>
      <c r="AA371" t="str">
        <f>RIGHT("00000000" &amp; HEX2BIN(Table7[[#This Row],[D3]]), 8)</f>
        <v>00000000</v>
      </c>
      <c r="AB371" t="str">
        <f>RIGHT("00000000" &amp; HEX2BIN(Table7[[#This Row],[D4]]), 8)</f>
        <v>00000000</v>
      </c>
      <c r="AC371" t="str">
        <f>RIGHT("00000000" &amp; HEX2BIN(Table7[[#This Row],[D5]]), 8)</f>
        <v>00000000</v>
      </c>
      <c r="AD371" t="str">
        <f>RIGHT("00000000" &amp; HEX2BIN(Table7[[#This Row],[D6]]), 8)</f>
        <v>00000000</v>
      </c>
      <c r="AE371" t="str">
        <f>RIGHT("00000000" &amp; HEX2BIN(Table7[[#This Row],[D7]]), 8)</f>
        <v>00000000</v>
      </c>
      <c r="AF371" t="str">
        <f>VLOOKUP(Table7[[#This Row],[MsgId.Pad]],Codes,2,FALSE)</f>
        <v>A lot of these, brakes status for ABS?</v>
      </c>
      <c r="AG371">
        <f>(256*Table7[[#This Row],[D0.Dec]]+Table7[[#This Row],[D1.Dec]])/4</f>
        <v>127.5</v>
      </c>
    </row>
    <row r="372" spans="1:33" x14ac:dyDescent="0.35">
      <c r="A372">
        <v>411</v>
      </c>
      <c r="B372" t="s">
        <v>92</v>
      </c>
      <c r="C372" s="1">
        <v>8</v>
      </c>
      <c r="D372" s="1">
        <v>1</v>
      </c>
      <c r="E372" s="1" t="s">
        <v>0</v>
      </c>
      <c r="F372" s="1">
        <v>14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t="str">
        <f>RIGHT("000000" &amp;Table7[[#This Row],[MsgId]], 8)</f>
        <v>0810A000</v>
      </c>
      <c r="M372" t="str">
        <f>LEFT(Table7[[#This Row],[MsgId.Pad]],4)</f>
        <v>0810</v>
      </c>
      <c r="N372" t="str">
        <f>RIGHT(Table7[[#This Row],[MsgId.Pad]],4)</f>
        <v>A000</v>
      </c>
      <c r="O372">
        <f>HEX2DEC(Table7[[#This Row],[MsgId.Pad]])</f>
        <v>135307264</v>
      </c>
      <c r="P372">
        <f>HEX2DEC(Table7[[#This Row],[D0]])</f>
        <v>1</v>
      </c>
      <c r="Q372">
        <f>HEX2DEC(Table7[[#This Row],[D1]])</f>
        <v>254</v>
      </c>
      <c r="R372">
        <f>HEX2DEC(Table7[[#This Row],[D2]])</f>
        <v>20</v>
      </c>
      <c r="S372">
        <f>HEX2DEC(Table7[[#This Row],[D3]])</f>
        <v>0</v>
      </c>
      <c r="T372">
        <f>HEX2DEC(Table7[[#This Row],[D4]])</f>
        <v>0</v>
      </c>
      <c r="U372">
        <f>HEX2DEC(Table7[[#This Row],[D5]])</f>
        <v>0</v>
      </c>
      <c r="V372">
        <f>HEX2DEC(Table7[[#This Row],[D6]])</f>
        <v>0</v>
      </c>
      <c r="W372">
        <f>HEX2DEC(Table7[[#This Row],[D7]])</f>
        <v>0</v>
      </c>
      <c r="X372" t="str">
        <f>RIGHT("00000000" &amp; HEX2BIN(Table7[[#This Row],[D0]]), 8)</f>
        <v>00000001</v>
      </c>
      <c r="Y372" t="str">
        <f>RIGHT("00000000" &amp; HEX2BIN(Table7[[#This Row],[D1]]), 8)</f>
        <v>11111110</v>
      </c>
      <c r="Z372" t="str">
        <f>RIGHT("00000000" &amp; HEX2BIN(Table7[[#This Row],[D2]]), 8)</f>
        <v>00010100</v>
      </c>
      <c r="AA372" t="str">
        <f>RIGHT("00000000" &amp; HEX2BIN(Table7[[#This Row],[D3]]), 8)</f>
        <v>00000000</v>
      </c>
      <c r="AB372" t="str">
        <f>RIGHT("00000000" &amp; HEX2BIN(Table7[[#This Row],[D4]]), 8)</f>
        <v>00000000</v>
      </c>
      <c r="AC372" t="str">
        <f>RIGHT("00000000" &amp; HEX2BIN(Table7[[#This Row],[D5]]), 8)</f>
        <v>00000000</v>
      </c>
      <c r="AD372" t="str">
        <f>RIGHT("00000000" &amp; HEX2BIN(Table7[[#This Row],[D6]]), 8)</f>
        <v>00000000</v>
      </c>
      <c r="AE372" t="str">
        <f>RIGHT("00000000" &amp; HEX2BIN(Table7[[#This Row],[D7]]), 8)</f>
        <v>00000000</v>
      </c>
      <c r="AF372" t="str">
        <f>VLOOKUP(Table7[[#This Row],[MsgId.Pad]],Codes,2,FALSE)</f>
        <v>A lot of these, brakes status for ABS?</v>
      </c>
      <c r="AG372">
        <f>(256*Table7[[#This Row],[D0.Dec]]+Table7[[#This Row],[D1.Dec]])/4</f>
        <v>127.5</v>
      </c>
    </row>
    <row r="373" spans="1:33" x14ac:dyDescent="0.35">
      <c r="A373">
        <v>412</v>
      </c>
      <c r="B373" t="s">
        <v>92</v>
      </c>
      <c r="C373" s="1">
        <v>8</v>
      </c>
      <c r="D373" s="1">
        <v>1</v>
      </c>
      <c r="E373" s="1" t="s">
        <v>0</v>
      </c>
      <c r="F373" s="1">
        <v>14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t="str">
        <f>RIGHT("000000" &amp;Table7[[#This Row],[MsgId]], 8)</f>
        <v>0810A000</v>
      </c>
      <c r="M373" t="str">
        <f>LEFT(Table7[[#This Row],[MsgId.Pad]],4)</f>
        <v>0810</v>
      </c>
      <c r="N373" t="str">
        <f>RIGHT(Table7[[#This Row],[MsgId.Pad]],4)</f>
        <v>A000</v>
      </c>
      <c r="O373">
        <f>HEX2DEC(Table7[[#This Row],[MsgId.Pad]])</f>
        <v>135307264</v>
      </c>
      <c r="P373">
        <f>HEX2DEC(Table7[[#This Row],[D0]])</f>
        <v>1</v>
      </c>
      <c r="Q373">
        <f>HEX2DEC(Table7[[#This Row],[D1]])</f>
        <v>254</v>
      </c>
      <c r="R373">
        <f>HEX2DEC(Table7[[#This Row],[D2]])</f>
        <v>20</v>
      </c>
      <c r="S373">
        <f>HEX2DEC(Table7[[#This Row],[D3]])</f>
        <v>0</v>
      </c>
      <c r="T373">
        <f>HEX2DEC(Table7[[#This Row],[D4]])</f>
        <v>0</v>
      </c>
      <c r="U373">
        <f>HEX2DEC(Table7[[#This Row],[D5]])</f>
        <v>0</v>
      </c>
      <c r="V373">
        <f>HEX2DEC(Table7[[#This Row],[D6]])</f>
        <v>0</v>
      </c>
      <c r="W373">
        <f>HEX2DEC(Table7[[#This Row],[D7]])</f>
        <v>0</v>
      </c>
      <c r="X373" t="str">
        <f>RIGHT("00000000" &amp; HEX2BIN(Table7[[#This Row],[D0]]), 8)</f>
        <v>00000001</v>
      </c>
      <c r="Y373" t="str">
        <f>RIGHT("00000000" &amp; HEX2BIN(Table7[[#This Row],[D1]]), 8)</f>
        <v>11111110</v>
      </c>
      <c r="Z373" t="str">
        <f>RIGHT("00000000" &amp; HEX2BIN(Table7[[#This Row],[D2]]), 8)</f>
        <v>00010100</v>
      </c>
      <c r="AA373" t="str">
        <f>RIGHT("00000000" &amp; HEX2BIN(Table7[[#This Row],[D3]]), 8)</f>
        <v>00000000</v>
      </c>
      <c r="AB373" t="str">
        <f>RIGHT("00000000" &amp; HEX2BIN(Table7[[#This Row],[D4]]), 8)</f>
        <v>00000000</v>
      </c>
      <c r="AC373" t="str">
        <f>RIGHT("00000000" &amp; HEX2BIN(Table7[[#This Row],[D5]]), 8)</f>
        <v>00000000</v>
      </c>
      <c r="AD373" t="str">
        <f>RIGHT("00000000" &amp; HEX2BIN(Table7[[#This Row],[D6]]), 8)</f>
        <v>00000000</v>
      </c>
      <c r="AE373" t="str">
        <f>RIGHT("00000000" &amp; HEX2BIN(Table7[[#This Row],[D7]]), 8)</f>
        <v>00000000</v>
      </c>
      <c r="AF373" t="str">
        <f>VLOOKUP(Table7[[#This Row],[MsgId.Pad]],Codes,2,FALSE)</f>
        <v>A lot of these, brakes status for ABS?</v>
      </c>
      <c r="AG373">
        <f>(256*Table7[[#This Row],[D0.Dec]]+Table7[[#This Row],[D1.Dec]])/4</f>
        <v>127.5</v>
      </c>
    </row>
    <row r="374" spans="1:33" x14ac:dyDescent="0.35">
      <c r="A374">
        <v>413</v>
      </c>
      <c r="B374" t="s">
        <v>92</v>
      </c>
      <c r="C374" s="1">
        <v>8</v>
      </c>
      <c r="D374" s="1">
        <v>1</v>
      </c>
      <c r="E374" s="1" t="s">
        <v>0</v>
      </c>
      <c r="F374" s="1">
        <v>18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t="str">
        <f>RIGHT("000000" &amp;Table7[[#This Row],[MsgId]], 8)</f>
        <v>0810A000</v>
      </c>
      <c r="M374" t="str">
        <f>LEFT(Table7[[#This Row],[MsgId.Pad]],4)</f>
        <v>0810</v>
      </c>
      <c r="N374" t="str">
        <f>RIGHT(Table7[[#This Row],[MsgId.Pad]],4)</f>
        <v>A000</v>
      </c>
      <c r="O374">
        <f>HEX2DEC(Table7[[#This Row],[MsgId.Pad]])</f>
        <v>135307264</v>
      </c>
      <c r="P374">
        <f>HEX2DEC(Table7[[#This Row],[D0]])</f>
        <v>1</v>
      </c>
      <c r="Q374">
        <f>HEX2DEC(Table7[[#This Row],[D1]])</f>
        <v>254</v>
      </c>
      <c r="R374">
        <f>HEX2DEC(Table7[[#This Row],[D2]])</f>
        <v>24</v>
      </c>
      <c r="S374">
        <f>HEX2DEC(Table7[[#This Row],[D3]])</f>
        <v>0</v>
      </c>
      <c r="T374">
        <f>HEX2DEC(Table7[[#This Row],[D4]])</f>
        <v>0</v>
      </c>
      <c r="U374">
        <f>HEX2DEC(Table7[[#This Row],[D5]])</f>
        <v>0</v>
      </c>
      <c r="V374">
        <f>HEX2DEC(Table7[[#This Row],[D6]])</f>
        <v>0</v>
      </c>
      <c r="W374">
        <f>HEX2DEC(Table7[[#This Row],[D7]])</f>
        <v>0</v>
      </c>
      <c r="X374" t="str">
        <f>RIGHT("00000000" &amp; HEX2BIN(Table7[[#This Row],[D0]]), 8)</f>
        <v>00000001</v>
      </c>
      <c r="Y374" t="str">
        <f>RIGHT("00000000" &amp; HEX2BIN(Table7[[#This Row],[D1]]), 8)</f>
        <v>11111110</v>
      </c>
      <c r="Z374" t="str">
        <f>RIGHT("00000000" &amp; HEX2BIN(Table7[[#This Row],[D2]]), 8)</f>
        <v>00011000</v>
      </c>
      <c r="AA374" t="str">
        <f>RIGHT("00000000" &amp; HEX2BIN(Table7[[#This Row],[D3]]), 8)</f>
        <v>00000000</v>
      </c>
      <c r="AB374" t="str">
        <f>RIGHT("00000000" &amp; HEX2BIN(Table7[[#This Row],[D4]]), 8)</f>
        <v>00000000</v>
      </c>
      <c r="AC374" t="str">
        <f>RIGHT("00000000" &amp; HEX2BIN(Table7[[#This Row],[D5]]), 8)</f>
        <v>00000000</v>
      </c>
      <c r="AD374" t="str">
        <f>RIGHT("00000000" &amp; HEX2BIN(Table7[[#This Row],[D6]]), 8)</f>
        <v>00000000</v>
      </c>
      <c r="AE374" t="str">
        <f>RIGHT("00000000" &amp; HEX2BIN(Table7[[#This Row],[D7]]), 8)</f>
        <v>00000000</v>
      </c>
      <c r="AF374" t="str">
        <f>VLOOKUP(Table7[[#This Row],[MsgId.Pad]],Codes,2,FALSE)</f>
        <v>A lot of these, brakes status for ABS?</v>
      </c>
      <c r="AG374">
        <f>(256*Table7[[#This Row],[D0.Dec]]+Table7[[#This Row],[D1.Dec]])/4</f>
        <v>127.5</v>
      </c>
    </row>
    <row r="375" spans="1:33" x14ac:dyDescent="0.35">
      <c r="A375">
        <v>415</v>
      </c>
      <c r="B375" t="s">
        <v>92</v>
      </c>
      <c r="C375" s="1">
        <v>8</v>
      </c>
      <c r="D375" s="1">
        <v>1</v>
      </c>
      <c r="E375" s="1" t="s">
        <v>0</v>
      </c>
      <c r="F375" s="1">
        <v>14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t="str">
        <f>RIGHT("000000" &amp;Table7[[#This Row],[MsgId]], 8)</f>
        <v>0810A000</v>
      </c>
      <c r="M375" t="str">
        <f>LEFT(Table7[[#This Row],[MsgId.Pad]],4)</f>
        <v>0810</v>
      </c>
      <c r="N375" t="str">
        <f>RIGHT(Table7[[#This Row],[MsgId.Pad]],4)</f>
        <v>A000</v>
      </c>
      <c r="O375">
        <f>HEX2DEC(Table7[[#This Row],[MsgId.Pad]])</f>
        <v>135307264</v>
      </c>
      <c r="P375">
        <f>HEX2DEC(Table7[[#This Row],[D0]])</f>
        <v>1</v>
      </c>
      <c r="Q375">
        <f>HEX2DEC(Table7[[#This Row],[D1]])</f>
        <v>254</v>
      </c>
      <c r="R375">
        <f>HEX2DEC(Table7[[#This Row],[D2]])</f>
        <v>20</v>
      </c>
      <c r="S375">
        <f>HEX2DEC(Table7[[#This Row],[D3]])</f>
        <v>0</v>
      </c>
      <c r="T375">
        <f>HEX2DEC(Table7[[#This Row],[D4]])</f>
        <v>0</v>
      </c>
      <c r="U375">
        <f>HEX2DEC(Table7[[#This Row],[D5]])</f>
        <v>0</v>
      </c>
      <c r="V375">
        <f>HEX2DEC(Table7[[#This Row],[D6]])</f>
        <v>0</v>
      </c>
      <c r="W375">
        <f>HEX2DEC(Table7[[#This Row],[D7]])</f>
        <v>0</v>
      </c>
      <c r="X375" t="str">
        <f>RIGHT("00000000" &amp; HEX2BIN(Table7[[#This Row],[D0]]), 8)</f>
        <v>00000001</v>
      </c>
      <c r="Y375" t="str">
        <f>RIGHT("00000000" &amp; HEX2BIN(Table7[[#This Row],[D1]]), 8)</f>
        <v>11111110</v>
      </c>
      <c r="Z375" t="str">
        <f>RIGHT("00000000" &amp; HEX2BIN(Table7[[#This Row],[D2]]), 8)</f>
        <v>00010100</v>
      </c>
      <c r="AA375" t="str">
        <f>RIGHT("00000000" &amp; HEX2BIN(Table7[[#This Row],[D3]]), 8)</f>
        <v>00000000</v>
      </c>
      <c r="AB375" t="str">
        <f>RIGHT("00000000" &amp; HEX2BIN(Table7[[#This Row],[D4]]), 8)</f>
        <v>00000000</v>
      </c>
      <c r="AC375" t="str">
        <f>RIGHT("00000000" &amp; HEX2BIN(Table7[[#This Row],[D5]]), 8)</f>
        <v>00000000</v>
      </c>
      <c r="AD375" t="str">
        <f>RIGHT("00000000" &amp; HEX2BIN(Table7[[#This Row],[D6]]), 8)</f>
        <v>00000000</v>
      </c>
      <c r="AE375" t="str">
        <f>RIGHT("00000000" &amp; HEX2BIN(Table7[[#This Row],[D7]]), 8)</f>
        <v>00000000</v>
      </c>
      <c r="AF375" t="str">
        <f>VLOOKUP(Table7[[#This Row],[MsgId.Pad]],Codes,2,FALSE)</f>
        <v>A lot of these, brakes status for ABS?</v>
      </c>
      <c r="AG375">
        <f>(256*Table7[[#This Row],[D0.Dec]]+Table7[[#This Row],[D1.Dec]])/4</f>
        <v>127.5</v>
      </c>
    </row>
    <row r="376" spans="1:33" x14ac:dyDescent="0.35">
      <c r="A376">
        <v>416</v>
      </c>
      <c r="B376" t="s">
        <v>92</v>
      </c>
      <c r="C376" s="1">
        <v>8</v>
      </c>
      <c r="D376" s="1">
        <v>1</v>
      </c>
      <c r="E376" s="1" t="s">
        <v>0</v>
      </c>
      <c r="F376" s="1">
        <v>18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t="str">
        <f>RIGHT("000000" &amp;Table7[[#This Row],[MsgId]], 8)</f>
        <v>0810A000</v>
      </c>
      <c r="M376" t="str">
        <f>LEFT(Table7[[#This Row],[MsgId.Pad]],4)</f>
        <v>0810</v>
      </c>
      <c r="N376" t="str">
        <f>RIGHT(Table7[[#This Row],[MsgId.Pad]],4)</f>
        <v>A000</v>
      </c>
      <c r="O376">
        <f>HEX2DEC(Table7[[#This Row],[MsgId.Pad]])</f>
        <v>135307264</v>
      </c>
      <c r="P376">
        <f>HEX2DEC(Table7[[#This Row],[D0]])</f>
        <v>1</v>
      </c>
      <c r="Q376">
        <f>HEX2DEC(Table7[[#This Row],[D1]])</f>
        <v>254</v>
      </c>
      <c r="R376">
        <f>HEX2DEC(Table7[[#This Row],[D2]])</f>
        <v>24</v>
      </c>
      <c r="S376">
        <f>HEX2DEC(Table7[[#This Row],[D3]])</f>
        <v>0</v>
      </c>
      <c r="T376">
        <f>HEX2DEC(Table7[[#This Row],[D4]])</f>
        <v>0</v>
      </c>
      <c r="U376">
        <f>HEX2DEC(Table7[[#This Row],[D5]])</f>
        <v>0</v>
      </c>
      <c r="V376">
        <f>HEX2DEC(Table7[[#This Row],[D6]])</f>
        <v>0</v>
      </c>
      <c r="W376">
        <f>HEX2DEC(Table7[[#This Row],[D7]])</f>
        <v>0</v>
      </c>
      <c r="X376" t="str">
        <f>RIGHT("00000000" &amp; HEX2BIN(Table7[[#This Row],[D0]]), 8)</f>
        <v>00000001</v>
      </c>
      <c r="Y376" t="str">
        <f>RIGHT("00000000" &amp; HEX2BIN(Table7[[#This Row],[D1]]), 8)</f>
        <v>11111110</v>
      </c>
      <c r="Z376" t="str">
        <f>RIGHT("00000000" &amp; HEX2BIN(Table7[[#This Row],[D2]]), 8)</f>
        <v>00011000</v>
      </c>
      <c r="AA376" t="str">
        <f>RIGHT("00000000" &amp; HEX2BIN(Table7[[#This Row],[D3]]), 8)</f>
        <v>00000000</v>
      </c>
      <c r="AB376" t="str">
        <f>RIGHT("00000000" &amp; HEX2BIN(Table7[[#This Row],[D4]]), 8)</f>
        <v>00000000</v>
      </c>
      <c r="AC376" t="str">
        <f>RIGHT("00000000" &amp; HEX2BIN(Table7[[#This Row],[D5]]), 8)</f>
        <v>00000000</v>
      </c>
      <c r="AD376" t="str">
        <f>RIGHT("00000000" &amp; HEX2BIN(Table7[[#This Row],[D6]]), 8)</f>
        <v>00000000</v>
      </c>
      <c r="AE376" t="str">
        <f>RIGHT("00000000" &amp; HEX2BIN(Table7[[#This Row],[D7]]), 8)</f>
        <v>00000000</v>
      </c>
      <c r="AF376" t="str">
        <f>VLOOKUP(Table7[[#This Row],[MsgId.Pad]],Codes,2,FALSE)</f>
        <v>A lot of these, brakes status for ABS?</v>
      </c>
      <c r="AG376">
        <f>(256*Table7[[#This Row],[D0.Dec]]+Table7[[#This Row],[D1.Dec]])/4</f>
        <v>127.5</v>
      </c>
    </row>
    <row r="377" spans="1:33" x14ac:dyDescent="0.35">
      <c r="A377">
        <v>417</v>
      </c>
      <c r="B377" t="s">
        <v>92</v>
      </c>
      <c r="C377" s="1">
        <v>8</v>
      </c>
      <c r="D377" s="1">
        <v>1</v>
      </c>
      <c r="E377" s="1" t="s">
        <v>0</v>
      </c>
      <c r="F377" s="1" t="s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t="str">
        <f>RIGHT("000000" &amp;Table7[[#This Row],[MsgId]], 8)</f>
        <v>0810A000</v>
      </c>
      <c r="M377" t="str">
        <f>LEFT(Table7[[#This Row],[MsgId.Pad]],4)</f>
        <v>0810</v>
      </c>
      <c r="N377" t="str">
        <f>RIGHT(Table7[[#This Row],[MsgId.Pad]],4)</f>
        <v>A000</v>
      </c>
      <c r="O377">
        <f>HEX2DEC(Table7[[#This Row],[MsgId.Pad]])</f>
        <v>135307264</v>
      </c>
      <c r="P377">
        <f>HEX2DEC(Table7[[#This Row],[D0]])</f>
        <v>1</v>
      </c>
      <c r="Q377">
        <f>HEX2DEC(Table7[[#This Row],[D1]])</f>
        <v>254</v>
      </c>
      <c r="R377">
        <f>HEX2DEC(Table7[[#This Row],[D2]])</f>
        <v>28</v>
      </c>
      <c r="S377">
        <f>HEX2DEC(Table7[[#This Row],[D3]])</f>
        <v>0</v>
      </c>
      <c r="T377">
        <f>HEX2DEC(Table7[[#This Row],[D4]])</f>
        <v>0</v>
      </c>
      <c r="U377">
        <f>HEX2DEC(Table7[[#This Row],[D5]])</f>
        <v>0</v>
      </c>
      <c r="V377">
        <f>HEX2DEC(Table7[[#This Row],[D6]])</f>
        <v>0</v>
      </c>
      <c r="W377">
        <f>HEX2DEC(Table7[[#This Row],[D7]])</f>
        <v>0</v>
      </c>
      <c r="X377" t="str">
        <f>RIGHT("00000000" &amp; HEX2BIN(Table7[[#This Row],[D0]]), 8)</f>
        <v>00000001</v>
      </c>
      <c r="Y377" t="str">
        <f>RIGHT("00000000" &amp; HEX2BIN(Table7[[#This Row],[D1]]), 8)</f>
        <v>11111110</v>
      </c>
      <c r="Z377" t="str">
        <f>RIGHT("00000000" &amp; HEX2BIN(Table7[[#This Row],[D2]]), 8)</f>
        <v>00011100</v>
      </c>
      <c r="AA377" t="str">
        <f>RIGHT("00000000" &amp; HEX2BIN(Table7[[#This Row],[D3]]), 8)</f>
        <v>00000000</v>
      </c>
      <c r="AB377" t="str">
        <f>RIGHT("00000000" &amp; HEX2BIN(Table7[[#This Row],[D4]]), 8)</f>
        <v>00000000</v>
      </c>
      <c r="AC377" t="str">
        <f>RIGHT("00000000" &amp; HEX2BIN(Table7[[#This Row],[D5]]), 8)</f>
        <v>00000000</v>
      </c>
      <c r="AD377" t="str">
        <f>RIGHT("00000000" &amp; HEX2BIN(Table7[[#This Row],[D6]]), 8)</f>
        <v>00000000</v>
      </c>
      <c r="AE377" t="str">
        <f>RIGHT("00000000" &amp; HEX2BIN(Table7[[#This Row],[D7]]), 8)</f>
        <v>00000000</v>
      </c>
      <c r="AF377" t="str">
        <f>VLOOKUP(Table7[[#This Row],[MsgId.Pad]],Codes,2,FALSE)</f>
        <v>A lot of these, brakes status for ABS?</v>
      </c>
      <c r="AG377">
        <f>(256*Table7[[#This Row],[D0.Dec]]+Table7[[#This Row],[D1.Dec]])/4</f>
        <v>127.5</v>
      </c>
    </row>
    <row r="378" spans="1:33" x14ac:dyDescent="0.35">
      <c r="A378">
        <v>418</v>
      </c>
      <c r="B378" t="s">
        <v>92</v>
      </c>
      <c r="C378" s="1">
        <v>8</v>
      </c>
      <c r="D378" s="1">
        <v>1</v>
      </c>
      <c r="E378" s="1" t="s">
        <v>0</v>
      </c>
      <c r="F378" s="1">
        <v>18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t="str">
        <f>RIGHT("000000" &amp;Table7[[#This Row],[MsgId]], 8)</f>
        <v>0810A000</v>
      </c>
      <c r="M378" t="str">
        <f>LEFT(Table7[[#This Row],[MsgId.Pad]],4)</f>
        <v>0810</v>
      </c>
      <c r="N378" t="str">
        <f>RIGHT(Table7[[#This Row],[MsgId.Pad]],4)</f>
        <v>A000</v>
      </c>
      <c r="O378">
        <f>HEX2DEC(Table7[[#This Row],[MsgId.Pad]])</f>
        <v>135307264</v>
      </c>
      <c r="P378">
        <f>HEX2DEC(Table7[[#This Row],[D0]])</f>
        <v>1</v>
      </c>
      <c r="Q378">
        <f>HEX2DEC(Table7[[#This Row],[D1]])</f>
        <v>254</v>
      </c>
      <c r="R378">
        <f>HEX2DEC(Table7[[#This Row],[D2]])</f>
        <v>24</v>
      </c>
      <c r="S378">
        <f>HEX2DEC(Table7[[#This Row],[D3]])</f>
        <v>0</v>
      </c>
      <c r="T378">
        <f>HEX2DEC(Table7[[#This Row],[D4]])</f>
        <v>0</v>
      </c>
      <c r="U378">
        <f>HEX2DEC(Table7[[#This Row],[D5]])</f>
        <v>0</v>
      </c>
      <c r="V378">
        <f>HEX2DEC(Table7[[#This Row],[D6]])</f>
        <v>0</v>
      </c>
      <c r="W378">
        <f>HEX2DEC(Table7[[#This Row],[D7]])</f>
        <v>0</v>
      </c>
      <c r="X378" t="str">
        <f>RIGHT("00000000" &amp; HEX2BIN(Table7[[#This Row],[D0]]), 8)</f>
        <v>00000001</v>
      </c>
      <c r="Y378" t="str">
        <f>RIGHT("00000000" &amp; HEX2BIN(Table7[[#This Row],[D1]]), 8)</f>
        <v>11111110</v>
      </c>
      <c r="Z378" t="str">
        <f>RIGHT("00000000" &amp; HEX2BIN(Table7[[#This Row],[D2]]), 8)</f>
        <v>00011000</v>
      </c>
      <c r="AA378" t="str">
        <f>RIGHT("00000000" &amp; HEX2BIN(Table7[[#This Row],[D3]]), 8)</f>
        <v>00000000</v>
      </c>
      <c r="AB378" t="str">
        <f>RIGHT("00000000" &amp; HEX2BIN(Table7[[#This Row],[D4]]), 8)</f>
        <v>00000000</v>
      </c>
      <c r="AC378" t="str">
        <f>RIGHT("00000000" &amp; HEX2BIN(Table7[[#This Row],[D5]]), 8)</f>
        <v>00000000</v>
      </c>
      <c r="AD378" t="str">
        <f>RIGHT("00000000" &amp; HEX2BIN(Table7[[#This Row],[D6]]), 8)</f>
        <v>00000000</v>
      </c>
      <c r="AE378" t="str">
        <f>RIGHT("00000000" &amp; HEX2BIN(Table7[[#This Row],[D7]]), 8)</f>
        <v>00000000</v>
      </c>
      <c r="AF378" t="str">
        <f>VLOOKUP(Table7[[#This Row],[MsgId.Pad]],Codes,2,FALSE)</f>
        <v>A lot of these, brakes status for ABS?</v>
      </c>
      <c r="AG378">
        <f>(256*Table7[[#This Row],[D0.Dec]]+Table7[[#This Row],[D1.Dec]])/4</f>
        <v>127.5</v>
      </c>
    </row>
    <row r="379" spans="1:33" x14ac:dyDescent="0.35">
      <c r="A379">
        <v>419</v>
      </c>
      <c r="B379" t="s">
        <v>92</v>
      </c>
      <c r="C379" s="1">
        <v>8</v>
      </c>
      <c r="D379" s="1">
        <v>1</v>
      </c>
      <c r="E379" s="1" t="s">
        <v>0</v>
      </c>
      <c r="F379" s="1" t="s">
        <v>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t="str">
        <f>RIGHT("000000" &amp;Table7[[#This Row],[MsgId]], 8)</f>
        <v>0810A000</v>
      </c>
      <c r="M379" t="str">
        <f>LEFT(Table7[[#This Row],[MsgId.Pad]],4)</f>
        <v>0810</v>
      </c>
      <c r="N379" t="str">
        <f>RIGHT(Table7[[#This Row],[MsgId.Pad]],4)</f>
        <v>A000</v>
      </c>
      <c r="O379">
        <f>HEX2DEC(Table7[[#This Row],[MsgId.Pad]])</f>
        <v>135307264</v>
      </c>
      <c r="P379">
        <f>HEX2DEC(Table7[[#This Row],[D0]])</f>
        <v>1</v>
      </c>
      <c r="Q379">
        <f>HEX2DEC(Table7[[#This Row],[D1]])</f>
        <v>254</v>
      </c>
      <c r="R379">
        <f>HEX2DEC(Table7[[#This Row],[D2]])</f>
        <v>28</v>
      </c>
      <c r="S379">
        <f>HEX2DEC(Table7[[#This Row],[D3]])</f>
        <v>0</v>
      </c>
      <c r="T379">
        <f>HEX2DEC(Table7[[#This Row],[D4]])</f>
        <v>0</v>
      </c>
      <c r="U379">
        <f>HEX2DEC(Table7[[#This Row],[D5]])</f>
        <v>0</v>
      </c>
      <c r="V379">
        <f>HEX2DEC(Table7[[#This Row],[D6]])</f>
        <v>0</v>
      </c>
      <c r="W379">
        <f>HEX2DEC(Table7[[#This Row],[D7]])</f>
        <v>0</v>
      </c>
      <c r="X379" t="str">
        <f>RIGHT("00000000" &amp; HEX2BIN(Table7[[#This Row],[D0]]), 8)</f>
        <v>00000001</v>
      </c>
      <c r="Y379" t="str">
        <f>RIGHT("00000000" &amp; HEX2BIN(Table7[[#This Row],[D1]]), 8)</f>
        <v>11111110</v>
      </c>
      <c r="Z379" t="str">
        <f>RIGHT("00000000" &amp; HEX2BIN(Table7[[#This Row],[D2]]), 8)</f>
        <v>00011100</v>
      </c>
      <c r="AA379" t="str">
        <f>RIGHT("00000000" &amp; HEX2BIN(Table7[[#This Row],[D3]]), 8)</f>
        <v>00000000</v>
      </c>
      <c r="AB379" t="str">
        <f>RIGHT("00000000" &amp; HEX2BIN(Table7[[#This Row],[D4]]), 8)</f>
        <v>00000000</v>
      </c>
      <c r="AC379" t="str">
        <f>RIGHT("00000000" &amp; HEX2BIN(Table7[[#This Row],[D5]]), 8)</f>
        <v>00000000</v>
      </c>
      <c r="AD379" t="str">
        <f>RIGHT("00000000" &amp; HEX2BIN(Table7[[#This Row],[D6]]), 8)</f>
        <v>00000000</v>
      </c>
      <c r="AE379" t="str">
        <f>RIGHT("00000000" &amp; HEX2BIN(Table7[[#This Row],[D7]]), 8)</f>
        <v>00000000</v>
      </c>
      <c r="AF379" t="str">
        <f>VLOOKUP(Table7[[#This Row],[MsgId.Pad]],Codes,2,FALSE)</f>
        <v>A lot of these, brakes status for ABS?</v>
      </c>
      <c r="AG379">
        <f>(256*Table7[[#This Row],[D0.Dec]]+Table7[[#This Row],[D1.Dec]])/4</f>
        <v>127.5</v>
      </c>
    </row>
    <row r="380" spans="1:33" x14ac:dyDescent="0.35">
      <c r="A380">
        <v>420</v>
      </c>
      <c r="B380" t="s">
        <v>92</v>
      </c>
      <c r="C380" s="1">
        <v>8</v>
      </c>
      <c r="D380" s="1">
        <v>1</v>
      </c>
      <c r="E380" s="1" t="s">
        <v>0</v>
      </c>
      <c r="F380" s="1">
        <v>10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t="str">
        <f>RIGHT("000000" &amp;Table7[[#This Row],[MsgId]], 8)</f>
        <v>0810A000</v>
      </c>
      <c r="M380" t="str">
        <f>LEFT(Table7[[#This Row],[MsgId.Pad]],4)</f>
        <v>0810</v>
      </c>
      <c r="N380" t="str">
        <f>RIGHT(Table7[[#This Row],[MsgId.Pad]],4)</f>
        <v>A000</v>
      </c>
      <c r="O380">
        <f>HEX2DEC(Table7[[#This Row],[MsgId.Pad]])</f>
        <v>135307264</v>
      </c>
      <c r="P380">
        <f>HEX2DEC(Table7[[#This Row],[D0]])</f>
        <v>1</v>
      </c>
      <c r="Q380">
        <f>HEX2DEC(Table7[[#This Row],[D1]])</f>
        <v>254</v>
      </c>
      <c r="R380">
        <f>HEX2DEC(Table7[[#This Row],[D2]])</f>
        <v>16</v>
      </c>
      <c r="S380">
        <f>HEX2DEC(Table7[[#This Row],[D3]])</f>
        <v>0</v>
      </c>
      <c r="T380">
        <f>HEX2DEC(Table7[[#This Row],[D4]])</f>
        <v>0</v>
      </c>
      <c r="U380">
        <f>HEX2DEC(Table7[[#This Row],[D5]])</f>
        <v>0</v>
      </c>
      <c r="V380">
        <f>HEX2DEC(Table7[[#This Row],[D6]])</f>
        <v>0</v>
      </c>
      <c r="W380">
        <f>HEX2DEC(Table7[[#This Row],[D7]])</f>
        <v>0</v>
      </c>
      <c r="X380" t="str">
        <f>RIGHT("00000000" &amp; HEX2BIN(Table7[[#This Row],[D0]]), 8)</f>
        <v>00000001</v>
      </c>
      <c r="Y380" t="str">
        <f>RIGHT("00000000" &amp; HEX2BIN(Table7[[#This Row],[D1]]), 8)</f>
        <v>11111110</v>
      </c>
      <c r="Z380" t="str">
        <f>RIGHT("00000000" &amp; HEX2BIN(Table7[[#This Row],[D2]]), 8)</f>
        <v>00010000</v>
      </c>
      <c r="AA380" t="str">
        <f>RIGHT("00000000" &amp; HEX2BIN(Table7[[#This Row],[D3]]), 8)</f>
        <v>00000000</v>
      </c>
      <c r="AB380" t="str">
        <f>RIGHT("00000000" &amp; HEX2BIN(Table7[[#This Row],[D4]]), 8)</f>
        <v>00000000</v>
      </c>
      <c r="AC380" t="str">
        <f>RIGHT("00000000" &amp; HEX2BIN(Table7[[#This Row],[D5]]), 8)</f>
        <v>00000000</v>
      </c>
      <c r="AD380" t="str">
        <f>RIGHT("00000000" &amp; HEX2BIN(Table7[[#This Row],[D6]]), 8)</f>
        <v>00000000</v>
      </c>
      <c r="AE380" t="str">
        <f>RIGHT("00000000" &amp; HEX2BIN(Table7[[#This Row],[D7]]), 8)</f>
        <v>00000000</v>
      </c>
      <c r="AF380" t="str">
        <f>VLOOKUP(Table7[[#This Row],[MsgId.Pad]],Codes,2,FALSE)</f>
        <v>A lot of these, brakes status for ABS?</v>
      </c>
      <c r="AG380">
        <f>(256*Table7[[#This Row],[D0.Dec]]+Table7[[#This Row],[D1.Dec]])/4</f>
        <v>127.5</v>
      </c>
    </row>
    <row r="381" spans="1:33" x14ac:dyDescent="0.35">
      <c r="A381">
        <v>421</v>
      </c>
      <c r="B381" t="s">
        <v>92</v>
      </c>
      <c r="C381" s="1">
        <v>8</v>
      </c>
      <c r="D381" s="1">
        <v>1</v>
      </c>
      <c r="E381" s="1" t="s">
        <v>0</v>
      </c>
      <c r="F381" s="1">
        <v>18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t="str">
        <f>RIGHT("000000" &amp;Table7[[#This Row],[MsgId]], 8)</f>
        <v>0810A000</v>
      </c>
      <c r="M381" t="str">
        <f>LEFT(Table7[[#This Row],[MsgId.Pad]],4)</f>
        <v>0810</v>
      </c>
      <c r="N381" t="str">
        <f>RIGHT(Table7[[#This Row],[MsgId.Pad]],4)</f>
        <v>A000</v>
      </c>
      <c r="O381">
        <f>HEX2DEC(Table7[[#This Row],[MsgId.Pad]])</f>
        <v>135307264</v>
      </c>
      <c r="P381">
        <f>HEX2DEC(Table7[[#This Row],[D0]])</f>
        <v>1</v>
      </c>
      <c r="Q381">
        <f>HEX2DEC(Table7[[#This Row],[D1]])</f>
        <v>254</v>
      </c>
      <c r="R381">
        <f>HEX2DEC(Table7[[#This Row],[D2]])</f>
        <v>24</v>
      </c>
      <c r="S381">
        <f>HEX2DEC(Table7[[#This Row],[D3]])</f>
        <v>0</v>
      </c>
      <c r="T381">
        <f>HEX2DEC(Table7[[#This Row],[D4]])</f>
        <v>0</v>
      </c>
      <c r="U381">
        <f>HEX2DEC(Table7[[#This Row],[D5]])</f>
        <v>0</v>
      </c>
      <c r="V381">
        <f>HEX2DEC(Table7[[#This Row],[D6]])</f>
        <v>0</v>
      </c>
      <c r="W381">
        <f>HEX2DEC(Table7[[#This Row],[D7]])</f>
        <v>0</v>
      </c>
      <c r="X381" t="str">
        <f>RIGHT("00000000" &amp; HEX2BIN(Table7[[#This Row],[D0]]), 8)</f>
        <v>00000001</v>
      </c>
      <c r="Y381" t="str">
        <f>RIGHT("00000000" &amp; HEX2BIN(Table7[[#This Row],[D1]]), 8)</f>
        <v>11111110</v>
      </c>
      <c r="Z381" t="str">
        <f>RIGHT("00000000" &amp; HEX2BIN(Table7[[#This Row],[D2]]), 8)</f>
        <v>00011000</v>
      </c>
      <c r="AA381" t="str">
        <f>RIGHT("00000000" &amp; HEX2BIN(Table7[[#This Row],[D3]]), 8)</f>
        <v>00000000</v>
      </c>
      <c r="AB381" t="str">
        <f>RIGHT("00000000" &amp; HEX2BIN(Table7[[#This Row],[D4]]), 8)</f>
        <v>00000000</v>
      </c>
      <c r="AC381" t="str">
        <f>RIGHT("00000000" &amp; HEX2BIN(Table7[[#This Row],[D5]]), 8)</f>
        <v>00000000</v>
      </c>
      <c r="AD381" t="str">
        <f>RIGHT("00000000" &amp; HEX2BIN(Table7[[#This Row],[D6]]), 8)</f>
        <v>00000000</v>
      </c>
      <c r="AE381" t="str">
        <f>RIGHT("00000000" &amp; HEX2BIN(Table7[[#This Row],[D7]]), 8)</f>
        <v>00000000</v>
      </c>
      <c r="AF381" t="str">
        <f>VLOOKUP(Table7[[#This Row],[MsgId.Pad]],Codes,2,FALSE)</f>
        <v>A lot of these, brakes status for ABS?</v>
      </c>
      <c r="AG381">
        <f>(256*Table7[[#This Row],[D0.Dec]]+Table7[[#This Row],[D1.Dec]])/4</f>
        <v>127.5</v>
      </c>
    </row>
    <row r="382" spans="1:33" x14ac:dyDescent="0.35">
      <c r="A382">
        <v>422</v>
      </c>
      <c r="B382" t="s">
        <v>92</v>
      </c>
      <c r="C382" s="1">
        <v>8</v>
      </c>
      <c r="D382" s="1">
        <v>1</v>
      </c>
      <c r="E382" s="1" t="s">
        <v>0</v>
      </c>
      <c r="F382" s="1" t="s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t="str">
        <f>RIGHT("000000" &amp;Table7[[#This Row],[MsgId]], 8)</f>
        <v>0810A000</v>
      </c>
      <c r="M382" t="str">
        <f>LEFT(Table7[[#This Row],[MsgId.Pad]],4)</f>
        <v>0810</v>
      </c>
      <c r="N382" t="str">
        <f>RIGHT(Table7[[#This Row],[MsgId.Pad]],4)</f>
        <v>A000</v>
      </c>
      <c r="O382">
        <f>HEX2DEC(Table7[[#This Row],[MsgId.Pad]])</f>
        <v>135307264</v>
      </c>
      <c r="P382">
        <f>HEX2DEC(Table7[[#This Row],[D0]])</f>
        <v>1</v>
      </c>
      <c r="Q382">
        <f>HEX2DEC(Table7[[#This Row],[D1]])</f>
        <v>254</v>
      </c>
      <c r="R382">
        <f>HEX2DEC(Table7[[#This Row],[D2]])</f>
        <v>28</v>
      </c>
      <c r="S382">
        <f>HEX2DEC(Table7[[#This Row],[D3]])</f>
        <v>0</v>
      </c>
      <c r="T382">
        <f>HEX2DEC(Table7[[#This Row],[D4]])</f>
        <v>0</v>
      </c>
      <c r="U382">
        <f>HEX2DEC(Table7[[#This Row],[D5]])</f>
        <v>0</v>
      </c>
      <c r="V382">
        <f>HEX2DEC(Table7[[#This Row],[D6]])</f>
        <v>0</v>
      </c>
      <c r="W382">
        <f>HEX2DEC(Table7[[#This Row],[D7]])</f>
        <v>0</v>
      </c>
      <c r="X382" t="str">
        <f>RIGHT("00000000" &amp; HEX2BIN(Table7[[#This Row],[D0]]), 8)</f>
        <v>00000001</v>
      </c>
      <c r="Y382" t="str">
        <f>RIGHT("00000000" &amp; HEX2BIN(Table7[[#This Row],[D1]]), 8)</f>
        <v>11111110</v>
      </c>
      <c r="Z382" t="str">
        <f>RIGHT("00000000" &amp; HEX2BIN(Table7[[#This Row],[D2]]), 8)</f>
        <v>00011100</v>
      </c>
      <c r="AA382" t="str">
        <f>RIGHT("00000000" &amp; HEX2BIN(Table7[[#This Row],[D3]]), 8)</f>
        <v>00000000</v>
      </c>
      <c r="AB382" t="str">
        <f>RIGHT("00000000" &amp; HEX2BIN(Table7[[#This Row],[D4]]), 8)</f>
        <v>00000000</v>
      </c>
      <c r="AC382" t="str">
        <f>RIGHT("00000000" &amp; HEX2BIN(Table7[[#This Row],[D5]]), 8)</f>
        <v>00000000</v>
      </c>
      <c r="AD382" t="str">
        <f>RIGHT("00000000" &amp; HEX2BIN(Table7[[#This Row],[D6]]), 8)</f>
        <v>00000000</v>
      </c>
      <c r="AE382" t="str">
        <f>RIGHT("00000000" &amp; HEX2BIN(Table7[[#This Row],[D7]]), 8)</f>
        <v>00000000</v>
      </c>
      <c r="AF382" t="str">
        <f>VLOOKUP(Table7[[#This Row],[MsgId.Pad]],Codes,2,FALSE)</f>
        <v>A lot of these, brakes status for ABS?</v>
      </c>
      <c r="AG382">
        <f>(256*Table7[[#This Row],[D0.Dec]]+Table7[[#This Row],[D1.Dec]])/4</f>
        <v>127.5</v>
      </c>
    </row>
    <row r="383" spans="1:33" x14ac:dyDescent="0.35">
      <c r="A383">
        <v>423</v>
      </c>
      <c r="B383" t="s">
        <v>92</v>
      </c>
      <c r="C383" s="1">
        <v>8</v>
      </c>
      <c r="D383" s="1">
        <v>1</v>
      </c>
      <c r="E383" s="1" t="s">
        <v>0</v>
      </c>
      <c r="F383" s="1">
        <v>18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t="str">
        <f>RIGHT("000000" &amp;Table7[[#This Row],[MsgId]], 8)</f>
        <v>0810A000</v>
      </c>
      <c r="M383" t="str">
        <f>LEFT(Table7[[#This Row],[MsgId.Pad]],4)</f>
        <v>0810</v>
      </c>
      <c r="N383" t="str">
        <f>RIGHT(Table7[[#This Row],[MsgId.Pad]],4)</f>
        <v>A000</v>
      </c>
      <c r="O383">
        <f>HEX2DEC(Table7[[#This Row],[MsgId.Pad]])</f>
        <v>135307264</v>
      </c>
      <c r="P383">
        <f>HEX2DEC(Table7[[#This Row],[D0]])</f>
        <v>1</v>
      </c>
      <c r="Q383">
        <f>HEX2DEC(Table7[[#This Row],[D1]])</f>
        <v>254</v>
      </c>
      <c r="R383">
        <f>HEX2DEC(Table7[[#This Row],[D2]])</f>
        <v>24</v>
      </c>
      <c r="S383">
        <f>HEX2DEC(Table7[[#This Row],[D3]])</f>
        <v>0</v>
      </c>
      <c r="T383">
        <f>HEX2DEC(Table7[[#This Row],[D4]])</f>
        <v>0</v>
      </c>
      <c r="U383">
        <f>HEX2DEC(Table7[[#This Row],[D5]])</f>
        <v>0</v>
      </c>
      <c r="V383">
        <f>HEX2DEC(Table7[[#This Row],[D6]])</f>
        <v>0</v>
      </c>
      <c r="W383">
        <f>HEX2DEC(Table7[[#This Row],[D7]])</f>
        <v>0</v>
      </c>
      <c r="X383" t="str">
        <f>RIGHT("00000000" &amp; HEX2BIN(Table7[[#This Row],[D0]]), 8)</f>
        <v>00000001</v>
      </c>
      <c r="Y383" t="str">
        <f>RIGHT("00000000" &amp; HEX2BIN(Table7[[#This Row],[D1]]), 8)</f>
        <v>11111110</v>
      </c>
      <c r="Z383" t="str">
        <f>RIGHT("00000000" &amp; HEX2BIN(Table7[[#This Row],[D2]]), 8)</f>
        <v>00011000</v>
      </c>
      <c r="AA383" t="str">
        <f>RIGHT("00000000" &amp; HEX2BIN(Table7[[#This Row],[D3]]), 8)</f>
        <v>00000000</v>
      </c>
      <c r="AB383" t="str">
        <f>RIGHT("00000000" &amp; HEX2BIN(Table7[[#This Row],[D4]]), 8)</f>
        <v>00000000</v>
      </c>
      <c r="AC383" t="str">
        <f>RIGHT("00000000" &amp; HEX2BIN(Table7[[#This Row],[D5]]), 8)</f>
        <v>00000000</v>
      </c>
      <c r="AD383" t="str">
        <f>RIGHT("00000000" &amp; HEX2BIN(Table7[[#This Row],[D6]]), 8)</f>
        <v>00000000</v>
      </c>
      <c r="AE383" t="str">
        <f>RIGHT("00000000" &amp; HEX2BIN(Table7[[#This Row],[D7]]), 8)</f>
        <v>00000000</v>
      </c>
      <c r="AF383" t="str">
        <f>VLOOKUP(Table7[[#This Row],[MsgId.Pad]],Codes,2,FALSE)</f>
        <v>A lot of these, brakes status for ABS?</v>
      </c>
      <c r="AG383">
        <f>(256*Table7[[#This Row],[D0.Dec]]+Table7[[#This Row],[D1.Dec]])/4</f>
        <v>127.5</v>
      </c>
    </row>
    <row r="384" spans="1:33" x14ac:dyDescent="0.35">
      <c r="A384">
        <v>425</v>
      </c>
      <c r="B384" t="s">
        <v>92</v>
      </c>
      <c r="C384" s="1">
        <v>8</v>
      </c>
      <c r="D384" s="1">
        <v>1</v>
      </c>
      <c r="E384" s="1" t="s">
        <v>0</v>
      </c>
      <c r="F384" s="1" t="s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t="str">
        <f>RIGHT("000000" &amp;Table7[[#This Row],[MsgId]], 8)</f>
        <v>0810A000</v>
      </c>
      <c r="M384" t="str">
        <f>LEFT(Table7[[#This Row],[MsgId.Pad]],4)</f>
        <v>0810</v>
      </c>
      <c r="N384" t="str">
        <f>RIGHT(Table7[[#This Row],[MsgId.Pad]],4)</f>
        <v>A000</v>
      </c>
      <c r="O384">
        <f>HEX2DEC(Table7[[#This Row],[MsgId.Pad]])</f>
        <v>135307264</v>
      </c>
      <c r="P384">
        <f>HEX2DEC(Table7[[#This Row],[D0]])</f>
        <v>1</v>
      </c>
      <c r="Q384">
        <f>HEX2DEC(Table7[[#This Row],[D1]])</f>
        <v>254</v>
      </c>
      <c r="R384">
        <f>HEX2DEC(Table7[[#This Row],[D2]])</f>
        <v>28</v>
      </c>
      <c r="S384">
        <f>HEX2DEC(Table7[[#This Row],[D3]])</f>
        <v>0</v>
      </c>
      <c r="T384">
        <f>HEX2DEC(Table7[[#This Row],[D4]])</f>
        <v>0</v>
      </c>
      <c r="U384">
        <f>HEX2DEC(Table7[[#This Row],[D5]])</f>
        <v>0</v>
      </c>
      <c r="V384">
        <f>HEX2DEC(Table7[[#This Row],[D6]])</f>
        <v>0</v>
      </c>
      <c r="W384">
        <f>HEX2DEC(Table7[[#This Row],[D7]])</f>
        <v>0</v>
      </c>
      <c r="X384" t="str">
        <f>RIGHT("00000000" &amp; HEX2BIN(Table7[[#This Row],[D0]]), 8)</f>
        <v>00000001</v>
      </c>
      <c r="Y384" t="str">
        <f>RIGHT("00000000" &amp; HEX2BIN(Table7[[#This Row],[D1]]), 8)</f>
        <v>11111110</v>
      </c>
      <c r="Z384" t="str">
        <f>RIGHT("00000000" &amp; HEX2BIN(Table7[[#This Row],[D2]]), 8)</f>
        <v>00011100</v>
      </c>
      <c r="AA384" t="str">
        <f>RIGHT("00000000" &amp; HEX2BIN(Table7[[#This Row],[D3]]), 8)</f>
        <v>00000000</v>
      </c>
      <c r="AB384" t="str">
        <f>RIGHT("00000000" &amp; HEX2BIN(Table7[[#This Row],[D4]]), 8)</f>
        <v>00000000</v>
      </c>
      <c r="AC384" t="str">
        <f>RIGHT("00000000" &amp; HEX2BIN(Table7[[#This Row],[D5]]), 8)</f>
        <v>00000000</v>
      </c>
      <c r="AD384" t="str">
        <f>RIGHT("00000000" &amp; HEX2BIN(Table7[[#This Row],[D6]]), 8)</f>
        <v>00000000</v>
      </c>
      <c r="AE384" t="str">
        <f>RIGHT("00000000" &amp; HEX2BIN(Table7[[#This Row],[D7]]), 8)</f>
        <v>00000000</v>
      </c>
      <c r="AF384" t="str">
        <f>VLOOKUP(Table7[[#This Row],[MsgId.Pad]],Codes,2,FALSE)</f>
        <v>A lot of these, brakes status for ABS?</v>
      </c>
      <c r="AG384">
        <f>(256*Table7[[#This Row],[D0.Dec]]+Table7[[#This Row],[D1.Dec]])/4</f>
        <v>127.5</v>
      </c>
    </row>
    <row r="385" spans="1:33" x14ac:dyDescent="0.35">
      <c r="A385">
        <v>427</v>
      </c>
      <c r="B385" t="s">
        <v>92</v>
      </c>
      <c r="C385" s="1">
        <v>8</v>
      </c>
      <c r="D385" s="1">
        <v>1</v>
      </c>
      <c r="E385" s="1" t="s">
        <v>0</v>
      </c>
      <c r="F385" s="1" t="s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t="str">
        <f>RIGHT("000000" &amp;Table7[[#This Row],[MsgId]], 8)</f>
        <v>0810A000</v>
      </c>
      <c r="M385" t="str">
        <f>LEFT(Table7[[#This Row],[MsgId.Pad]],4)</f>
        <v>0810</v>
      </c>
      <c r="N385" t="str">
        <f>RIGHT(Table7[[#This Row],[MsgId.Pad]],4)</f>
        <v>A000</v>
      </c>
      <c r="O385">
        <f>HEX2DEC(Table7[[#This Row],[MsgId.Pad]])</f>
        <v>135307264</v>
      </c>
      <c r="P385">
        <f>HEX2DEC(Table7[[#This Row],[D0]])</f>
        <v>1</v>
      </c>
      <c r="Q385">
        <f>HEX2DEC(Table7[[#This Row],[D1]])</f>
        <v>254</v>
      </c>
      <c r="R385">
        <f>HEX2DEC(Table7[[#This Row],[D2]])</f>
        <v>28</v>
      </c>
      <c r="S385">
        <f>HEX2DEC(Table7[[#This Row],[D3]])</f>
        <v>0</v>
      </c>
      <c r="T385">
        <f>HEX2DEC(Table7[[#This Row],[D4]])</f>
        <v>0</v>
      </c>
      <c r="U385">
        <f>HEX2DEC(Table7[[#This Row],[D5]])</f>
        <v>0</v>
      </c>
      <c r="V385">
        <f>HEX2DEC(Table7[[#This Row],[D6]])</f>
        <v>0</v>
      </c>
      <c r="W385">
        <f>HEX2DEC(Table7[[#This Row],[D7]])</f>
        <v>0</v>
      </c>
      <c r="X385" t="str">
        <f>RIGHT("00000000" &amp; HEX2BIN(Table7[[#This Row],[D0]]), 8)</f>
        <v>00000001</v>
      </c>
      <c r="Y385" t="str">
        <f>RIGHT("00000000" &amp; HEX2BIN(Table7[[#This Row],[D1]]), 8)</f>
        <v>11111110</v>
      </c>
      <c r="Z385" t="str">
        <f>RIGHT("00000000" &amp; HEX2BIN(Table7[[#This Row],[D2]]), 8)</f>
        <v>00011100</v>
      </c>
      <c r="AA385" t="str">
        <f>RIGHT("00000000" &amp; HEX2BIN(Table7[[#This Row],[D3]]), 8)</f>
        <v>00000000</v>
      </c>
      <c r="AB385" t="str">
        <f>RIGHT("00000000" &amp; HEX2BIN(Table7[[#This Row],[D4]]), 8)</f>
        <v>00000000</v>
      </c>
      <c r="AC385" t="str">
        <f>RIGHT("00000000" &amp; HEX2BIN(Table7[[#This Row],[D5]]), 8)</f>
        <v>00000000</v>
      </c>
      <c r="AD385" t="str">
        <f>RIGHT("00000000" &amp; HEX2BIN(Table7[[#This Row],[D6]]), 8)</f>
        <v>00000000</v>
      </c>
      <c r="AE385" t="str">
        <f>RIGHT("00000000" &amp; HEX2BIN(Table7[[#This Row],[D7]]), 8)</f>
        <v>00000000</v>
      </c>
      <c r="AF385" t="str">
        <f>VLOOKUP(Table7[[#This Row],[MsgId.Pad]],Codes,2,FALSE)</f>
        <v>A lot of these, brakes status for ABS?</v>
      </c>
      <c r="AG385">
        <f>(256*Table7[[#This Row],[D0.Dec]]+Table7[[#This Row],[D1.Dec]])/4</f>
        <v>127.5</v>
      </c>
    </row>
    <row r="386" spans="1:33" x14ac:dyDescent="0.35">
      <c r="A386">
        <v>428</v>
      </c>
      <c r="B386" t="s">
        <v>92</v>
      </c>
      <c r="C386" s="1">
        <v>8</v>
      </c>
      <c r="D386" s="1">
        <v>1</v>
      </c>
      <c r="E386" s="1" t="s">
        <v>0</v>
      </c>
      <c r="F386" s="1">
        <v>10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t="str">
        <f>RIGHT("000000" &amp;Table7[[#This Row],[MsgId]], 8)</f>
        <v>0810A000</v>
      </c>
      <c r="M386" t="str">
        <f>LEFT(Table7[[#This Row],[MsgId.Pad]],4)</f>
        <v>0810</v>
      </c>
      <c r="N386" t="str">
        <f>RIGHT(Table7[[#This Row],[MsgId.Pad]],4)</f>
        <v>A000</v>
      </c>
      <c r="O386">
        <f>HEX2DEC(Table7[[#This Row],[MsgId.Pad]])</f>
        <v>135307264</v>
      </c>
      <c r="P386">
        <f>HEX2DEC(Table7[[#This Row],[D0]])</f>
        <v>1</v>
      </c>
      <c r="Q386">
        <f>HEX2DEC(Table7[[#This Row],[D1]])</f>
        <v>254</v>
      </c>
      <c r="R386">
        <f>HEX2DEC(Table7[[#This Row],[D2]])</f>
        <v>16</v>
      </c>
      <c r="S386">
        <f>HEX2DEC(Table7[[#This Row],[D3]])</f>
        <v>0</v>
      </c>
      <c r="T386">
        <f>HEX2DEC(Table7[[#This Row],[D4]])</f>
        <v>0</v>
      </c>
      <c r="U386">
        <f>HEX2DEC(Table7[[#This Row],[D5]])</f>
        <v>0</v>
      </c>
      <c r="V386">
        <f>HEX2DEC(Table7[[#This Row],[D6]])</f>
        <v>0</v>
      </c>
      <c r="W386">
        <f>HEX2DEC(Table7[[#This Row],[D7]])</f>
        <v>0</v>
      </c>
      <c r="X386" t="str">
        <f>RIGHT("00000000" &amp; HEX2BIN(Table7[[#This Row],[D0]]), 8)</f>
        <v>00000001</v>
      </c>
      <c r="Y386" t="str">
        <f>RIGHT("00000000" &amp; HEX2BIN(Table7[[#This Row],[D1]]), 8)</f>
        <v>11111110</v>
      </c>
      <c r="Z386" t="str">
        <f>RIGHT("00000000" &amp; HEX2BIN(Table7[[#This Row],[D2]]), 8)</f>
        <v>00010000</v>
      </c>
      <c r="AA386" t="str">
        <f>RIGHT("00000000" &amp; HEX2BIN(Table7[[#This Row],[D3]]), 8)</f>
        <v>00000000</v>
      </c>
      <c r="AB386" t="str">
        <f>RIGHT("00000000" &amp; HEX2BIN(Table7[[#This Row],[D4]]), 8)</f>
        <v>00000000</v>
      </c>
      <c r="AC386" t="str">
        <f>RIGHT("00000000" &amp; HEX2BIN(Table7[[#This Row],[D5]]), 8)</f>
        <v>00000000</v>
      </c>
      <c r="AD386" t="str">
        <f>RIGHT("00000000" &amp; HEX2BIN(Table7[[#This Row],[D6]]), 8)</f>
        <v>00000000</v>
      </c>
      <c r="AE386" t="str">
        <f>RIGHT("00000000" &amp; HEX2BIN(Table7[[#This Row],[D7]]), 8)</f>
        <v>00000000</v>
      </c>
      <c r="AF386" t="str">
        <f>VLOOKUP(Table7[[#This Row],[MsgId.Pad]],Codes,2,FALSE)</f>
        <v>A lot of these, brakes status for ABS?</v>
      </c>
      <c r="AG386">
        <f>(256*Table7[[#This Row],[D0.Dec]]+Table7[[#This Row],[D1.Dec]])/4</f>
        <v>127.5</v>
      </c>
    </row>
    <row r="387" spans="1:33" x14ac:dyDescent="0.35">
      <c r="A387">
        <v>429</v>
      </c>
      <c r="B387" t="s">
        <v>92</v>
      </c>
      <c r="C387" s="1">
        <v>8</v>
      </c>
      <c r="D387" s="1">
        <v>1</v>
      </c>
      <c r="E387" s="1" t="s">
        <v>0</v>
      </c>
      <c r="F387" s="1" t="s">
        <v>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t="str">
        <f>RIGHT("000000" &amp;Table7[[#This Row],[MsgId]], 8)</f>
        <v>0810A000</v>
      </c>
      <c r="M387" t="str">
        <f>LEFT(Table7[[#This Row],[MsgId.Pad]],4)</f>
        <v>0810</v>
      </c>
      <c r="N387" t="str">
        <f>RIGHT(Table7[[#This Row],[MsgId.Pad]],4)</f>
        <v>A000</v>
      </c>
      <c r="O387">
        <f>HEX2DEC(Table7[[#This Row],[MsgId.Pad]])</f>
        <v>135307264</v>
      </c>
      <c r="P387">
        <f>HEX2DEC(Table7[[#This Row],[D0]])</f>
        <v>1</v>
      </c>
      <c r="Q387">
        <f>HEX2DEC(Table7[[#This Row],[D1]])</f>
        <v>254</v>
      </c>
      <c r="R387">
        <f>HEX2DEC(Table7[[#This Row],[D2]])</f>
        <v>28</v>
      </c>
      <c r="S387">
        <f>HEX2DEC(Table7[[#This Row],[D3]])</f>
        <v>0</v>
      </c>
      <c r="T387">
        <f>HEX2DEC(Table7[[#This Row],[D4]])</f>
        <v>0</v>
      </c>
      <c r="U387">
        <f>HEX2DEC(Table7[[#This Row],[D5]])</f>
        <v>0</v>
      </c>
      <c r="V387">
        <f>HEX2DEC(Table7[[#This Row],[D6]])</f>
        <v>0</v>
      </c>
      <c r="W387">
        <f>HEX2DEC(Table7[[#This Row],[D7]])</f>
        <v>0</v>
      </c>
      <c r="X387" t="str">
        <f>RIGHT("00000000" &amp; HEX2BIN(Table7[[#This Row],[D0]]), 8)</f>
        <v>00000001</v>
      </c>
      <c r="Y387" t="str">
        <f>RIGHT("00000000" &amp; HEX2BIN(Table7[[#This Row],[D1]]), 8)</f>
        <v>11111110</v>
      </c>
      <c r="Z387" t="str">
        <f>RIGHT("00000000" &amp; HEX2BIN(Table7[[#This Row],[D2]]), 8)</f>
        <v>00011100</v>
      </c>
      <c r="AA387" t="str">
        <f>RIGHT("00000000" &amp; HEX2BIN(Table7[[#This Row],[D3]]), 8)</f>
        <v>00000000</v>
      </c>
      <c r="AB387" t="str">
        <f>RIGHT("00000000" &amp; HEX2BIN(Table7[[#This Row],[D4]]), 8)</f>
        <v>00000000</v>
      </c>
      <c r="AC387" t="str">
        <f>RIGHT("00000000" &amp; HEX2BIN(Table7[[#This Row],[D5]]), 8)</f>
        <v>00000000</v>
      </c>
      <c r="AD387" t="str">
        <f>RIGHT("00000000" &amp; HEX2BIN(Table7[[#This Row],[D6]]), 8)</f>
        <v>00000000</v>
      </c>
      <c r="AE387" t="str">
        <f>RIGHT("00000000" &amp; HEX2BIN(Table7[[#This Row],[D7]]), 8)</f>
        <v>00000000</v>
      </c>
      <c r="AF387" t="str">
        <f>VLOOKUP(Table7[[#This Row],[MsgId.Pad]],Codes,2,FALSE)</f>
        <v>A lot of these, brakes status for ABS?</v>
      </c>
      <c r="AG387">
        <f>(256*Table7[[#This Row],[D0.Dec]]+Table7[[#This Row],[D1.Dec]])/4</f>
        <v>127.5</v>
      </c>
    </row>
    <row r="388" spans="1:33" x14ac:dyDescent="0.35">
      <c r="A388">
        <v>431</v>
      </c>
      <c r="B388" t="s">
        <v>92</v>
      </c>
      <c r="C388" s="1">
        <v>8</v>
      </c>
      <c r="D388" s="1">
        <v>1</v>
      </c>
      <c r="E388" s="1" t="s">
        <v>0</v>
      </c>
      <c r="F388" s="1">
        <v>10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t="str">
        <f>RIGHT("000000" &amp;Table7[[#This Row],[MsgId]], 8)</f>
        <v>0810A000</v>
      </c>
      <c r="M388" t="str">
        <f>LEFT(Table7[[#This Row],[MsgId.Pad]],4)</f>
        <v>0810</v>
      </c>
      <c r="N388" t="str">
        <f>RIGHT(Table7[[#This Row],[MsgId.Pad]],4)</f>
        <v>A000</v>
      </c>
      <c r="O388">
        <f>HEX2DEC(Table7[[#This Row],[MsgId.Pad]])</f>
        <v>135307264</v>
      </c>
      <c r="P388">
        <f>HEX2DEC(Table7[[#This Row],[D0]])</f>
        <v>1</v>
      </c>
      <c r="Q388">
        <f>HEX2DEC(Table7[[#This Row],[D1]])</f>
        <v>254</v>
      </c>
      <c r="R388">
        <f>HEX2DEC(Table7[[#This Row],[D2]])</f>
        <v>16</v>
      </c>
      <c r="S388">
        <f>HEX2DEC(Table7[[#This Row],[D3]])</f>
        <v>0</v>
      </c>
      <c r="T388">
        <f>HEX2DEC(Table7[[#This Row],[D4]])</f>
        <v>0</v>
      </c>
      <c r="U388">
        <f>HEX2DEC(Table7[[#This Row],[D5]])</f>
        <v>0</v>
      </c>
      <c r="V388">
        <f>HEX2DEC(Table7[[#This Row],[D6]])</f>
        <v>0</v>
      </c>
      <c r="W388">
        <f>HEX2DEC(Table7[[#This Row],[D7]])</f>
        <v>0</v>
      </c>
      <c r="X388" t="str">
        <f>RIGHT("00000000" &amp; HEX2BIN(Table7[[#This Row],[D0]]), 8)</f>
        <v>00000001</v>
      </c>
      <c r="Y388" t="str">
        <f>RIGHT("00000000" &amp; HEX2BIN(Table7[[#This Row],[D1]]), 8)</f>
        <v>11111110</v>
      </c>
      <c r="Z388" t="str">
        <f>RIGHT("00000000" &amp; HEX2BIN(Table7[[#This Row],[D2]]), 8)</f>
        <v>00010000</v>
      </c>
      <c r="AA388" t="str">
        <f>RIGHT("00000000" &amp; HEX2BIN(Table7[[#This Row],[D3]]), 8)</f>
        <v>00000000</v>
      </c>
      <c r="AB388" t="str">
        <f>RIGHT("00000000" &amp; HEX2BIN(Table7[[#This Row],[D4]]), 8)</f>
        <v>00000000</v>
      </c>
      <c r="AC388" t="str">
        <f>RIGHT("00000000" &amp; HEX2BIN(Table7[[#This Row],[D5]]), 8)</f>
        <v>00000000</v>
      </c>
      <c r="AD388" t="str">
        <f>RIGHT("00000000" &amp; HEX2BIN(Table7[[#This Row],[D6]]), 8)</f>
        <v>00000000</v>
      </c>
      <c r="AE388" t="str">
        <f>RIGHT("00000000" &amp; HEX2BIN(Table7[[#This Row],[D7]]), 8)</f>
        <v>00000000</v>
      </c>
      <c r="AF388" t="str">
        <f>VLOOKUP(Table7[[#This Row],[MsgId.Pad]],Codes,2,FALSE)</f>
        <v>A lot of these, brakes status for ABS?</v>
      </c>
      <c r="AG388">
        <f>(256*Table7[[#This Row],[D0.Dec]]+Table7[[#This Row],[D1.Dec]])/4</f>
        <v>127.5</v>
      </c>
    </row>
    <row r="389" spans="1:33" x14ac:dyDescent="0.35">
      <c r="A389">
        <v>432</v>
      </c>
      <c r="B389" t="s">
        <v>92</v>
      </c>
      <c r="C389" s="1">
        <v>8</v>
      </c>
      <c r="D389" s="1">
        <v>1</v>
      </c>
      <c r="E389" s="1" t="s">
        <v>0</v>
      </c>
      <c r="F389" s="1" t="s">
        <v>1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t="str">
        <f>RIGHT("000000" &amp;Table7[[#This Row],[MsgId]], 8)</f>
        <v>0810A000</v>
      </c>
      <c r="M389" t="str">
        <f>LEFT(Table7[[#This Row],[MsgId.Pad]],4)</f>
        <v>0810</v>
      </c>
      <c r="N389" t="str">
        <f>RIGHT(Table7[[#This Row],[MsgId.Pad]],4)</f>
        <v>A000</v>
      </c>
      <c r="O389">
        <f>HEX2DEC(Table7[[#This Row],[MsgId.Pad]])</f>
        <v>135307264</v>
      </c>
      <c r="P389">
        <f>HEX2DEC(Table7[[#This Row],[D0]])</f>
        <v>1</v>
      </c>
      <c r="Q389">
        <f>HEX2DEC(Table7[[#This Row],[D1]])</f>
        <v>254</v>
      </c>
      <c r="R389">
        <f>HEX2DEC(Table7[[#This Row],[D2]])</f>
        <v>28</v>
      </c>
      <c r="S389">
        <f>HEX2DEC(Table7[[#This Row],[D3]])</f>
        <v>0</v>
      </c>
      <c r="T389">
        <f>HEX2DEC(Table7[[#This Row],[D4]])</f>
        <v>0</v>
      </c>
      <c r="U389">
        <f>HEX2DEC(Table7[[#This Row],[D5]])</f>
        <v>0</v>
      </c>
      <c r="V389">
        <f>HEX2DEC(Table7[[#This Row],[D6]])</f>
        <v>0</v>
      </c>
      <c r="W389">
        <f>HEX2DEC(Table7[[#This Row],[D7]])</f>
        <v>0</v>
      </c>
      <c r="X389" t="str">
        <f>RIGHT("00000000" &amp; HEX2BIN(Table7[[#This Row],[D0]]), 8)</f>
        <v>00000001</v>
      </c>
      <c r="Y389" t="str">
        <f>RIGHT("00000000" &amp; HEX2BIN(Table7[[#This Row],[D1]]), 8)</f>
        <v>11111110</v>
      </c>
      <c r="Z389" t="str">
        <f>RIGHT("00000000" &amp; HEX2BIN(Table7[[#This Row],[D2]]), 8)</f>
        <v>00011100</v>
      </c>
      <c r="AA389" t="str">
        <f>RIGHT("00000000" &amp; HEX2BIN(Table7[[#This Row],[D3]]), 8)</f>
        <v>00000000</v>
      </c>
      <c r="AB389" t="str">
        <f>RIGHT("00000000" &amp; HEX2BIN(Table7[[#This Row],[D4]]), 8)</f>
        <v>00000000</v>
      </c>
      <c r="AC389" t="str">
        <f>RIGHT("00000000" &amp; HEX2BIN(Table7[[#This Row],[D5]]), 8)</f>
        <v>00000000</v>
      </c>
      <c r="AD389" t="str">
        <f>RIGHT("00000000" &amp; HEX2BIN(Table7[[#This Row],[D6]]), 8)</f>
        <v>00000000</v>
      </c>
      <c r="AE389" t="str">
        <f>RIGHT("00000000" &amp; HEX2BIN(Table7[[#This Row],[D7]]), 8)</f>
        <v>00000000</v>
      </c>
      <c r="AF389" t="str">
        <f>VLOOKUP(Table7[[#This Row],[MsgId.Pad]],Codes,2,FALSE)</f>
        <v>A lot of these, brakes status for ABS?</v>
      </c>
      <c r="AG389">
        <f>(256*Table7[[#This Row],[D0.Dec]]+Table7[[#This Row],[D1.Dec]])/4</f>
        <v>127.5</v>
      </c>
    </row>
    <row r="390" spans="1:33" x14ac:dyDescent="0.35">
      <c r="A390">
        <v>433</v>
      </c>
      <c r="B390" t="s">
        <v>92</v>
      </c>
      <c r="C390" s="1">
        <v>8</v>
      </c>
      <c r="D390" s="1">
        <v>1</v>
      </c>
      <c r="E390" s="1" t="s">
        <v>0</v>
      </c>
      <c r="F390" s="1">
        <v>10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t="str">
        <f>RIGHT("000000" &amp;Table7[[#This Row],[MsgId]], 8)</f>
        <v>0810A000</v>
      </c>
      <c r="M390" t="str">
        <f>LEFT(Table7[[#This Row],[MsgId.Pad]],4)</f>
        <v>0810</v>
      </c>
      <c r="N390" t="str">
        <f>RIGHT(Table7[[#This Row],[MsgId.Pad]],4)</f>
        <v>A000</v>
      </c>
      <c r="O390">
        <f>HEX2DEC(Table7[[#This Row],[MsgId.Pad]])</f>
        <v>135307264</v>
      </c>
      <c r="P390">
        <f>HEX2DEC(Table7[[#This Row],[D0]])</f>
        <v>1</v>
      </c>
      <c r="Q390">
        <f>HEX2DEC(Table7[[#This Row],[D1]])</f>
        <v>254</v>
      </c>
      <c r="R390">
        <f>HEX2DEC(Table7[[#This Row],[D2]])</f>
        <v>16</v>
      </c>
      <c r="S390">
        <f>HEX2DEC(Table7[[#This Row],[D3]])</f>
        <v>0</v>
      </c>
      <c r="T390">
        <f>HEX2DEC(Table7[[#This Row],[D4]])</f>
        <v>0</v>
      </c>
      <c r="U390">
        <f>HEX2DEC(Table7[[#This Row],[D5]])</f>
        <v>0</v>
      </c>
      <c r="V390">
        <f>HEX2DEC(Table7[[#This Row],[D6]])</f>
        <v>0</v>
      </c>
      <c r="W390">
        <f>HEX2DEC(Table7[[#This Row],[D7]])</f>
        <v>0</v>
      </c>
      <c r="X390" t="str">
        <f>RIGHT("00000000" &amp; HEX2BIN(Table7[[#This Row],[D0]]), 8)</f>
        <v>00000001</v>
      </c>
      <c r="Y390" t="str">
        <f>RIGHT("00000000" &amp; HEX2BIN(Table7[[#This Row],[D1]]), 8)</f>
        <v>11111110</v>
      </c>
      <c r="Z390" t="str">
        <f>RIGHT("00000000" &amp; HEX2BIN(Table7[[#This Row],[D2]]), 8)</f>
        <v>00010000</v>
      </c>
      <c r="AA390" t="str">
        <f>RIGHT("00000000" &amp; HEX2BIN(Table7[[#This Row],[D3]]), 8)</f>
        <v>00000000</v>
      </c>
      <c r="AB390" t="str">
        <f>RIGHT("00000000" &amp; HEX2BIN(Table7[[#This Row],[D4]]), 8)</f>
        <v>00000000</v>
      </c>
      <c r="AC390" t="str">
        <f>RIGHT("00000000" &amp; HEX2BIN(Table7[[#This Row],[D5]]), 8)</f>
        <v>00000000</v>
      </c>
      <c r="AD390" t="str">
        <f>RIGHT("00000000" &amp; HEX2BIN(Table7[[#This Row],[D6]]), 8)</f>
        <v>00000000</v>
      </c>
      <c r="AE390" t="str">
        <f>RIGHT("00000000" &amp; HEX2BIN(Table7[[#This Row],[D7]]), 8)</f>
        <v>00000000</v>
      </c>
      <c r="AF390" t="str">
        <f>VLOOKUP(Table7[[#This Row],[MsgId.Pad]],Codes,2,FALSE)</f>
        <v>A lot of these, brakes status for ABS?</v>
      </c>
      <c r="AG390">
        <f>(256*Table7[[#This Row],[D0.Dec]]+Table7[[#This Row],[D1.Dec]])/4</f>
        <v>127.5</v>
      </c>
    </row>
    <row r="391" spans="1:33" x14ac:dyDescent="0.35">
      <c r="A391">
        <v>434</v>
      </c>
      <c r="B391" t="s">
        <v>92</v>
      </c>
      <c r="C391" s="1">
        <v>8</v>
      </c>
      <c r="D391" s="1">
        <v>1</v>
      </c>
      <c r="E391" s="1" t="s">
        <v>0</v>
      </c>
      <c r="F391" s="1">
        <v>10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t="str">
        <f>RIGHT("000000" &amp;Table7[[#This Row],[MsgId]], 8)</f>
        <v>0810A000</v>
      </c>
      <c r="M391" t="str">
        <f>LEFT(Table7[[#This Row],[MsgId.Pad]],4)</f>
        <v>0810</v>
      </c>
      <c r="N391" t="str">
        <f>RIGHT(Table7[[#This Row],[MsgId.Pad]],4)</f>
        <v>A000</v>
      </c>
      <c r="O391">
        <f>HEX2DEC(Table7[[#This Row],[MsgId.Pad]])</f>
        <v>135307264</v>
      </c>
      <c r="P391">
        <f>HEX2DEC(Table7[[#This Row],[D0]])</f>
        <v>1</v>
      </c>
      <c r="Q391">
        <f>HEX2DEC(Table7[[#This Row],[D1]])</f>
        <v>254</v>
      </c>
      <c r="R391">
        <f>HEX2DEC(Table7[[#This Row],[D2]])</f>
        <v>16</v>
      </c>
      <c r="S391">
        <f>HEX2DEC(Table7[[#This Row],[D3]])</f>
        <v>0</v>
      </c>
      <c r="T391">
        <f>HEX2DEC(Table7[[#This Row],[D4]])</f>
        <v>0</v>
      </c>
      <c r="U391">
        <f>HEX2DEC(Table7[[#This Row],[D5]])</f>
        <v>0</v>
      </c>
      <c r="V391">
        <f>HEX2DEC(Table7[[#This Row],[D6]])</f>
        <v>0</v>
      </c>
      <c r="W391">
        <f>HEX2DEC(Table7[[#This Row],[D7]])</f>
        <v>0</v>
      </c>
      <c r="X391" t="str">
        <f>RIGHT("00000000" &amp; HEX2BIN(Table7[[#This Row],[D0]]), 8)</f>
        <v>00000001</v>
      </c>
      <c r="Y391" t="str">
        <f>RIGHT("00000000" &amp; HEX2BIN(Table7[[#This Row],[D1]]), 8)</f>
        <v>11111110</v>
      </c>
      <c r="Z391" t="str">
        <f>RIGHT("00000000" &amp; HEX2BIN(Table7[[#This Row],[D2]]), 8)</f>
        <v>00010000</v>
      </c>
      <c r="AA391" t="str">
        <f>RIGHT("00000000" &amp; HEX2BIN(Table7[[#This Row],[D3]]), 8)</f>
        <v>00000000</v>
      </c>
      <c r="AB391" t="str">
        <f>RIGHT("00000000" &amp; HEX2BIN(Table7[[#This Row],[D4]]), 8)</f>
        <v>00000000</v>
      </c>
      <c r="AC391" t="str">
        <f>RIGHT("00000000" &amp; HEX2BIN(Table7[[#This Row],[D5]]), 8)</f>
        <v>00000000</v>
      </c>
      <c r="AD391" t="str">
        <f>RIGHT("00000000" &amp; HEX2BIN(Table7[[#This Row],[D6]]), 8)</f>
        <v>00000000</v>
      </c>
      <c r="AE391" t="str">
        <f>RIGHT("00000000" &amp; HEX2BIN(Table7[[#This Row],[D7]]), 8)</f>
        <v>00000000</v>
      </c>
      <c r="AF391" t="str">
        <f>VLOOKUP(Table7[[#This Row],[MsgId.Pad]],Codes,2,FALSE)</f>
        <v>A lot of these, brakes status for ABS?</v>
      </c>
      <c r="AG391">
        <f>(256*Table7[[#This Row],[D0.Dec]]+Table7[[#This Row],[D1.Dec]])/4</f>
        <v>127.5</v>
      </c>
    </row>
    <row r="392" spans="1:33" x14ac:dyDescent="0.35">
      <c r="A392">
        <v>436</v>
      </c>
      <c r="B392" t="s">
        <v>92</v>
      </c>
      <c r="C392" s="1">
        <v>8</v>
      </c>
      <c r="D392" s="1">
        <v>1</v>
      </c>
      <c r="E392" s="1" t="s">
        <v>0</v>
      </c>
      <c r="F392" s="1">
        <v>14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t="str">
        <f>RIGHT("000000" &amp;Table7[[#This Row],[MsgId]], 8)</f>
        <v>0810A000</v>
      </c>
      <c r="M392" t="str">
        <f>LEFT(Table7[[#This Row],[MsgId.Pad]],4)</f>
        <v>0810</v>
      </c>
      <c r="N392" t="str">
        <f>RIGHT(Table7[[#This Row],[MsgId.Pad]],4)</f>
        <v>A000</v>
      </c>
      <c r="O392">
        <f>HEX2DEC(Table7[[#This Row],[MsgId.Pad]])</f>
        <v>135307264</v>
      </c>
      <c r="P392">
        <f>HEX2DEC(Table7[[#This Row],[D0]])</f>
        <v>1</v>
      </c>
      <c r="Q392">
        <f>HEX2DEC(Table7[[#This Row],[D1]])</f>
        <v>254</v>
      </c>
      <c r="R392">
        <f>HEX2DEC(Table7[[#This Row],[D2]])</f>
        <v>20</v>
      </c>
      <c r="S392">
        <f>HEX2DEC(Table7[[#This Row],[D3]])</f>
        <v>0</v>
      </c>
      <c r="T392">
        <f>HEX2DEC(Table7[[#This Row],[D4]])</f>
        <v>0</v>
      </c>
      <c r="U392">
        <f>HEX2DEC(Table7[[#This Row],[D5]])</f>
        <v>0</v>
      </c>
      <c r="V392">
        <f>HEX2DEC(Table7[[#This Row],[D6]])</f>
        <v>0</v>
      </c>
      <c r="W392">
        <f>HEX2DEC(Table7[[#This Row],[D7]])</f>
        <v>0</v>
      </c>
      <c r="X392" t="str">
        <f>RIGHT("00000000" &amp; HEX2BIN(Table7[[#This Row],[D0]]), 8)</f>
        <v>00000001</v>
      </c>
      <c r="Y392" t="str">
        <f>RIGHT("00000000" &amp; HEX2BIN(Table7[[#This Row],[D1]]), 8)</f>
        <v>11111110</v>
      </c>
      <c r="Z392" t="str">
        <f>RIGHT("00000000" &amp; HEX2BIN(Table7[[#This Row],[D2]]), 8)</f>
        <v>00010100</v>
      </c>
      <c r="AA392" t="str">
        <f>RIGHT("00000000" &amp; HEX2BIN(Table7[[#This Row],[D3]]), 8)</f>
        <v>00000000</v>
      </c>
      <c r="AB392" t="str">
        <f>RIGHT("00000000" &amp; HEX2BIN(Table7[[#This Row],[D4]]), 8)</f>
        <v>00000000</v>
      </c>
      <c r="AC392" t="str">
        <f>RIGHT("00000000" &amp; HEX2BIN(Table7[[#This Row],[D5]]), 8)</f>
        <v>00000000</v>
      </c>
      <c r="AD392" t="str">
        <f>RIGHT("00000000" &amp; HEX2BIN(Table7[[#This Row],[D6]]), 8)</f>
        <v>00000000</v>
      </c>
      <c r="AE392" t="str">
        <f>RIGHT("00000000" &amp; HEX2BIN(Table7[[#This Row],[D7]]), 8)</f>
        <v>00000000</v>
      </c>
      <c r="AF392" t="str">
        <f>VLOOKUP(Table7[[#This Row],[MsgId.Pad]],Codes,2,FALSE)</f>
        <v>A lot of these, brakes status for ABS?</v>
      </c>
      <c r="AG392">
        <f>(256*Table7[[#This Row],[D0.Dec]]+Table7[[#This Row],[D1.Dec]])/4</f>
        <v>127.5</v>
      </c>
    </row>
    <row r="393" spans="1:33" x14ac:dyDescent="0.35">
      <c r="A393">
        <v>437</v>
      </c>
      <c r="B393" t="s">
        <v>92</v>
      </c>
      <c r="C393" s="1">
        <v>8</v>
      </c>
      <c r="D393" s="1">
        <v>1</v>
      </c>
      <c r="E393" s="1" t="s">
        <v>0</v>
      </c>
      <c r="F393" s="1">
        <v>10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t="str">
        <f>RIGHT("000000" &amp;Table7[[#This Row],[MsgId]], 8)</f>
        <v>0810A000</v>
      </c>
      <c r="M393" t="str">
        <f>LEFT(Table7[[#This Row],[MsgId.Pad]],4)</f>
        <v>0810</v>
      </c>
      <c r="N393" t="str">
        <f>RIGHT(Table7[[#This Row],[MsgId.Pad]],4)</f>
        <v>A000</v>
      </c>
      <c r="O393">
        <f>HEX2DEC(Table7[[#This Row],[MsgId.Pad]])</f>
        <v>135307264</v>
      </c>
      <c r="P393">
        <f>HEX2DEC(Table7[[#This Row],[D0]])</f>
        <v>1</v>
      </c>
      <c r="Q393">
        <f>HEX2DEC(Table7[[#This Row],[D1]])</f>
        <v>254</v>
      </c>
      <c r="R393">
        <f>HEX2DEC(Table7[[#This Row],[D2]])</f>
        <v>16</v>
      </c>
      <c r="S393">
        <f>HEX2DEC(Table7[[#This Row],[D3]])</f>
        <v>0</v>
      </c>
      <c r="T393">
        <f>HEX2DEC(Table7[[#This Row],[D4]])</f>
        <v>0</v>
      </c>
      <c r="U393">
        <f>HEX2DEC(Table7[[#This Row],[D5]])</f>
        <v>0</v>
      </c>
      <c r="V393">
        <f>HEX2DEC(Table7[[#This Row],[D6]])</f>
        <v>0</v>
      </c>
      <c r="W393">
        <f>HEX2DEC(Table7[[#This Row],[D7]])</f>
        <v>0</v>
      </c>
      <c r="X393" t="str">
        <f>RIGHT("00000000" &amp; HEX2BIN(Table7[[#This Row],[D0]]), 8)</f>
        <v>00000001</v>
      </c>
      <c r="Y393" t="str">
        <f>RIGHT("00000000" &amp; HEX2BIN(Table7[[#This Row],[D1]]), 8)</f>
        <v>11111110</v>
      </c>
      <c r="Z393" t="str">
        <f>RIGHT("00000000" &amp; HEX2BIN(Table7[[#This Row],[D2]]), 8)</f>
        <v>00010000</v>
      </c>
      <c r="AA393" t="str">
        <f>RIGHT("00000000" &amp; HEX2BIN(Table7[[#This Row],[D3]]), 8)</f>
        <v>00000000</v>
      </c>
      <c r="AB393" t="str">
        <f>RIGHT("00000000" &amp; HEX2BIN(Table7[[#This Row],[D4]]), 8)</f>
        <v>00000000</v>
      </c>
      <c r="AC393" t="str">
        <f>RIGHT("00000000" &amp; HEX2BIN(Table7[[#This Row],[D5]]), 8)</f>
        <v>00000000</v>
      </c>
      <c r="AD393" t="str">
        <f>RIGHT("00000000" &amp; HEX2BIN(Table7[[#This Row],[D6]]), 8)</f>
        <v>00000000</v>
      </c>
      <c r="AE393" t="str">
        <f>RIGHT("00000000" &amp; HEX2BIN(Table7[[#This Row],[D7]]), 8)</f>
        <v>00000000</v>
      </c>
      <c r="AF393" t="str">
        <f>VLOOKUP(Table7[[#This Row],[MsgId.Pad]],Codes,2,FALSE)</f>
        <v>A lot of these, brakes status for ABS?</v>
      </c>
      <c r="AG393">
        <f>(256*Table7[[#This Row],[D0.Dec]]+Table7[[#This Row],[D1.Dec]])/4</f>
        <v>127.5</v>
      </c>
    </row>
    <row r="394" spans="1:33" x14ac:dyDescent="0.35">
      <c r="A394">
        <v>439</v>
      </c>
      <c r="B394" t="s">
        <v>92</v>
      </c>
      <c r="C394" s="1">
        <v>8</v>
      </c>
      <c r="D394" s="1">
        <v>1</v>
      </c>
      <c r="E394" s="1" t="s">
        <v>0</v>
      </c>
      <c r="F394" s="1">
        <v>14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t="str">
        <f>RIGHT("000000" &amp;Table7[[#This Row],[MsgId]], 8)</f>
        <v>0810A000</v>
      </c>
      <c r="M394" t="str">
        <f>LEFT(Table7[[#This Row],[MsgId.Pad]],4)</f>
        <v>0810</v>
      </c>
      <c r="N394" t="str">
        <f>RIGHT(Table7[[#This Row],[MsgId.Pad]],4)</f>
        <v>A000</v>
      </c>
      <c r="O394">
        <f>HEX2DEC(Table7[[#This Row],[MsgId.Pad]])</f>
        <v>135307264</v>
      </c>
      <c r="P394">
        <f>HEX2DEC(Table7[[#This Row],[D0]])</f>
        <v>1</v>
      </c>
      <c r="Q394">
        <f>HEX2DEC(Table7[[#This Row],[D1]])</f>
        <v>254</v>
      </c>
      <c r="R394">
        <f>HEX2DEC(Table7[[#This Row],[D2]])</f>
        <v>20</v>
      </c>
      <c r="S394">
        <f>HEX2DEC(Table7[[#This Row],[D3]])</f>
        <v>0</v>
      </c>
      <c r="T394">
        <f>HEX2DEC(Table7[[#This Row],[D4]])</f>
        <v>0</v>
      </c>
      <c r="U394">
        <f>HEX2DEC(Table7[[#This Row],[D5]])</f>
        <v>0</v>
      </c>
      <c r="V394">
        <f>HEX2DEC(Table7[[#This Row],[D6]])</f>
        <v>0</v>
      </c>
      <c r="W394">
        <f>HEX2DEC(Table7[[#This Row],[D7]])</f>
        <v>0</v>
      </c>
      <c r="X394" t="str">
        <f>RIGHT("00000000" &amp; HEX2BIN(Table7[[#This Row],[D0]]), 8)</f>
        <v>00000001</v>
      </c>
      <c r="Y394" t="str">
        <f>RIGHT("00000000" &amp; HEX2BIN(Table7[[#This Row],[D1]]), 8)</f>
        <v>11111110</v>
      </c>
      <c r="Z394" t="str">
        <f>RIGHT("00000000" &amp; HEX2BIN(Table7[[#This Row],[D2]]), 8)</f>
        <v>00010100</v>
      </c>
      <c r="AA394" t="str">
        <f>RIGHT("00000000" &amp; HEX2BIN(Table7[[#This Row],[D3]]), 8)</f>
        <v>00000000</v>
      </c>
      <c r="AB394" t="str">
        <f>RIGHT("00000000" &amp; HEX2BIN(Table7[[#This Row],[D4]]), 8)</f>
        <v>00000000</v>
      </c>
      <c r="AC394" t="str">
        <f>RIGHT("00000000" &amp; HEX2BIN(Table7[[#This Row],[D5]]), 8)</f>
        <v>00000000</v>
      </c>
      <c r="AD394" t="str">
        <f>RIGHT("00000000" &amp; HEX2BIN(Table7[[#This Row],[D6]]), 8)</f>
        <v>00000000</v>
      </c>
      <c r="AE394" t="str">
        <f>RIGHT("00000000" &amp; HEX2BIN(Table7[[#This Row],[D7]]), 8)</f>
        <v>00000000</v>
      </c>
      <c r="AF394" t="str">
        <f>VLOOKUP(Table7[[#This Row],[MsgId.Pad]],Codes,2,FALSE)</f>
        <v>A lot of these, brakes status for ABS?</v>
      </c>
      <c r="AG394">
        <f>(256*Table7[[#This Row],[D0.Dec]]+Table7[[#This Row],[D1.Dec]])/4</f>
        <v>127.5</v>
      </c>
    </row>
    <row r="395" spans="1:33" x14ac:dyDescent="0.35">
      <c r="A395">
        <v>440</v>
      </c>
      <c r="B395" t="s">
        <v>92</v>
      </c>
      <c r="C395" s="1">
        <v>8</v>
      </c>
      <c r="D395" s="1">
        <v>1</v>
      </c>
      <c r="E395" s="1" t="s">
        <v>0</v>
      </c>
      <c r="F395" s="1">
        <v>10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t="str">
        <f>RIGHT("000000" &amp;Table7[[#This Row],[MsgId]], 8)</f>
        <v>0810A000</v>
      </c>
      <c r="M395" t="str">
        <f>LEFT(Table7[[#This Row],[MsgId.Pad]],4)</f>
        <v>0810</v>
      </c>
      <c r="N395" t="str">
        <f>RIGHT(Table7[[#This Row],[MsgId.Pad]],4)</f>
        <v>A000</v>
      </c>
      <c r="O395">
        <f>HEX2DEC(Table7[[#This Row],[MsgId.Pad]])</f>
        <v>135307264</v>
      </c>
      <c r="P395">
        <f>HEX2DEC(Table7[[#This Row],[D0]])</f>
        <v>1</v>
      </c>
      <c r="Q395">
        <f>HEX2DEC(Table7[[#This Row],[D1]])</f>
        <v>254</v>
      </c>
      <c r="R395">
        <f>HEX2DEC(Table7[[#This Row],[D2]])</f>
        <v>16</v>
      </c>
      <c r="S395">
        <f>HEX2DEC(Table7[[#This Row],[D3]])</f>
        <v>0</v>
      </c>
      <c r="T395">
        <f>HEX2DEC(Table7[[#This Row],[D4]])</f>
        <v>0</v>
      </c>
      <c r="U395">
        <f>HEX2DEC(Table7[[#This Row],[D5]])</f>
        <v>0</v>
      </c>
      <c r="V395">
        <f>HEX2DEC(Table7[[#This Row],[D6]])</f>
        <v>0</v>
      </c>
      <c r="W395">
        <f>HEX2DEC(Table7[[#This Row],[D7]])</f>
        <v>0</v>
      </c>
      <c r="X395" t="str">
        <f>RIGHT("00000000" &amp; HEX2BIN(Table7[[#This Row],[D0]]), 8)</f>
        <v>00000001</v>
      </c>
      <c r="Y395" t="str">
        <f>RIGHT("00000000" &amp; HEX2BIN(Table7[[#This Row],[D1]]), 8)</f>
        <v>11111110</v>
      </c>
      <c r="Z395" t="str">
        <f>RIGHT("00000000" &amp; HEX2BIN(Table7[[#This Row],[D2]]), 8)</f>
        <v>00010000</v>
      </c>
      <c r="AA395" t="str">
        <f>RIGHT("00000000" &amp; HEX2BIN(Table7[[#This Row],[D3]]), 8)</f>
        <v>00000000</v>
      </c>
      <c r="AB395" t="str">
        <f>RIGHT("00000000" &amp; HEX2BIN(Table7[[#This Row],[D4]]), 8)</f>
        <v>00000000</v>
      </c>
      <c r="AC395" t="str">
        <f>RIGHT("00000000" &amp; HEX2BIN(Table7[[#This Row],[D5]]), 8)</f>
        <v>00000000</v>
      </c>
      <c r="AD395" t="str">
        <f>RIGHT("00000000" &amp; HEX2BIN(Table7[[#This Row],[D6]]), 8)</f>
        <v>00000000</v>
      </c>
      <c r="AE395" t="str">
        <f>RIGHT("00000000" &amp; HEX2BIN(Table7[[#This Row],[D7]]), 8)</f>
        <v>00000000</v>
      </c>
      <c r="AF395" t="str">
        <f>VLOOKUP(Table7[[#This Row],[MsgId.Pad]],Codes,2,FALSE)</f>
        <v>A lot of these, brakes status for ABS?</v>
      </c>
      <c r="AG395">
        <f>(256*Table7[[#This Row],[D0.Dec]]+Table7[[#This Row],[D1.Dec]])/4</f>
        <v>127.5</v>
      </c>
    </row>
    <row r="396" spans="1:33" x14ac:dyDescent="0.35">
      <c r="A396">
        <v>441</v>
      </c>
      <c r="B396" t="s">
        <v>92</v>
      </c>
      <c r="C396" s="1">
        <v>8</v>
      </c>
      <c r="D396" s="1">
        <v>1</v>
      </c>
      <c r="E396" s="1" t="s">
        <v>0</v>
      </c>
      <c r="F396" s="1">
        <v>14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t="str">
        <f>RIGHT("000000" &amp;Table7[[#This Row],[MsgId]], 8)</f>
        <v>0810A000</v>
      </c>
      <c r="M396" t="str">
        <f>LEFT(Table7[[#This Row],[MsgId.Pad]],4)</f>
        <v>0810</v>
      </c>
      <c r="N396" t="str">
        <f>RIGHT(Table7[[#This Row],[MsgId.Pad]],4)</f>
        <v>A000</v>
      </c>
      <c r="O396">
        <f>HEX2DEC(Table7[[#This Row],[MsgId.Pad]])</f>
        <v>135307264</v>
      </c>
      <c r="P396">
        <f>HEX2DEC(Table7[[#This Row],[D0]])</f>
        <v>1</v>
      </c>
      <c r="Q396">
        <f>HEX2DEC(Table7[[#This Row],[D1]])</f>
        <v>254</v>
      </c>
      <c r="R396">
        <f>HEX2DEC(Table7[[#This Row],[D2]])</f>
        <v>20</v>
      </c>
      <c r="S396">
        <f>HEX2DEC(Table7[[#This Row],[D3]])</f>
        <v>0</v>
      </c>
      <c r="T396">
        <f>HEX2DEC(Table7[[#This Row],[D4]])</f>
        <v>0</v>
      </c>
      <c r="U396">
        <f>HEX2DEC(Table7[[#This Row],[D5]])</f>
        <v>0</v>
      </c>
      <c r="V396">
        <f>HEX2DEC(Table7[[#This Row],[D6]])</f>
        <v>0</v>
      </c>
      <c r="W396">
        <f>HEX2DEC(Table7[[#This Row],[D7]])</f>
        <v>0</v>
      </c>
      <c r="X396" t="str">
        <f>RIGHT("00000000" &amp; HEX2BIN(Table7[[#This Row],[D0]]), 8)</f>
        <v>00000001</v>
      </c>
      <c r="Y396" t="str">
        <f>RIGHT("00000000" &amp; HEX2BIN(Table7[[#This Row],[D1]]), 8)</f>
        <v>11111110</v>
      </c>
      <c r="Z396" t="str">
        <f>RIGHT("00000000" &amp; HEX2BIN(Table7[[#This Row],[D2]]), 8)</f>
        <v>00010100</v>
      </c>
      <c r="AA396" t="str">
        <f>RIGHT("00000000" &amp; HEX2BIN(Table7[[#This Row],[D3]]), 8)</f>
        <v>00000000</v>
      </c>
      <c r="AB396" t="str">
        <f>RIGHT("00000000" &amp; HEX2BIN(Table7[[#This Row],[D4]]), 8)</f>
        <v>00000000</v>
      </c>
      <c r="AC396" t="str">
        <f>RIGHT("00000000" &amp; HEX2BIN(Table7[[#This Row],[D5]]), 8)</f>
        <v>00000000</v>
      </c>
      <c r="AD396" t="str">
        <f>RIGHT("00000000" &amp; HEX2BIN(Table7[[#This Row],[D6]]), 8)</f>
        <v>00000000</v>
      </c>
      <c r="AE396" t="str">
        <f>RIGHT("00000000" &amp; HEX2BIN(Table7[[#This Row],[D7]]), 8)</f>
        <v>00000000</v>
      </c>
      <c r="AF396" t="str">
        <f>VLOOKUP(Table7[[#This Row],[MsgId.Pad]],Codes,2,FALSE)</f>
        <v>A lot of these, brakes status for ABS?</v>
      </c>
      <c r="AG396">
        <f>(256*Table7[[#This Row],[D0.Dec]]+Table7[[#This Row],[D1.Dec]])/4</f>
        <v>127.5</v>
      </c>
    </row>
    <row r="397" spans="1:33" x14ac:dyDescent="0.35">
      <c r="A397">
        <v>442</v>
      </c>
      <c r="B397" t="s">
        <v>92</v>
      </c>
      <c r="C397" s="1">
        <v>8</v>
      </c>
      <c r="D397" s="1">
        <v>1</v>
      </c>
      <c r="E397" s="1" t="s">
        <v>0</v>
      </c>
      <c r="F397" s="1">
        <v>14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t="str">
        <f>RIGHT("000000" &amp;Table7[[#This Row],[MsgId]], 8)</f>
        <v>0810A000</v>
      </c>
      <c r="M397" t="str">
        <f>LEFT(Table7[[#This Row],[MsgId.Pad]],4)</f>
        <v>0810</v>
      </c>
      <c r="N397" t="str">
        <f>RIGHT(Table7[[#This Row],[MsgId.Pad]],4)</f>
        <v>A000</v>
      </c>
      <c r="O397">
        <f>HEX2DEC(Table7[[#This Row],[MsgId.Pad]])</f>
        <v>135307264</v>
      </c>
      <c r="P397">
        <f>HEX2DEC(Table7[[#This Row],[D0]])</f>
        <v>1</v>
      </c>
      <c r="Q397">
        <f>HEX2DEC(Table7[[#This Row],[D1]])</f>
        <v>254</v>
      </c>
      <c r="R397">
        <f>HEX2DEC(Table7[[#This Row],[D2]])</f>
        <v>20</v>
      </c>
      <c r="S397">
        <f>HEX2DEC(Table7[[#This Row],[D3]])</f>
        <v>0</v>
      </c>
      <c r="T397">
        <f>HEX2DEC(Table7[[#This Row],[D4]])</f>
        <v>0</v>
      </c>
      <c r="U397">
        <f>HEX2DEC(Table7[[#This Row],[D5]])</f>
        <v>0</v>
      </c>
      <c r="V397">
        <f>HEX2DEC(Table7[[#This Row],[D6]])</f>
        <v>0</v>
      </c>
      <c r="W397">
        <f>HEX2DEC(Table7[[#This Row],[D7]])</f>
        <v>0</v>
      </c>
      <c r="X397" t="str">
        <f>RIGHT("00000000" &amp; HEX2BIN(Table7[[#This Row],[D0]]), 8)</f>
        <v>00000001</v>
      </c>
      <c r="Y397" t="str">
        <f>RIGHT("00000000" &amp; HEX2BIN(Table7[[#This Row],[D1]]), 8)</f>
        <v>11111110</v>
      </c>
      <c r="Z397" t="str">
        <f>RIGHT("00000000" &amp; HEX2BIN(Table7[[#This Row],[D2]]), 8)</f>
        <v>00010100</v>
      </c>
      <c r="AA397" t="str">
        <f>RIGHT("00000000" &amp; HEX2BIN(Table7[[#This Row],[D3]]), 8)</f>
        <v>00000000</v>
      </c>
      <c r="AB397" t="str">
        <f>RIGHT("00000000" &amp; HEX2BIN(Table7[[#This Row],[D4]]), 8)</f>
        <v>00000000</v>
      </c>
      <c r="AC397" t="str">
        <f>RIGHT("00000000" &amp; HEX2BIN(Table7[[#This Row],[D5]]), 8)</f>
        <v>00000000</v>
      </c>
      <c r="AD397" t="str">
        <f>RIGHT("00000000" &amp; HEX2BIN(Table7[[#This Row],[D6]]), 8)</f>
        <v>00000000</v>
      </c>
      <c r="AE397" t="str">
        <f>RIGHT("00000000" &amp; HEX2BIN(Table7[[#This Row],[D7]]), 8)</f>
        <v>00000000</v>
      </c>
      <c r="AF397" t="str">
        <f>VLOOKUP(Table7[[#This Row],[MsgId.Pad]],Codes,2,FALSE)</f>
        <v>A lot of these, brakes status for ABS?</v>
      </c>
      <c r="AG397">
        <f>(256*Table7[[#This Row],[D0.Dec]]+Table7[[#This Row],[D1.Dec]])/4</f>
        <v>127.5</v>
      </c>
    </row>
    <row r="398" spans="1:33" x14ac:dyDescent="0.35">
      <c r="A398">
        <v>443</v>
      </c>
      <c r="B398" t="s">
        <v>92</v>
      </c>
      <c r="C398" s="1">
        <v>8</v>
      </c>
      <c r="D398" s="1">
        <v>1</v>
      </c>
      <c r="E398" s="1" t="s">
        <v>0</v>
      </c>
      <c r="F398" s="1">
        <v>18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t="str">
        <f>RIGHT("000000" &amp;Table7[[#This Row],[MsgId]], 8)</f>
        <v>0810A000</v>
      </c>
      <c r="M398" t="str">
        <f>LEFT(Table7[[#This Row],[MsgId.Pad]],4)</f>
        <v>0810</v>
      </c>
      <c r="N398" t="str">
        <f>RIGHT(Table7[[#This Row],[MsgId.Pad]],4)</f>
        <v>A000</v>
      </c>
      <c r="O398">
        <f>HEX2DEC(Table7[[#This Row],[MsgId.Pad]])</f>
        <v>135307264</v>
      </c>
      <c r="P398">
        <f>HEX2DEC(Table7[[#This Row],[D0]])</f>
        <v>1</v>
      </c>
      <c r="Q398">
        <f>HEX2DEC(Table7[[#This Row],[D1]])</f>
        <v>254</v>
      </c>
      <c r="R398">
        <f>HEX2DEC(Table7[[#This Row],[D2]])</f>
        <v>24</v>
      </c>
      <c r="S398">
        <f>HEX2DEC(Table7[[#This Row],[D3]])</f>
        <v>0</v>
      </c>
      <c r="T398">
        <f>HEX2DEC(Table7[[#This Row],[D4]])</f>
        <v>0</v>
      </c>
      <c r="U398">
        <f>HEX2DEC(Table7[[#This Row],[D5]])</f>
        <v>0</v>
      </c>
      <c r="V398">
        <f>HEX2DEC(Table7[[#This Row],[D6]])</f>
        <v>0</v>
      </c>
      <c r="W398">
        <f>HEX2DEC(Table7[[#This Row],[D7]])</f>
        <v>0</v>
      </c>
      <c r="X398" t="str">
        <f>RIGHT("00000000" &amp; HEX2BIN(Table7[[#This Row],[D0]]), 8)</f>
        <v>00000001</v>
      </c>
      <c r="Y398" t="str">
        <f>RIGHT("00000000" &amp; HEX2BIN(Table7[[#This Row],[D1]]), 8)</f>
        <v>11111110</v>
      </c>
      <c r="Z398" t="str">
        <f>RIGHT("00000000" &amp; HEX2BIN(Table7[[#This Row],[D2]]), 8)</f>
        <v>00011000</v>
      </c>
      <c r="AA398" t="str">
        <f>RIGHT("00000000" &amp; HEX2BIN(Table7[[#This Row],[D3]]), 8)</f>
        <v>00000000</v>
      </c>
      <c r="AB398" t="str">
        <f>RIGHT("00000000" &amp; HEX2BIN(Table7[[#This Row],[D4]]), 8)</f>
        <v>00000000</v>
      </c>
      <c r="AC398" t="str">
        <f>RIGHT("00000000" &amp; HEX2BIN(Table7[[#This Row],[D5]]), 8)</f>
        <v>00000000</v>
      </c>
      <c r="AD398" t="str">
        <f>RIGHT("00000000" &amp; HEX2BIN(Table7[[#This Row],[D6]]), 8)</f>
        <v>00000000</v>
      </c>
      <c r="AE398" t="str">
        <f>RIGHT("00000000" &amp; HEX2BIN(Table7[[#This Row],[D7]]), 8)</f>
        <v>00000000</v>
      </c>
      <c r="AF398" t="str">
        <f>VLOOKUP(Table7[[#This Row],[MsgId.Pad]],Codes,2,FALSE)</f>
        <v>A lot of these, brakes status for ABS?</v>
      </c>
      <c r="AG398">
        <f>(256*Table7[[#This Row],[D0.Dec]]+Table7[[#This Row],[D1.Dec]])/4</f>
        <v>127.5</v>
      </c>
    </row>
    <row r="399" spans="1:33" x14ac:dyDescent="0.35">
      <c r="A399">
        <v>444</v>
      </c>
      <c r="B399" t="s">
        <v>92</v>
      </c>
      <c r="C399" s="1">
        <v>8</v>
      </c>
      <c r="D399" s="1">
        <v>1</v>
      </c>
      <c r="E399" s="1" t="s">
        <v>0</v>
      </c>
      <c r="F399" s="1" t="s">
        <v>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t="str">
        <f>RIGHT("000000" &amp;Table7[[#This Row],[MsgId]], 8)</f>
        <v>0810A000</v>
      </c>
      <c r="M399" t="str">
        <f>LEFT(Table7[[#This Row],[MsgId.Pad]],4)</f>
        <v>0810</v>
      </c>
      <c r="N399" t="str">
        <f>RIGHT(Table7[[#This Row],[MsgId.Pad]],4)</f>
        <v>A000</v>
      </c>
      <c r="O399">
        <f>HEX2DEC(Table7[[#This Row],[MsgId.Pad]])</f>
        <v>135307264</v>
      </c>
      <c r="P399">
        <f>HEX2DEC(Table7[[#This Row],[D0]])</f>
        <v>1</v>
      </c>
      <c r="Q399">
        <f>HEX2DEC(Table7[[#This Row],[D1]])</f>
        <v>254</v>
      </c>
      <c r="R399">
        <f>HEX2DEC(Table7[[#This Row],[D2]])</f>
        <v>28</v>
      </c>
      <c r="S399">
        <f>HEX2DEC(Table7[[#This Row],[D3]])</f>
        <v>0</v>
      </c>
      <c r="T399">
        <f>HEX2DEC(Table7[[#This Row],[D4]])</f>
        <v>0</v>
      </c>
      <c r="U399">
        <f>HEX2DEC(Table7[[#This Row],[D5]])</f>
        <v>0</v>
      </c>
      <c r="V399">
        <f>HEX2DEC(Table7[[#This Row],[D6]])</f>
        <v>0</v>
      </c>
      <c r="W399">
        <f>HEX2DEC(Table7[[#This Row],[D7]])</f>
        <v>0</v>
      </c>
      <c r="X399" t="str">
        <f>RIGHT("00000000" &amp; HEX2BIN(Table7[[#This Row],[D0]]), 8)</f>
        <v>00000001</v>
      </c>
      <c r="Y399" t="str">
        <f>RIGHT("00000000" &amp; HEX2BIN(Table7[[#This Row],[D1]]), 8)</f>
        <v>11111110</v>
      </c>
      <c r="Z399" t="str">
        <f>RIGHT("00000000" &amp; HEX2BIN(Table7[[#This Row],[D2]]), 8)</f>
        <v>00011100</v>
      </c>
      <c r="AA399" t="str">
        <f>RIGHT("00000000" &amp; HEX2BIN(Table7[[#This Row],[D3]]), 8)</f>
        <v>00000000</v>
      </c>
      <c r="AB399" t="str">
        <f>RIGHT("00000000" &amp; HEX2BIN(Table7[[#This Row],[D4]]), 8)</f>
        <v>00000000</v>
      </c>
      <c r="AC399" t="str">
        <f>RIGHT("00000000" &amp; HEX2BIN(Table7[[#This Row],[D5]]), 8)</f>
        <v>00000000</v>
      </c>
      <c r="AD399" t="str">
        <f>RIGHT("00000000" &amp; HEX2BIN(Table7[[#This Row],[D6]]), 8)</f>
        <v>00000000</v>
      </c>
      <c r="AE399" t="str">
        <f>RIGHT("00000000" &amp; HEX2BIN(Table7[[#This Row],[D7]]), 8)</f>
        <v>00000000</v>
      </c>
      <c r="AF399" t="str">
        <f>VLOOKUP(Table7[[#This Row],[MsgId.Pad]],Codes,2,FALSE)</f>
        <v>A lot of these, brakes status for ABS?</v>
      </c>
      <c r="AG399">
        <f>(256*Table7[[#This Row],[D0.Dec]]+Table7[[#This Row],[D1.Dec]])/4</f>
        <v>127.5</v>
      </c>
    </row>
    <row r="400" spans="1:33" x14ac:dyDescent="0.35">
      <c r="A400">
        <v>445</v>
      </c>
      <c r="B400" t="s">
        <v>92</v>
      </c>
      <c r="C400" s="1">
        <v>8</v>
      </c>
      <c r="D400" s="1">
        <v>1</v>
      </c>
      <c r="E400" s="1" t="s">
        <v>0</v>
      </c>
      <c r="F400" s="1">
        <v>14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t="str">
        <f>RIGHT("000000" &amp;Table7[[#This Row],[MsgId]], 8)</f>
        <v>0810A000</v>
      </c>
      <c r="M400" t="str">
        <f>LEFT(Table7[[#This Row],[MsgId.Pad]],4)</f>
        <v>0810</v>
      </c>
      <c r="N400" t="str">
        <f>RIGHT(Table7[[#This Row],[MsgId.Pad]],4)</f>
        <v>A000</v>
      </c>
      <c r="O400">
        <f>HEX2DEC(Table7[[#This Row],[MsgId.Pad]])</f>
        <v>135307264</v>
      </c>
      <c r="P400">
        <f>HEX2DEC(Table7[[#This Row],[D0]])</f>
        <v>1</v>
      </c>
      <c r="Q400">
        <f>HEX2DEC(Table7[[#This Row],[D1]])</f>
        <v>254</v>
      </c>
      <c r="R400">
        <f>HEX2DEC(Table7[[#This Row],[D2]])</f>
        <v>20</v>
      </c>
      <c r="S400">
        <f>HEX2DEC(Table7[[#This Row],[D3]])</f>
        <v>0</v>
      </c>
      <c r="T400">
        <f>HEX2DEC(Table7[[#This Row],[D4]])</f>
        <v>0</v>
      </c>
      <c r="U400">
        <f>HEX2DEC(Table7[[#This Row],[D5]])</f>
        <v>0</v>
      </c>
      <c r="V400">
        <f>HEX2DEC(Table7[[#This Row],[D6]])</f>
        <v>0</v>
      </c>
      <c r="W400">
        <f>HEX2DEC(Table7[[#This Row],[D7]])</f>
        <v>0</v>
      </c>
      <c r="X400" t="str">
        <f>RIGHT("00000000" &amp; HEX2BIN(Table7[[#This Row],[D0]]), 8)</f>
        <v>00000001</v>
      </c>
      <c r="Y400" t="str">
        <f>RIGHT("00000000" &amp; HEX2BIN(Table7[[#This Row],[D1]]), 8)</f>
        <v>11111110</v>
      </c>
      <c r="Z400" t="str">
        <f>RIGHT("00000000" &amp; HEX2BIN(Table7[[#This Row],[D2]]), 8)</f>
        <v>00010100</v>
      </c>
      <c r="AA400" t="str">
        <f>RIGHT("00000000" &amp; HEX2BIN(Table7[[#This Row],[D3]]), 8)</f>
        <v>00000000</v>
      </c>
      <c r="AB400" t="str">
        <f>RIGHT("00000000" &amp; HEX2BIN(Table7[[#This Row],[D4]]), 8)</f>
        <v>00000000</v>
      </c>
      <c r="AC400" t="str">
        <f>RIGHT("00000000" &amp; HEX2BIN(Table7[[#This Row],[D5]]), 8)</f>
        <v>00000000</v>
      </c>
      <c r="AD400" t="str">
        <f>RIGHT("00000000" &amp; HEX2BIN(Table7[[#This Row],[D6]]), 8)</f>
        <v>00000000</v>
      </c>
      <c r="AE400" t="str">
        <f>RIGHT("00000000" &amp; HEX2BIN(Table7[[#This Row],[D7]]), 8)</f>
        <v>00000000</v>
      </c>
      <c r="AF400" t="str">
        <f>VLOOKUP(Table7[[#This Row],[MsgId.Pad]],Codes,2,FALSE)</f>
        <v>A lot of these, brakes status for ABS?</v>
      </c>
      <c r="AG400">
        <f>(256*Table7[[#This Row],[D0.Dec]]+Table7[[#This Row],[D1.Dec]])/4</f>
        <v>127.5</v>
      </c>
    </row>
    <row r="401" spans="1:33" x14ac:dyDescent="0.35">
      <c r="A401">
        <v>446</v>
      </c>
      <c r="B401" t="s">
        <v>92</v>
      </c>
      <c r="C401" s="1">
        <v>8</v>
      </c>
      <c r="D401" s="1">
        <v>1</v>
      </c>
      <c r="E401" s="1" t="s">
        <v>0</v>
      </c>
      <c r="F401" s="1">
        <v>18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t="str">
        <f>RIGHT("000000" &amp;Table7[[#This Row],[MsgId]], 8)</f>
        <v>0810A000</v>
      </c>
      <c r="M401" t="str">
        <f>LEFT(Table7[[#This Row],[MsgId.Pad]],4)</f>
        <v>0810</v>
      </c>
      <c r="N401" t="str">
        <f>RIGHT(Table7[[#This Row],[MsgId.Pad]],4)</f>
        <v>A000</v>
      </c>
      <c r="O401">
        <f>HEX2DEC(Table7[[#This Row],[MsgId.Pad]])</f>
        <v>135307264</v>
      </c>
      <c r="P401">
        <f>HEX2DEC(Table7[[#This Row],[D0]])</f>
        <v>1</v>
      </c>
      <c r="Q401">
        <f>HEX2DEC(Table7[[#This Row],[D1]])</f>
        <v>254</v>
      </c>
      <c r="R401">
        <f>HEX2DEC(Table7[[#This Row],[D2]])</f>
        <v>24</v>
      </c>
      <c r="S401">
        <f>HEX2DEC(Table7[[#This Row],[D3]])</f>
        <v>0</v>
      </c>
      <c r="T401">
        <f>HEX2DEC(Table7[[#This Row],[D4]])</f>
        <v>0</v>
      </c>
      <c r="U401">
        <f>HEX2DEC(Table7[[#This Row],[D5]])</f>
        <v>0</v>
      </c>
      <c r="V401">
        <f>HEX2DEC(Table7[[#This Row],[D6]])</f>
        <v>0</v>
      </c>
      <c r="W401">
        <f>HEX2DEC(Table7[[#This Row],[D7]])</f>
        <v>0</v>
      </c>
      <c r="X401" t="str">
        <f>RIGHT("00000000" &amp; HEX2BIN(Table7[[#This Row],[D0]]), 8)</f>
        <v>00000001</v>
      </c>
      <c r="Y401" t="str">
        <f>RIGHT("00000000" &amp; HEX2BIN(Table7[[#This Row],[D1]]), 8)</f>
        <v>11111110</v>
      </c>
      <c r="Z401" t="str">
        <f>RIGHT("00000000" &amp; HEX2BIN(Table7[[#This Row],[D2]]), 8)</f>
        <v>00011000</v>
      </c>
      <c r="AA401" t="str">
        <f>RIGHT("00000000" &amp; HEX2BIN(Table7[[#This Row],[D3]]), 8)</f>
        <v>00000000</v>
      </c>
      <c r="AB401" t="str">
        <f>RIGHT("00000000" &amp; HEX2BIN(Table7[[#This Row],[D4]]), 8)</f>
        <v>00000000</v>
      </c>
      <c r="AC401" t="str">
        <f>RIGHT("00000000" &amp; HEX2BIN(Table7[[#This Row],[D5]]), 8)</f>
        <v>00000000</v>
      </c>
      <c r="AD401" t="str">
        <f>RIGHT("00000000" &amp; HEX2BIN(Table7[[#This Row],[D6]]), 8)</f>
        <v>00000000</v>
      </c>
      <c r="AE401" t="str">
        <f>RIGHT("00000000" &amp; HEX2BIN(Table7[[#This Row],[D7]]), 8)</f>
        <v>00000000</v>
      </c>
      <c r="AF401" t="str">
        <f>VLOOKUP(Table7[[#This Row],[MsgId.Pad]],Codes,2,FALSE)</f>
        <v>A lot of these, brakes status for ABS?</v>
      </c>
      <c r="AG401">
        <f>(256*Table7[[#This Row],[D0.Dec]]+Table7[[#This Row],[D1.Dec]])/4</f>
        <v>127.5</v>
      </c>
    </row>
    <row r="402" spans="1:33" x14ac:dyDescent="0.35">
      <c r="A402">
        <v>449</v>
      </c>
      <c r="B402" t="s">
        <v>92</v>
      </c>
      <c r="C402" s="1">
        <v>8</v>
      </c>
      <c r="D402" s="1">
        <v>1</v>
      </c>
      <c r="E402" s="1" t="s">
        <v>0</v>
      </c>
      <c r="F402" s="1">
        <v>18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t="str">
        <f>RIGHT("000000" &amp;Table7[[#This Row],[MsgId]], 8)</f>
        <v>0810A000</v>
      </c>
      <c r="M402" t="str">
        <f>LEFT(Table7[[#This Row],[MsgId.Pad]],4)</f>
        <v>0810</v>
      </c>
      <c r="N402" t="str">
        <f>RIGHT(Table7[[#This Row],[MsgId.Pad]],4)</f>
        <v>A000</v>
      </c>
      <c r="O402">
        <f>HEX2DEC(Table7[[#This Row],[MsgId.Pad]])</f>
        <v>135307264</v>
      </c>
      <c r="P402">
        <f>HEX2DEC(Table7[[#This Row],[D0]])</f>
        <v>1</v>
      </c>
      <c r="Q402">
        <f>HEX2DEC(Table7[[#This Row],[D1]])</f>
        <v>254</v>
      </c>
      <c r="R402">
        <f>HEX2DEC(Table7[[#This Row],[D2]])</f>
        <v>24</v>
      </c>
      <c r="S402">
        <f>HEX2DEC(Table7[[#This Row],[D3]])</f>
        <v>0</v>
      </c>
      <c r="T402">
        <f>HEX2DEC(Table7[[#This Row],[D4]])</f>
        <v>0</v>
      </c>
      <c r="U402">
        <f>HEX2DEC(Table7[[#This Row],[D5]])</f>
        <v>0</v>
      </c>
      <c r="V402">
        <f>HEX2DEC(Table7[[#This Row],[D6]])</f>
        <v>0</v>
      </c>
      <c r="W402">
        <f>HEX2DEC(Table7[[#This Row],[D7]])</f>
        <v>0</v>
      </c>
      <c r="X402" t="str">
        <f>RIGHT("00000000" &amp; HEX2BIN(Table7[[#This Row],[D0]]), 8)</f>
        <v>00000001</v>
      </c>
      <c r="Y402" t="str">
        <f>RIGHT("00000000" &amp; HEX2BIN(Table7[[#This Row],[D1]]), 8)</f>
        <v>11111110</v>
      </c>
      <c r="Z402" t="str">
        <f>RIGHT("00000000" &amp; HEX2BIN(Table7[[#This Row],[D2]]), 8)</f>
        <v>00011000</v>
      </c>
      <c r="AA402" t="str">
        <f>RIGHT("00000000" &amp; HEX2BIN(Table7[[#This Row],[D3]]), 8)</f>
        <v>00000000</v>
      </c>
      <c r="AB402" t="str">
        <f>RIGHT("00000000" &amp; HEX2BIN(Table7[[#This Row],[D4]]), 8)</f>
        <v>00000000</v>
      </c>
      <c r="AC402" t="str">
        <f>RIGHT("00000000" &amp; HEX2BIN(Table7[[#This Row],[D5]]), 8)</f>
        <v>00000000</v>
      </c>
      <c r="AD402" t="str">
        <f>RIGHT("00000000" &amp; HEX2BIN(Table7[[#This Row],[D6]]), 8)</f>
        <v>00000000</v>
      </c>
      <c r="AE402" t="str">
        <f>RIGHT("00000000" &amp; HEX2BIN(Table7[[#This Row],[D7]]), 8)</f>
        <v>00000000</v>
      </c>
      <c r="AF402" t="str">
        <f>VLOOKUP(Table7[[#This Row],[MsgId.Pad]],Codes,2,FALSE)</f>
        <v>A lot of these, brakes status for ABS?</v>
      </c>
      <c r="AG402">
        <f>(256*Table7[[#This Row],[D0.Dec]]+Table7[[#This Row],[D1.Dec]])/4</f>
        <v>127.5</v>
      </c>
    </row>
    <row r="403" spans="1:33" x14ac:dyDescent="0.35">
      <c r="A403">
        <v>450</v>
      </c>
      <c r="B403" t="s">
        <v>92</v>
      </c>
      <c r="C403" s="1">
        <v>8</v>
      </c>
      <c r="D403" s="1">
        <v>1</v>
      </c>
      <c r="E403" s="1" t="s">
        <v>0</v>
      </c>
      <c r="F403" s="1">
        <v>18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t="str">
        <f>RIGHT("000000" &amp;Table7[[#This Row],[MsgId]], 8)</f>
        <v>0810A000</v>
      </c>
      <c r="M403" t="str">
        <f>LEFT(Table7[[#This Row],[MsgId.Pad]],4)</f>
        <v>0810</v>
      </c>
      <c r="N403" t="str">
        <f>RIGHT(Table7[[#This Row],[MsgId.Pad]],4)</f>
        <v>A000</v>
      </c>
      <c r="O403">
        <f>HEX2DEC(Table7[[#This Row],[MsgId.Pad]])</f>
        <v>135307264</v>
      </c>
      <c r="P403">
        <f>HEX2DEC(Table7[[#This Row],[D0]])</f>
        <v>1</v>
      </c>
      <c r="Q403">
        <f>HEX2DEC(Table7[[#This Row],[D1]])</f>
        <v>254</v>
      </c>
      <c r="R403">
        <f>HEX2DEC(Table7[[#This Row],[D2]])</f>
        <v>24</v>
      </c>
      <c r="S403">
        <f>HEX2DEC(Table7[[#This Row],[D3]])</f>
        <v>0</v>
      </c>
      <c r="T403">
        <f>HEX2DEC(Table7[[#This Row],[D4]])</f>
        <v>0</v>
      </c>
      <c r="U403">
        <f>HEX2DEC(Table7[[#This Row],[D5]])</f>
        <v>0</v>
      </c>
      <c r="V403">
        <f>HEX2DEC(Table7[[#This Row],[D6]])</f>
        <v>0</v>
      </c>
      <c r="W403">
        <f>HEX2DEC(Table7[[#This Row],[D7]])</f>
        <v>0</v>
      </c>
      <c r="X403" t="str">
        <f>RIGHT("00000000" &amp; HEX2BIN(Table7[[#This Row],[D0]]), 8)</f>
        <v>00000001</v>
      </c>
      <c r="Y403" t="str">
        <f>RIGHT("00000000" &amp; HEX2BIN(Table7[[#This Row],[D1]]), 8)</f>
        <v>11111110</v>
      </c>
      <c r="Z403" t="str">
        <f>RIGHT("00000000" &amp; HEX2BIN(Table7[[#This Row],[D2]]), 8)</f>
        <v>00011000</v>
      </c>
      <c r="AA403" t="str">
        <f>RIGHT("00000000" &amp; HEX2BIN(Table7[[#This Row],[D3]]), 8)</f>
        <v>00000000</v>
      </c>
      <c r="AB403" t="str">
        <f>RIGHT("00000000" &amp; HEX2BIN(Table7[[#This Row],[D4]]), 8)</f>
        <v>00000000</v>
      </c>
      <c r="AC403" t="str">
        <f>RIGHT("00000000" &amp; HEX2BIN(Table7[[#This Row],[D5]]), 8)</f>
        <v>00000000</v>
      </c>
      <c r="AD403" t="str">
        <f>RIGHT("00000000" &amp; HEX2BIN(Table7[[#This Row],[D6]]), 8)</f>
        <v>00000000</v>
      </c>
      <c r="AE403" t="str">
        <f>RIGHT("00000000" &amp; HEX2BIN(Table7[[#This Row],[D7]]), 8)</f>
        <v>00000000</v>
      </c>
      <c r="AF403" t="str">
        <f>VLOOKUP(Table7[[#This Row],[MsgId.Pad]],Codes,2,FALSE)</f>
        <v>A lot of these, brakes status for ABS?</v>
      </c>
      <c r="AG403">
        <f>(256*Table7[[#This Row],[D0.Dec]]+Table7[[#This Row],[D1.Dec]])/4</f>
        <v>127.5</v>
      </c>
    </row>
    <row r="404" spans="1:33" x14ac:dyDescent="0.35">
      <c r="A404">
        <v>451</v>
      </c>
      <c r="B404" t="s">
        <v>92</v>
      </c>
      <c r="C404" s="1">
        <v>8</v>
      </c>
      <c r="D404" s="1">
        <v>1</v>
      </c>
      <c r="E404" s="1" t="s">
        <v>0</v>
      </c>
      <c r="F404" s="1" t="s">
        <v>1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t="str">
        <f>RIGHT("000000" &amp;Table7[[#This Row],[MsgId]], 8)</f>
        <v>0810A000</v>
      </c>
      <c r="M404" t="str">
        <f>LEFT(Table7[[#This Row],[MsgId.Pad]],4)</f>
        <v>0810</v>
      </c>
      <c r="N404" t="str">
        <f>RIGHT(Table7[[#This Row],[MsgId.Pad]],4)</f>
        <v>A000</v>
      </c>
      <c r="O404">
        <f>HEX2DEC(Table7[[#This Row],[MsgId.Pad]])</f>
        <v>135307264</v>
      </c>
      <c r="P404">
        <f>HEX2DEC(Table7[[#This Row],[D0]])</f>
        <v>1</v>
      </c>
      <c r="Q404">
        <f>HEX2DEC(Table7[[#This Row],[D1]])</f>
        <v>254</v>
      </c>
      <c r="R404">
        <f>HEX2DEC(Table7[[#This Row],[D2]])</f>
        <v>28</v>
      </c>
      <c r="S404">
        <f>HEX2DEC(Table7[[#This Row],[D3]])</f>
        <v>0</v>
      </c>
      <c r="T404">
        <f>HEX2DEC(Table7[[#This Row],[D4]])</f>
        <v>0</v>
      </c>
      <c r="U404">
        <f>HEX2DEC(Table7[[#This Row],[D5]])</f>
        <v>0</v>
      </c>
      <c r="V404">
        <f>HEX2DEC(Table7[[#This Row],[D6]])</f>
        <v>0</v>
      </c>
      <c r="W404">
        <f>HEX2DEC(Table7[[#This Row],[D7]])</f>
        <v>0</v>
      </c>
      <c r="X404" t="str">
        <f>RIGHT("00000000" &amp; HEX2BIN(Table7[[#This Row],[D0]]), 8)</f>
        <v>00000001</v>
      </c>
      <c r="Y404" t="str">
        <f>RIGHT("00000000" &amp; HEX2BIN(Table7[[#This Row],[D1]]), 8)</f>
        <v>11111110</v>
      </c>
      <c r="Z404" t="str">
        <f>RIGHT("00000000" &amp; HEX2BIN(Table7[[#This Row],[D2]]), 8)</f>
        <v>00011100</v>
      </c>
      <c r="AA404" t="str">
        <f>RIGHT("00000000" &amp; HEX2BIN(Table7[[#This Row],[D3]]), 8)</f>
        <v>00000000</v>
      </c>
      <c r="AB404" t="str">
        <f>RIGHT("00000000" &amp; HEX2BIN(Table7[[#This Row],[D4]]), 8)</f>
        <v>00000000</v>
      </c>
      <c r="AC404" t="str">
        <f>RIGHT("00000000" &amp; HEX2BIN(Table7[[#This Row],[D5]]), 8)</f>
        <v>00000000</v>
      </c>
      <c r="AD404" t="str">
        <f>RIGHT("00000000" &amp; HEX2BIN(Table7[[#This Row],[D6]]), 8)</f>
        <v>00000000</v>
      </c>
      <c r="AE404" t="str">
        <f>RIGHT("00000000" &amp; HEX2BIN(Table7[[#This Row],[D7]]), 8)</f>
        <v>00000000</v>
      </c>
      <c r="AF404" t="str">
        <f>VLOOKUP(Table7[[#This Row],[MsgId.Pad]],Codes,2,FALSE)</f>
        <v>A lot of these, brakes status for ABS?</v>
      </c>
      <c r="AG404">
        <f>(256*Table7[[#This Row],[D0.Dec]]+Table7[[#This Row],[D1.Dec]])/4</f>
        <v>127.5</v>
      </c>
    </row>
    <row r="405" spans="1:33" x14ac:dyDescent="0.35">
      <c r="A405">
        <v>453</v>
      </c>
      <c r="B405" t="s">
        <v>92</v>
      </c>
      <c r="C405" s="1">
        <v>8</v>
      </c>
      <c r="D405" s="1">
        <v>1</v>
      </c>
      <c r="E405" s="1" t="s">
        <v>0</v>
      </c>
      <c r="F405" s="1">
        <v>18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t="str">
        <f>RIGHT("000000" &amp;Table7[[#This Row],[MsgId]], 8)</f>
        <v>0810A000</v>
      </c>
      <c r="M405" t="str">
        <f>LEFT(Table7[[#This Row],[MsgId.Pad]],4)</f>
        <v>0810</v>
      </c>
      <c r="N405" t="str">
        <f>RIGHT(Table7[[#This Row],[MsgId.Pad]],4)</f>
        <v>A000</v>
      </c>
      <c r="O405">
        <f>HEX2DEC(Table7[[#This Row],[MsgId.Pad]])</f>
        <v>135307264</v>
      </c>
      <c r="P405">
        <f>HEX2DEC(Table7[[#This Row],[D0]])</f>
        <v>1</v>
      </c>
      <c r="Q405">
        <f>HEX2DEC(Table7[[#This Row],[D1]])</f>
        <v>254</v>
      </c>
      <c r="R405">
        <f>HEX2DEC(Table7[[#This Row],[D2]])</f>
        <v>24</v>
      </c>
      <c r="S405">
        <f>HEX2DEC(Table7[[#This Row],[D3]])</f>
        <v>0</v>
      </c>
      <c r="T405">
        <f>HEX2DEC(Table7[[#This Row],[D4]])</f>
        <v>0</v>
      </c>
      <c r="U405">
        <f>HEX2DEC(Table7[[#This Row],[D5]])</f>
        <v>0</v>
      </c>
      <c r="V405">
        <f>HEX2DEC(Table7[[#This Row],[D6]])</f>
        <v>0</v>
      </c>
      <c r="W405">
        <f>HEX2DEC(Table7[[#This Row],[D7]])</f>
        <v>0</v>
      </c>
      <c r="X405" t="str">
        <f>RIGHT("00000000" &amp; HEX2BIN(Table7[[#This Row],[D0]]), 8)</f>
        <v>00000001</v>
      </c>
      <c r="Y405" t="str">
        <f>RIGHT("00000000" &amp; HEX2BIN(Table7[[#This Row],[D1]]), 8)</f>
        <v>11111110</v>
      </c>
      <c r="Z405" t="str">
        <f>RIGHT("00000000" &amp; HEX2BIN(Table7[[#This Row],[D2]]), 8)</f>
        <v>00011000</v>
      </c>
      <c r="AA405" t="str">
        <f>RIGHT("00000000" &amp; HEX2BIN(Table7[[#This Row],[D3]]), 8)</f>
        <v>00000000</v>
      </c>
      <c r="AB405" t="str">
        <f>RIGHT("00000000" &amp; HEX2BIN(Table7[[#This Row],[D4]]), 8)</f>
        <v>00000000</v>
      </c>
      <c r="AC405" t="str">
        <f>RIGHT("00000000" &amp; HEX2BIN(Table7[[#This Row],[D5]]), 8)</f>
        <v>00000000</v>
      </c>
      <c r="AD405" t="str">
        <f>RIGHT("00000000" &amp; HEX2BIN(Table7[[#This Row],[D6]]), 8)</f>
        <v>00000000</v>
      </c>
      <c r="AE405" t="str">
        <f>RIGHT("00000000" &amp; HEX2BIN(Table7[[#This Row],[D7]]), 8)</f>
        <v>00000000</v>
      </c>
      <c r="AF405" t="str">
        <f>VLOOKUP(Table7[[#This Row],[MsgId.Pad]],Codes,2,FALSE)</f>
        <v>A lot of these, brakes status for ABS?</v>
      </c>
      <c r="AG405">
        <f>(256*Table7[[#This Row],[D0.Dec]]+Table7[[#This Row],[D1.Dec]])/4</f>
        <v>127.5</v>
      </c>
    </row>
    <row r="406" spans="1:33" x14ac:dyDescent="0.35">
      <c r="A406">
        <v>455</v>
      </c>
      <c r="B406" t="s">
        <v>92</v>
      </c>
      <c r="C406" s="1">
        <v>8</v>
      </c>
      <c r="D406" s="1">
        <v>1</v>
      </c>
      <c r="E406" s="1" t="s">
        <v>0</v>
      </c>
      <c r="F406" s="1" t="s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t="str">
        <f>RIGHT("000000" &amp;Table7[[#This Row],[MsgId]], 8)</f>
        <v>0810A000</v>
      </c>
      <c r="M406" t="str">
        <f>LEFT(Table7[[#This Row],[MsgId.Pad]],4)</f>
        <v>0810</v>
      </c>
      <c r="N406" t="str">
        <f>RIGHT(Table7[[#This Row],[MsgId.Pad]],4)</f>
        <v>A000</v>
      </c>
      <c r="O406">
        <f>HEX2DEC(Table7[[#This Row],[MsgId.Pad]])</f>
        <v>135307264</v>
      </c>
      <c r="P406">
        <f>HEX2DEC(Table7[[#This Row],[D0]])</f>
        <v>1</v>
      </c>
      <c r="Q406">
        <f>HEX2DEC(Table7[[#This Row],[D1]])</f>
        <v>254</v>
      </c>
      <c r="R406">
        <f>HEX2DEC(Table7[[#This Row],[D2]])</f>
        <v>28</v>
      </c>
      <c r="S406">
        <f>HEX2DEC(Table7[[#This Row],[D3]])</f>
        <v>0</v>
      </c>
      <c r="T406">
        <f>HEX2DEC(Table7[[#This Row],[D4]])</f>
        <v>0</v>
      </c>
      <c r="U406">
        <f>HEX2DEC(Table7[[#This Row],[D5]])</f>
        <v>0</v>
      </c>
      <c r="V406">
        <f>HEX2DEC(Table7[[#This Row],[D6]])</f>
        <v>0</v>
      </c>
      <c r="W406">
        <f>HEX2DEC(Table7[[#This Row],[D7]])</f>
        <v>0</v>
      </c>
      <c r="X406" t="str">
        <f>RIGHT("00000000" &amp; HEX2BIN(Table7[[#This Row],[D0]]), 8)</f>
        <v>00000001</v>
      </c>
      <c r="Y406" t="str">
        <f>RIGHT("00000000" &amp; HEX2BIN(Table7[[#This Row],[D1]]), 8)</f>
        <v>11111110</v>
      </c>
      <c r="Z406" t="str">
        <f>RIGHT("00000000" &amp; HEX2BIN(Table7[[#This Row],[D2]]), 8)</f>
        <v>00011100</v>
      </c>
      <c r="AA406" t="str">
        <f>RIGHT("00000000" &amp; HEX2BIN(Table7[[#This Row],[D3]]), 8)</f>
        <v>00000000</v>
      </c>
      <c r="AB406" t="str">
        <f>RIGHT("00000000" &amp; HEX2BIN(Table7[[#This Row],[D4]]), 8)</f>
        <v>00000000</v>
      </c>
      <c r="AC406" t="str">
        <f>RIGHT("00000000" &amp; HEX2BIN(Table7[[#This Row],[D5]]), 8)</f>
        <v>00000000</v>
      </c>
      <c r="AD406" t="str">
        <f>RIGHT("00000000" &amp; HEX2BIN(Table7[[#This Row],[D6]]), 8)</f>
        <v>00000000</v>
      </c>
      <c r="AE406" t="str">
        <f>RIGHT("00000000" &amp; HEX2BIN(Table7[[#This Row],[D7]]), 8)</f>
        <v>00000000</v>
      </c>
      <c r="AF406" t="str">
        <f>VLOOKUP(Table7[[#This Row],[MsgId.Pad]],Codes,2,FALSE)</f>
        <v>A lot of these, brakes status for ABS?</v>
      </c>
      <c r="AG406">
        <f>(256*Table7[[#This Row],[D0.Dec]]+Table7[[#This Row],[D1.Dec]])/4</f>
        <v>127.5</v>
      </c>
    </row>
    <row r="407" spans="1:33" x14ac:dyDescent="0.35">
      <c r="A407">
        <v>456</v>
      </c>
      <c r="B407" t="s">
        <v>92</v>
      </c>
      <c r="C407" s="1">
        <v>8</v>
      </c>
      <c r="D407" s="1">
        <v>1</v>
      </c>
      <c r="E407" s="1" t="s">
        <v>0</v>
      </c>
      <c r="F407" s="1" t="s">
        <v>1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t="str">
        <f>RIGHT("000000" &amp;Table7[[#This Row],[MsgId]], 8)</f>
        <v>0810A000</v>
      </c>
      <c r="M407" t="str">
        <f>LEFT(Table7[[#This Row],[MsgId.Pad]],4)</f>
        <v>0810</v>
      </c>
      <c r="N407" t="str">
        <f>RIGHT(Table7[[#This Row],[MsgId.Pad]],4)</f>
        <v>A000</v>
      </c>
      <c r="O407">
        <f>HEX2DEC(Table7[[#This Row],[MsgId.Pad]])</f>
        <v>135307264</v>
      </c>
      <c r="P407">
        <f>HEX2DEC(Table7[[#This Row],[D0]])</f>
        <v>1</v>
      </c>
      <c r="Q407">
        <f>HEX2DEC(Table7[[#This Row],[D1]])</f>
        <v>254</v>
      </c>
      <c r="R407">
        <f>HEX2DEC(Table7[[#This Row],[D2]])</f>
        <v>28</v>
      </c>
      <c r="S407">
        <f>HEX2DEC(Table7[[#This Row],[D3]])</f>
        <v>0</v>
      </c>
      <c r="T407">
        <f>HEX2DEC(Table7[[#This Row],[D4]])</f>
        <v>0</v>
      </c>
      <c r="U407">
        <f>HEX2DEC(Table7[[#This Row],[D5]])</f>
        <v>0</v>
      </c>
      <c r="V407">
        <f>HEX2DEC(Table7[[#This Row],[D6]])</f>
        <v>0</v>
      </c>
      <c r="W407">
        <f>HEX2DEC(Table7[[#This Row],[D7]])</f>
        <v>0</v>
      </c>
      <c r="X407" t="str">
        <f>RIGHT("00000000" &amp; HEX2BIN(Table7[[#This Row],[D0]]), 8)</f>
        <v>00000001</v>
      </c>
      <c r="Y407" t="str">
        <f>RIGHT("00000000" &amp; HEX2BIN(Table7[[#This Row],[D1]]), 8)</f>
        <v>11111110</v>
      </c>
      <c r="Z407" t="str">
        <f>RIGHT("00000000" &amp; HEX2BIN(Table7[[#This Row],[D2]]), 8)</f>
        <v>00011100</v>
      </c>
      <c r="AA407" t="str">
        <f>RIGHT("00000000" &amp; HEX2BIN(Table7[[#This Row],[D3]]), 8)</f>
        <v>00000000</v>
      </c>
      <c r="AB407" t="str">
        <f>RIGHT("00000000" &amp; HEX2BIN(Table7[[#This Row],[D4]]), 8)</f>
        <v>00000000</v>
      </c>
      <c r="AC407" t="str">
        <f>RIGHT("00000000" &amp; HEX2BIN(Table7[[#This Row],[D5]]), 8)</f>
        <v>00000000</v>
      </c>
      <c r="AD407" t="str">
        <f>RIGHT("00000000" &amp; HEX2BIN(Table7[[#This Row],[D6]]), 8)</f>
        <v>00000000</v>
      </c>
      <c r="AE407" t="str">
        <f>RIGHT("00000000" &amp; HEX2BIN(Table7[[#This Row],[D7]]), 8)</f>
        <v>00000000</v>
      </c>
      <c r="AF407" t="str">
        <f>VLOOKUP(Table7[[#This Row],[MsgId.Pad]],Codes,2,FALSE)</f>
        <v>A lot of these, brakes status for ABS?</v>
      </c>
      <c r="AG407">
        <f>(256*Table7[[#This Row],[D0.Dec]]+Table7[[#This Row],[D1.Dec]])/4</f>
        <v>127.5</v>
      </c>
    </row>
    <row r="408" spans="1:33" x14ac:dyDescent="0.35">
      <c r="A408">
        <v>457</v>
      </c>
      <c r="B408" t="s">
        <v>92</v>
      </c>
      <c r="C408" s="1">
        <v>8</v>
      </c>
      <c r="D408" s="1">
        <v>1</v>
      </c>
      <c r="E408" s="1" t="s">
        <v>0</v>
      </c>
      <c r="F408" s="1">
        <v>10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t="str">
        <f>RIGHT("000000" &amp;Table7[[#This Row],[MsgId]], 8)</f>
        <v>0810A000</v>
      </c>
      <c r="M408" t="str">
        <f>LEFT(Table7[[#This Row],[MsgId.Pad]],4)</f>
        <v>0810</v>
      </c>
      <c r="N408" t="str">
        <f>RIGHT(Table7[[#This Row],[MsgId.Pad]],4)</f>
        <v>A000</v>
      </c>
      <c r="O408">
        <f>HEX2DEC(Table7[[#This Row],[MsgId.Pad]])</f>
        <v>135307264</v>
      </c>
      <c r="P408">
        <f>HEX2DEC(Table7[[#This Row],[D0]])</f>
        <v>1</v>
      </c>
      <c r="Q408">
        <f>HEX2DEC(Table7[[#This Row],[D1]])</f>
        <v>254</v>
      </c>
      <c r="R408">
        <f>HEX2DEC(Table7[[#This Row],[D2]])</f>
        <v>16</v>
      </c>
      <c r="S408">
        <f>HEX2DEC(Table7[[#This Row],[D3]])</f>
        <v>0</v>
      </c>
      <c r="T408">
        <f>HEX2DEC(Table7[[#This Row],[D4]])</f>
        <v>0</v>
      </c>
      <c r="U408">
        <f>HEX2DEC(Table7[[#This Row],[D5]])</f>
        <v>0</v>
      </c>
      <c r="V408">
        <f>HEX2DEC(Table7[[#This Row],[D6]])</f>
        <v>0</v>
      </c>
      <c r="W408">
        <f>HEX2DEC(Table7[[#This Row],[D7]])</f>
        <v>0</v>
      </c>
      <c r="X408" t="str">
        <f>RIGHT("00000000" &amp; HEX2BIN(Table7[[#This Row],[D0]]), 8)</f>
        <v>00000001</v>
      </c>
      <c r="Y408" t="str">
        <f>RIGHT("00000000" &amp; HEX2BIN(Table7[[#This Row],[D1]]), 8)</f>
        <v>11111110</v>
      </c>
      <c r="Z408" t="str">
        <f>RIGHT("00000000" &amp; HEX2BIN(Table7[[#This Row],[D2]]), 8)</f>
        <v>00010000</v>
      </c>
      <c r="AA408" t="str">
        <f>RIGHT("00000000" &amp; HEX2BIN(Table7[[#This Row],[D3]]), 8)</f>
        <v>00000000</v>
      </c>
      <c r="AB408" t="str">
        <f>RIGHT("00000000" &amp; HEX2BIN(Table7[[#This Row],[D4]]), 8)</f>
        <v>00000000</v>
      </c>
      <c r="AC408" t="str">
        <f>RIGHT("00000000" &amp; HEX2BIN(Table7[[#This Row],[D5]]), 8)</f>
        <v>00000000</v>
      </c>
      <c r="AD408" t="str">
        <f>RIGHT("00000000" &amp; HEX2BIN(Table7[[#This Row],[D6]]), 8)</f>
        <v>00000000</v>
      </c>
      <c r="AE408" t="str">
        <f>RIGHT("00000000" &amp; HEX2BIN(Table7[[#This Row],[D7]]), 8)</f>
        <v>00000000</v>
      </c>
      <c r="AF408" t="str">
        <f>VLOOKUP(Table7[[#This Row],[MsgId.Pad]],Codes,2,FALSE)</f>
        <v>A lot of these, brakes status for ABS?</v>
      </c>
      <c r="AG408">
        <f>(256*Table7[[#This Row],[D0.Dec]]+Table7[[#This Row],[D1.Dec]])/4</f>
        <v>127.5</v>
      </c>
    </row>
    <row r="409" spans="1:33" x14ac:dyDescent="0.35">
      <c r="A409">
        <v>459</v>
      </c>
      <c r="B409" t="s">
        <v>92</v>
      </c>
      <c r="C409" s="1">
        <v>8</v>
      </c>
      <c r="D409" s="1">
        <v>1</v>
      </c>
      <c r="E409" s="1" t="s">
        <v>0</v>
      </c>
      <c r="F409" s="1" t="s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t="str">
        <f>RIGHT("000000" &amp;Table7[[#This Row],[MsgId]], 8)</f>
        <v>0810A000</v>
      </c>
      <c r="M409" t="str">
        <f>LEFT(Table7[[#This Row],[MsgId.Pad]],4)</f>
        <v>0810</v>
      </c>
      <c r="N409" t="str">
        <f>RIGHT(Table7[[#This Row],[MsgId.Pad]],4)</f>
        <v>A000</v>
      </c>
      <c r="O409">
        <f>HEX2DEC(Table7[[#This Row],[MsgId.Pad]])</f>
        <v>135307264</v>
      </c>
      <c r="P409">
        <f>HEX2DEC(Table7[[#This Row],[D0]])</f>
        <v>1</v>
      </c>
      <c r="Q409">
        <f>HEX2DEC(Table7[[#This Row],[D1]])</f>
        <v>254</v>
      </c>
      <c r="R409">
        <f>HEX2DEC(Table7[[#This Row],[D2]])</f>
        <v>28</v>
      </c>
      <c r="S409">
        <f>HEX2DEC(Table7[[#This Row],[D3]])</f>
        <v>0</v>
      </c>
      <c r="T409">
        <f>HEX2DEC(Table7[[#This Row],[D4]])</f>
        <v>0</v>
      </c>
      <c r="U409">
        <f>HEX2DEC(Table7[[#This Row],[D5]])</f>
        <v>0</v>
      </c>
      <c r="V409">
        <f>HEX2DEC(Table7[[#This Row],[D6]])</f>
        <v>0</v>
      </c>
      <c r="W409">
        <f>HEX2DEC(Table7[[#This Row],[D7]])</f>
        <v>0</v>
      </c>
      <c r="X409" t="str">
        <f>RIGHT("00000000" &amp; HEX2BIN(Table7[[#This Row],[D0]]), 8)</f>
        <v>00000001</v>
      </c>
      <c r="Y409" t="str">
        <f>RIGHT("00000000" &amp; HEX2BIN(Table7[[#This Row],[D1]]), 8)</f>
        <v>11111110</v>
      </c>
      <c r="Z409" t="str">
        <f>RIGHT("00000000" &amp; HEX2BIN(Table7[[#This Row],[D2]]), 8)</f>
        <v>00011100</v>
      </c>
      <c r="AA409" t="str">
        <f>RIGHT("00000000" &amp; HEX2BIN(Table7[[#This Row],[D3]]), 8)</f>
        <v>00000000</v>
      </c>
      <c r="AB409" t="str">
        <f>RIGHT("00000000" &amp; HEX2BIN(Table7[[#This Row],[D4]]), 8)</f>
        <v>00000000</v>
      </c>
      <c r="AC409" t="str">
        <f>RIGHT("00000000" &amp; HEX2BIN(Table7[[#This Row],[D5]]), 8)</f>
        <v>00000000</v>
      </c>
      <c r="AD409" t="str">
        <f>RIGHT("00000000" &amp; HEX2BIN(Table7[[#This Row],[D6]]), 8)</f>
        <v>00000000</v>
      </c>
      <c r="AE409" t="str">
        <f>RIGHT("00000000" &amp; HEX2BIN(Table7[[#This Row],[D7]]), 8)</f>
        <v>00000000</v>
      </c>
      <c r="AF409" t="str">
        <f>VLOOKUP(Table7[[#This Row],[MsgId.Pad]],Codes,2,FALSE)</f>
        <v>A lot of these, brakes status for ABS?</v>
      </c>
      <c r="AG409">
        <f>(256*Table7[[#This Row],[D0.Dec]]+Table7[[#This Row],[D1.Dec]])/4</f>
        <v>127.5</v>
      </c>
    </row>
    <row r="410" spans="1:33" x14ac:dyDescent="0.35">
      <c r="A410">
        <v>461</v>
      </c>
      <c r="B410" t="s">
        <v>92</v>
      </c>
      <c r="C410" s="1">
        <v>8</v>
      </c>
      <c r="D410" s="1">
        <v>1</v>
      </c>
      <c r="E410" s="1" t="s">
        <v>0</v>
      </c>
      <c r="F410" s="1" t="s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t="str">
        <f>RIGHT("000000" &amp;Table7[[#This Row],[MsgId]], 8)</f>
        <v>0810A000</v>
      </c>
      <c r="M410" t="str">
        <f>LEFT(Table7[[#This Row],[MsgId.Pad]],4)</f>
        <v>0810</v>
      </c>
      <c r="N410" t="str">
        <f>RIGHT(Table7[[#This Row],[MsgId.Pad]],4)</f>
        <v>A000</v>
      </c>
      <c r="O410">
        <f>HEX2DEC(Table7[[#This Row],[MsgId.Pad]])</f>
        <v>135307264</v>
      </c>
      <c r="P410">
        <f>HEX2DEC(Table7[[#This Row],[D0]])</f>
        <v>1</v>
      </c>
      <c r="Q410">
        <f>HEX2DEC(Table7[[#This Row],[D1]])</f>
        <v>254</v>
      </c>
      <c r="R410">
        <f>HEX2DEC(Table7[[#This Row],[D2]])</f>
        <v>28</v>
      </c>
      <c r="S410">
        <f>HEX2DEC(Table7[[#This Row],[D3]])</f>
        <v>0</v>
      </c>
      <c r="T410">
        <f>HEX2DEC(Table7[[#This Row],[D4]])</f>
        <v>0</v>
      </c>
      <c r="U410">
        <f>HEX2DEC(Table7[[#This Row],[D5]])</f>
        <v>0</v>
      </c>
      <c r="V410">
        <f>HEX2DEC(Table7[[#This Row],[D6]])</f>
        <v>0</v>
      </c>
      <c r="W410">
        <f>HEX2DEC(Table7[[#This Row],[D7]])</f>
        <v>0</v>
      </c>
      <c r="X410" t="str">
        <f>RIGHT("00000000" &amp; HEX2BIN(Table7[[#This Row],[D0]]), 8)</f>
        <v>00000001</v>
      </c>
      <c r="Y410" t="str">
        <f>RIGHT("00000000" &amp; HEX2BIN(Table7[[#This Row],[D1]]), 8)</f>
        <v>11111110</v>
      </c>
      <c r="Z410" t="str">
        <f>RIGHT("00000000" &amp; HEX2BIN(Table7[[#This Row],[D2]]), 8)</f>
        <v>00011100</v>
      </c>
      <c r="AA410" t="str">
        <f>RIGHT("00000000" &amp; HEX2BIN(Table7[[#This Row],[D3]]), 8)</f>
        <v>00000000</v>
      </c>
      <c r="AB410" t="str">
        <f>RIGHT("00000000" &amp; HEX2BIN(Table7[[#This Row],[D4]]), 8)</f>
        <v>00000000</v>
      </c>
      <c r="AC410" t="str">
        <f>RIGHT("00000000" &amp; HEX2BIN(Table7[[#This Row],[D5]]), 8)</f>
        <v>00000000</v>
      </c>
      <c r="AD410" t="str">
        <f>RIGHT("00000000" &amp; HEX2BIN(Table7[[#This Row],[D6]]), 8)</f>
        <v>00000000</v>
      </c>
      <c r="AE410" t="str">
        <f>RIGHT("00000000" &amp; HEX2BIN(Table7[[#This Row],[D7]]), 8)</f>
        <v>00000000</v>
      </c>
      <c r="AF410" t="str">
        <f>VLOOKUP(Table7[[#This Row],[MsgId.Pad]],Codes,2,FALSE)</f>
        <v>A lot of these, brakes status for ABS?</v>
      </c>
      <c r="AG410">
        <f>(256*Table7[[#This Row],[D0.Dec]]+Table7[[#This Row],[D1.Dec]])/4</f>
        <v>127.5</v>
      </c>
    </row>
    <row r="411" spans="1:33" x14ac:dyDescent="0.35">
      <c r="A411">
        <v>462</v>
      </c>
      <c r="B411" t="s">
        <v>92</v>
      </c>
      <c r="C411" s="1">
        <v>8</v>
      </c>
      <c r="D411" s="1">
        <v>1</v>
      </c>
      <c r="E411" s="1" t="s">
        <v>0</v>
      </c>
      <c r="F411" s="1">
        <v>10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22" t="str">
        <f>RIGHT("000000" &amp;Table7[[#This Row],[MsgId]], 8)</f>
        <v>0810A000</v>
      </c>
      <c r="M411" s="22" t="str">
        <f>LEFT(Table7[[#This Row],[MsgId.Pad]],4)</f>
        <v>0810</v>
      </c>
      <c r="N411" s="22" t="str">
        <f>RIGHT(Table7[[#This Row],[MsgId.Pad]],4)</f>
        <v>A000</v>
      </c>
      <c r="O411" s="22">
        <f>HEX2DEC(Table7[[#This Row],[MsgId.Pad]])</f>
        <v>135307264</v>
      </c>
      <c r="P411" s="22">
        <f>HEX2DEC(Table7[[#This Row],[D0]])</f>
        <v>1</v>
      </c>
      <c r="Q411">
        <f>HEX2DEC(Table7[[#This Row],[D1]])</f>
        <v>254</v>
      </c>
      <c r="R411">
        <f>HEX2DEC(Table7[[#This Row],[D2]])</f>
        <v>16</v>
      </c>
      <c r="S411">
        <f>HEX2DEC(Table7[[#This Row],[D3]])</f>
        <v>0</v>
      </c>
      <c r="T411">
        <f>HEX2DEC(Table7[[#This Row],[D4]])</f>
        <v>0</v>
      </c>
      <c r="U411">
        <f>HEX2DEC(Table7[[#This Row],[D5]])</f>
        <v>0</v>
      </c>
      <c r="V411">
        <f>HEX2DEC(Table7[[#This Row],[D6]])</f>
        <v>0</v>
      </c>
      <c r="W411">
        <f>HEX2DEC(Table7[[#This Row],[D7]])</f>
        <v>0</v>
      </c>
      <c r="X411" s="22" t="str">
        <f>RIGHT("00000000" &amp; HEX2BIN(Table7[[#This Row],[D0]]), 8)</f>
        <v>00000001</v>
      </c>
      <c r="Y411" t="str">
        <f>RIGHT("00000000" &amp; HEX2BIN(Table7[[#This Row],[D1]]), 8)</f>
        <v>11111110</v>
      </c>
      <c r="Z411" t="str">
        <f>RIGHT("00000000" &amp; HEX2BIN(Table7[[#This Row],[D2]]), 8)</f>
        <v>00010000</v>
      </c>
      <c r="AA411" t="str">
        <f>RIGHT("00000000" &amp; HEX2BIN(Table7[[#This Row],[D3]]), 8)</f>
        <v>00000000</v>
      </c>
      <c r="AB411" t="str">
        <f>RIGHT("00000000" &amp; HEX2BIN(Table7[[#This Row],[D4]]), 8)</f>
        <v>00000000</v>
      </c>
      <c r="AC411" t="str">
        <f>RIGHT("00000000" &amp; HEX2BIN(Table7[[#This Row],[D5]]), 8)</f>
        <v>00000000</v>
      </c>
      <c r="AD411" t="str">
        <f>RIGHT("00000000" &amp; HEX2BIN(Table7[[#This Row],[D6]]), 8)</f>
        <v>00000000</v>
      </c>
      <c r="AE411" t="str">
        <f>RIGHT("00000000" &amp; HEX2BIN(Table7[[#This Row],[D7]]), 8)</f>
        <v>00000000</v>
      </c>
      <c r="AF411" s="22" t="str">
        <f>VLOOKUP(Table7[[#This Row],[MsgId.Pad]],Codes,2,FALSE)</f>
        <v>A lot of these, brakes status for ABS?</v>
      </c>
      <c r="AG411">
        <f>(256*Table7[[#This Row],[D0.Dec]]+Table7[[#This Row],[D1.Dec]])/4</f>
        <v>127.5</v>
      </c>
    </row>
    <row r="412" spans="1:33" x14ac:dyDescent="0.35">
      <c r="A412">
        <v>463</v>
      </c>
      <c r="B412" t="s">
        <v>92</v>
      </c>
      <c r="C412" s="1">
        <v>8</v>
      </c>
      <c r="D412" s="1">
        <v>1</v>
      </c>
      <c r="E412" s="1" t="s">
        <v>0</v>
      </c>
      <c r="F412" s="1">
        <v>14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22" t="str">
        <f>RIGHT("000000" &amp;Table7[[#This Row],[MsgId]], 8)</f>
        <v>0810A000</v>
      </c>
      <c r="M412" s="22" t="str">
        <f>LEFT(Table7[[#This Row],[MsgId.Pad]],4)</f>
        <v>0810</v>
      </c>
      <c r="N412" s="22" t="str">
        <f>RIGHT(Table7[[#This Row],[MsgId.Pad]],4)</f>
        <v>A000</v>
      </c>
      <c r="O412" s="22">
        <f>HEX2DEC(Table7[[#This Row],[MsgId.Pad]])</f>
        <v>135307264</v>
      </c>
      <c r="P412" s="22">
        <f>HEX2DEC(Table7[[#This Row],[D0]])</f>
        <v>1</v>
      </c>
      <c r="Q412">
        <f>HEX2DEC(Table7[[#This Row],[D1]])</f>
        <v>254</v>
      </c>
      <c r="R412">
        <f>HEX2DEC(Table7[[#This Row],[D2]])</f>
        <v>20</v>
      </c>
      <c r="S412">
        <f>HEX2DEC(Table7[[#This Row],[D3]])</f>
        <v>0</v>
      </c>
      <c r="T412">
        <f>HEX2DEC(Table7[[#This Row],[D4]])</f>
        <v>0</v>
      </c>
      <c r="U412">
        <f>HEX2DEC(Table7[[#This Row],[D5]])</f>
        <v>0</v>
      </c>
      <c r="V412">
        <f>HEX2DEC(Table7[[#This Row],[D6]])</f>
        <v>0</v>
      </c>
      <c r="W412">
        <f>HEX2DEC(Table7[[#This Row],[D7]])</f>
        <v>0</v>
      </c>
      <c r="X412" s="22" t="str">
        <f>RIGHT("00000000" &amp; HEX2BIN(Table7[[#This Row],[D0]]), 8)</f>
        <v>00000001</v>
      </c>
      <c r="Y412" t="str">
        <f>RIGHT("00000000" &amp; HEX2BIN(Table7[[#This Row],[D1]]), 8)</f>
        <v>11111110</v>
      </c>
      <c r="Z412" t="str">
        <f>RIGHT("00000000" &amp; HEX2BIN(Table7[[#This Row],[D2]]), 8)</f>
        <v>00010100</v>
      </c>
      <c r="AA412" t="str">
        <f>RIGHT("00000000" &amp; HEX2BIN(Table7[[#This Row],[D3]]), 8)</f>
        <v>00000000</v>
      </c>
      <c r="AB412" t="str">
        <f>RIGHT("00000000" &amp; HEX2BIN(Table7[[#This Row],[D4]]), 8)</f>
        <v>00000000</v>
      </c>
      <c r="AC412" t="str">
        <f>RIGHT("00000000" &amp; HEX2BIN(Table7[[#This Row],[D5]]), 8)</f>
        <v>00000000</v>
      </c>
      <c r="AD412" t="str">
        <f>RIGHT("00000000" &amp; HEX2BIN(Table7[[#This Row],[D6]]), 8)</f>
        <v>00000000</v>
      </c>
      <c r="AE412" t="str">
        <f>RIGHT("00000000" &amp; HEX2BIN(Table7[[#This Row],[D7]]), 8)</f>
        <v>00000000</v>
      </c>
      <c r="AF412" s="22" t="str">
        <f>VLOOKUP(Table7[[#This Row],[MsgId.Pad]],Codes,2,FALSE)</f>
        <v>A lot of these, brakes status for ABS?</v>
      </c>
      <c r="AG412">
        <f>(256*Table7[[#This Row],[D0.Dec]]+Table7[[#This Row],[D1.Dec]])/4</f>
        <v>127.5</v>
      </c>
    </row>
    <row r="413" spans="1:33" x14ac:dyDescent="0.35">
      <c r="A413">
        <v>464</v>
      </c>
      <c r="B413" t="s">
        <v>92</v>
      </c>
      <c r="C413" s="1">
        <v>8</v>
      </c>
      <c r="D413" s="1">
        <v>1</v>
      </c>
      <c r="E413" s="1" t="s">
        <v>0</v>
      </c>
      <c r="F413" s="1">
        <v>10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22" t="str">
        <f>RIGHT("000000" &amp;Table7[[#This Row],[MsgId]], 8)</f>
        <v>0810A000</v>
      </c>
      <c r="M413" s="22" t="str">
        <f>LEFT(Table7[[#This Row],[MsgId.Pad]],4)</f>
        <v>0810</v>
      </c>
      <c r="N413" s="22" t="str">
        <f>RIGHT(Table7[[#This Row],[MsgId.Pad]],4)</f>
        <v>A000</v>
      </c>
      <c r="O413" s="22">
        <f>HEX2DEC(Table7[[#This Row],[MsgId.Pad]])</f>
        <v>135307264</v>
      </c>
      <c r="P413" s="22">
        <f>HEX2DEC(Table7[[#This Row],[D0]])</f>
        <v>1</v>
      </c>
      <c r="Q413">
        <f>HEX2DEC(Table7[[#This Row],[D1]])</f>
        <v>254</v>
      </c>
      <c r="R413">
        <f>HEX2DEC(Table7[[#This Row],[D2]])</f>
        <v>16</v>
      </c>
      <c r="S413">
        <f>HEX2DEC(Table7[[#This Row],[D3]])</f>
        <v>0</v>
      </c>
      <c r="T413">
        <f>HEX2DEC(Table7[[#This Row],[D4]])</f>
        <v>0</v>
      </c>
      <c r="U413">
        <f>HEX2DEC(Table7[[#This Row],[D5]])</f>
        <v>0</v>
      </c>
      <c r="V413">
        <f>HEX2DEC(Table7[[#This Row],[D6]])</f>
        <v>0</v>
      </c>
      <c r="W413">
        <f>HEX2DEC(Table7[[#This Row],[D7]])</f>
        <v>0</v>
      </c>
      <c r="X413" s="22" t="str">
        <f>RIGHT("00000000" &amp; HEX2BIN(Table7[[#This Row],[D0]]), 8)</f>
        <v>00000001</v>
      </c>
      <c r="Y413" t="str">
        <f>RIGHT("00000000" &amp; HEX2BIN(Table7[[#This Row],[D1]]), 8)</f>
        <v>11111110</v>
      </c>
      <c r="Z413" t="str">
        <f>RIGHT("00000000" &amp; HEX2BIN(Table7[[#This Row],[D2]]), 8)</f>
        <v>00010000</v>
      </c>
      <c r="AA413" t="str">
        <f>RIGHT("00000000" &amp; HEX2BIN(Table7[[#This Row],[D3]]), 8)</f>
        <v>00000000</v>
      </c>
      <c r="AB413" t="str">
        <f>RIGHT("00000000" &amp; HEX2BIN(Table7[[#This Row],[D4]]), 8)</f>
        <v>00000000</v>
      </c>
      <c r="AC413" t="str">
        <f>RIGHT("00000000" &amp; HEX2BIN(Table7[[#This Row],[D5]]), 8)</f>
        <v>00000000</v>
      </c>
      <c r="AD413" t="str">
        <f>RIGHT("00000000" &amp; HEX2BIN(Table7[[#This Row],[D6]]), 8)</f>
        <v>00000000</v>
      </c>
      <c r="AE413" t="str">
        <f>RIGHT("00000000" &amp; HEX2BIN(Table7[[#This Row],[D7]]), 8)</f>
        <v>00000000</v>
      </c>
      <c r="AF413" s="22" t="str">
        <f>VLOOKUP(Table7[[#This Row],[MsgId.Pad]],Codes,2,FALSE)</f>
        <v>A lot of these, brakes status for ABS?</v>
      </c>
      <c r="AG413">
        <f>(256*Table7[[#This Row],[D0.Dec]]+Table7[[#This Row],[D1.Dec]])/4</f>
        <v>127.5</v>
      </c>
    </row>
    <row r="414" spans="1:33" x14ac:dyDescent="0.35">
      <c r="A414">
        <v>466</v>
      </c>
      <c r="B414" t="s">
        <v>92</v>
      </c>
      <c r="C414" s="1">
        <v>8</v>
      </c>
      <c r="D414" s="1">
        <v>1</v>
      </c>
      <c r="E414" s="1" t="s">
        <v>0</v>
      </c>
      <c r="F414" s="1">
        <v>14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22" t="str">
        <f>RIGHT("000000" &amp;Table7[[#This Row],[MsgId]], 8)</f>
        <v>0810A000</v>
      </c>
      <c r="M414" s="22" t="str">
        <f>LEFT(Table7[[#This Row],[MsgId.Pad]],4)</f>
        <v>0810</v>
      </c>
      <c r="N414" s="22" t="str">
        <f>RIGHT(Table7[[#This Row],[MsgId.Pad]],4)</f>
        <v>A000</v>
      </c>
      <c r="O414" s="22">
        <f>HEX2DEC(Table7[[#This Row],[MsgId.Pad]])</f>
        <v>135307264</v>
      </c>
      <c r="P414" s="22">
        <f>HEX2DEC(Table7[[#This Row],[D0]])</f>
        <v>1</v>
      </c>
      <c r="Q414">
        <f>HEX2DEC(Table7[[#This Row],[D1]])</f>
        <v>254</v>
      </c>
      <c r="R414">
        <f>HEX2DEC(Table7[[#This Row],[D2]])</f>
        <v>20</v>
      </c>
      <c r="S414">
        <f>HEX2DEC(Table7[[#This Row],[D3]])</f>
        <v>0</v>
      </c>
      <c r="T414">
        <f>HEX2DEC(Table7[[#This Row],[D4]])</f>
        <v>0</v>
      </c>
      <c r="U414">
        <f>HEX2DEC(Table7[[#This Row],[D5]])</f>
        <v>0</v>
      </c>
      <c r="V414">
        <f>HEX2DEC(Table7[[#This Row],[D6]])</f>
        <v>0</v>
      </c>
      <c r="W414">
        <f>HEX2DEC(Table7[[#This Row],[D7]])</f>
        <v>0</v>
      </c>
      <c r="X414" s="22" t="str">
        <f>RIGHT("00000000" &amp; HEX2BIN(Table7[[#This Row],[D0]]), 8)</f>
        <v>00000001</v>
      </c>
      <c r="Y414" t="str">
        <f>RIGHT("00000000" &amp; HEX2BIN(Table7[[#This Row],[D1]]), 8)</f>
        <v>11111110</v>
      </c>
      <c r="Z414" t="str">
        <f>RIGHT("00000000" &amp; HEX2BIN(Table7[[#This Row],[D2]]), 8)</f>
        <v>00010100</v>
      </c>
      <c r="AA414" t="str">
        <f>RIGHT("00000000" &amp; HEX2BIN(Table7[[#This Row],[D3]]), 8)</f>
        <v>00000000</v>
      </c>
      <c r="AB414" t="str">
        <f>RIGHT("00000000" &amp; HEX2BIN(Table7[[#This Row],[D4]]), 8)</f>
        <v>00000000</v>
      </c>
      <c r="AC414" t="str">
        <f>RIGHT("00000000" &amp; HEX2BIN(Table7[[#This Row],[D5]]), 8)</f>
        <v>00000000</v>
      </c>
      <c r="AD414" t="str">
        <f>RIGHT("00000000" &amp; HEX2BIN(Table7[[#This Row],[D6]]), 8)</f>
        <v>00000000</v>
      </c>
      <c r="AE414" t="str">
        <f>RIGHT("00000000" &amp; HEX2BIN(Table7[[#This Row],[D7]]), 8)</f>
        <v>00000000</v>
      </c>
      <c r="AF414" s="22" t="str">
        <f>VLOOKUP(Table7[[#This Row],[MsgId.Pad]],Codes,2,FALSE)</f>
        <v>A lot of these, brakes status for ABS?</v>
      </c>
      <c r="AG414">
        <f>(256*Table7[[#This Row],[D0.Dec]]+Table7[[#This Row],[D1.Dec]])/4</f>
        <v>127.5</v>
      </c>
    </row>
    <row r="415" spans="1:33" x14ac:dyDescent="0.35">
      <c r="A415">
        <v>467</v>
      </c>
      <c r="B415" t="s">
        <v>92</v>
      </c>
      <c r="C415" s="1">
        <v>8</v>
      </c>
      <c r="D415" s="1">
        <v>1</v>
      </c>
      <c r="E415" s="1" t="s">
        <v>0</v>
      </c>
      <c r="F415" s="1">
        <v>10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22" t="str">
        <f>RIGHT("000000" &amp;Table7[[#This Row],[MsgId]], 8)</f>
        <v>0810A000</v>
      </c>
      <c r="M415" s="22" t="str">
        <f>LEFT(Table7[[#This Row],[MsgId.Pad]],4)</f>
        <v>0810</v>
      </c>
      <c r="N415" s="22" t="str">
        <f>RIGHT(Table7[[#This Row],[MsgId.Pad]],4)</f>
        <v>A000</v>
      </c>
      <c r="O415" s="22">
        <f>HEX2DEC(Table7[[#This Row],[MsgId.Pad]])</f>
        <v>135307264</v>
      </c>
      <c r="P415" s="22">
        <f>HEX2DEC(Table7[[#This Row],[D0]])</f>
        <v>1</v>
      </c>
      <c r="Q415">
        <f>HEX2DEC(Table7[[#This Row],[D1]])</f>
        <v>254</v>
      </c>
      <c r="R415">
        <f>HEX2DEC(Table7[[#This Row],[D2]])</f>
        <v>16</v>
      </c>
      <c r="S415">
        <f>HEX2DEC(Table7[[#This Row],[D3]])</f>
        <v>0</v>
      </c>
      <c r="T415">
        <f>HEX2DEC(Table7[[#This Row],[D4]])</f>
        <v>0</v>
      </c>
      <c r="U415">
        <f>HEX2DEC(Table7[[#This Row],[D5]])</f>
        <v>0</v>
      </c>
      <c r="V415">
        <f>HEX2DEC(Table7[[#This Row],[D6]])</f>
        <v>0</v>
      </c>
      <c r="W415">
        <f>HEX2DEC(Table7[[#This Row],[D7]])</f>
        <v>0</v>
      </c>
      <c r="X415" s="22" t="str">
        <f>RIGHT("00000000" &amp; HEX2BIN(Table7[[#This Row],[D0]]), 8)</f>
        <v>00000001</v>
      </c>
      <c r="Y415" t="str">
        <f>RIGHT("00000000" &amp; HEX2BIN(Table7[[#This Row],[D1]]), 8)</f>
        <v>11111110</v>
      </c>
      <c r="Z415" t="str">
        <f>RIGHT("00000000" &amp; HEX2BIN(Table7[[#This Row],[D2]]), 8)</f>
        <v>00010000</v>
      </c>
      <c r="AA415" t="str">
        <f>RIGHT("00000000" &amp; HEX2BIN(Table7[[#This Row],[D3]]), 8)</f>
        <v>00000000</v>
      </c>
      <c r="AB415" t="str">
        <f>RIGHT("00000000" &amp; HEX2BIN(Table7[[#This Row],[D4]]), 8)</f>
        <v>00000000</v>
      </c>
      <c r="AC415" t="str">
        <f>RIGHT("00000000" &amp; HEX2BIN(Table7[[#This Row],[D5]]), 8)</f>
        <v>00000000</v>
      </c>
      <c r="AD415" t="str">
        <f>RIGHT("00000000" &amp; HEX2BIN(Table7[[#This Row],[D6]]), 8)</f>
        <v>00000000</v>
      </c>
      <c r="AE415" t="str">
        <f>RIGHT("00000000" &amp; HEX2BIN(Table7[[#This Row],[D7]]), 8)</f>
        <v>00000000</v>
      </c>
      <c r="AF415" s="22" t="str">
        <f>VLOOKUP(Table7[[#This Row],[MsgId.Pad]],Codes,2,FALSE)</f>
        <v>A lot of these, brakes status for ABS?</v>
      </c>
      <c r="AG415">
        <f>(256*Table7[[#This Row],[D0.Dec]]+Table7[[#This Row],[D1.Dec]])/4</f>
        <v>127.5</v>
      </c>
    </row>
    <row r="416" spans="1:33" x14ac:dyDescent="0.35">
      <c r="A416">
        <v>468</v>
      </c>
      <c r="B416" t="s">
        <v>92</v>
      </c>
      <c r="C416" s="1">
        <v>8</v>
      </c>
      <c r="D416" s="1">
        <v>1</v>
      </c>
      <c r="E416" s="1" t="s">
        <v>0</v>
      </c>
      <c r="F416" s="1">
        <v>14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22" t="str">
        <f>RIGHT("000000" &amp;Table7[[#This Row],[MsgId]], 8)</f>
        <v>0810A000</v>
      </c>
      <c r="M416" s="22" t="str">
        <f>LEFT(Table7[[#This Row],[MsgId.Pad]],4)</f>
        <v>0810</v>
      </c>
      <c r="N416" s="22" t="str">
        <f>RIGHT(Table7[[#This Row],[MsgId.Pad]],4)</f>
        <v>A000</v>
      </c>
      <c r="O416" s="22">
        <f>HEX2DEC(Table7[[#This Row],[MsgId.Pad]])</f>
        <v>135307264</v>
      </c>
      <c r="P416" s="22">
        <f>HEX2DEC(Table7[[#This Row],[D0]])</f>
        <v>1</v>
      </c>
      <c r="Q416">
        <f>HEX2DEC(Table7[[#This Row],[D1]])</f>
        <v>254</v>
      </c>
      <c r="R416">
        <f>HEX2DEC(Table7[[#This Row],[D2]])</f>
        <v>20</v>
      </c>
      <c r="S416">
        <f>HEX2DEC(Table7[[#This Row],[D3]])</f>
        <v>0</v>
      </c>
      <c r="T416">
        <f>HEX2DEC(Table7[[#This Row],[D4]])</f>
        <v>0</v>
      </c>
      <c r="U416">
        <f>HEX2DEC(Table7[[#This Row],[D5]])</f>
        <v>0</v>
      </c>
      <c r="V416">
        <f>HEX2DEC(Table7[[#This Row],[D6]])</f>
        <v>0</v>
      </c>
      <c r="W416">
        <f>HEX2DEC(Table7[[#This Row],[D7]])</f>
        <v>0</v>
      </c>
      <c r="X416" s="22" t="str">
        <f>RIGHT("00000000" &amp; HEX2BIN(Table7[[#This Row],[D0]]), 8)</f>
        <v>00000001</v>
      </c>
      <c r="Y416" t="str">
        <f>RIGHT("00000000" &amp; HEX2BIN(Table7[[#This Row],[D1]]), 8)</f>
        <v>11111110</v>
      </c>
      <c r="Z416" t="str">
        <f>RIGHT("00000000" &amp; HEX2BIN(Table7[[#This Row],[D2]]), 8)</f>
        <v>00010100</v>
      </c>
      <c r="AA416" t="str">
        <f>RIGHT("00000000" &amp; HEX2BIN(Table7[[#This Row],[D3]]), 8)</f>
        <v>00000000</v>
      </c>
      <c r="AB416" t="str">
        <f>RIGHT("00000000" &amp; HEX2BIN(Table7[[#This Row],[D4]]), 8)</f>
        <v>00000000</v>
      </c>
      <c r="AC416" t="str">
        <f>RIGHT("00000000" &amp; HEX2BIN(Table7[[#This Row],[D5]]), 8)</f>
        <v>00000000</v>
      </c>
      <c r="AD416" t="str">
        <f>RIGHT("00000000" &amp; HEX2BIN(Table7[[#This Row],[D6]]), 8)</f>
        <v>00000000</v>
      </c>
      <c r="AE416" t="str">
        <f>RIGHT("00000000" &amp; HEX2BIN(Table7[[#This Row],[D7]]), 8)</f>
        <v>00000000</v>
      </c>
      <c r="AF416" s="22" t="str">
        <f>VLOOKUP(Table7[[#This Row],[MsgId.Pad]],Codes,2,FALSE)</f>
        <v>A lot of these, brakes status for ABS?</v>
      </c>
      <c r="AG416">
        <f>(256*Table7[[#This Row],[D0.Dec]]+Table7[[#This Row],[D1.Dec]])/4</f>
        <v>127.5</v>
      </c>
    </row>
    <row r="417" spans="1:33" x14ac:dyDescent="0.35">
      <c r="A417">
        <v>469</v>
      </c>
      <c r="B417" t="s">
        <v>92</v>
      </c>
      <c r="C417" s="1">
        <v>8</v>
      </c>
      <c r="D417" s="1">
        <v>1</v>
      </c>
      <c r="E417" s="1" t="s">
        <v>0</v>
      </c>
      <c r="F417" s="1">
        <v>10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22" t="str">
        <f>RIGHT("000000" &amp;Table7[[#This Row],[MsgId]], 8)</f>
        <v>0810A000</v>
      </c>
      <c r="M417" s="22" t="str">
        <f>LEFT(Table7[[#This Row],[MsgId.Pad]],4)</f>
        <v>0810</v>
      </c>
      <c r="N417" s="22" t="str">
        <f>RIGHT(Table7[[#This Row],[MsgId.Pad]],4)</f>
        <v>A000</v>
      </c>
      <c r="O417" s="22">
        <f>HEX2DEC(Table7[[#This Row],[MsgId.Pad]])</f>
        <v>135307264</v>
      </c>
      <c r="P417" s="22">
        <f>HEX2DEC(Table7[[#This Row],[D0]])</f>
        <v>1</v>
      </c>
      <c r="Q417">
        <f>HEX2DEC(Table7[[#This Row],[D1]])</f>
        <v>254</v>
      </c>
      <c r="R417">
        <f>HEX2DEC(Table7[[#This Row],[D2]])</f>
        <v>16</v>
      </c>
      <c r="S417">
        <f>HEX2DEC(Table7[[#This Row],[D3]])</f>
        <v>0</v>
      </c>
      <c r="T417">
        <f>HEX2DEC(Table7[[#This Row],[D4]])</f>
        <v>0</v>
      </c>
      <c r="U417">
        <f>HEX2DEC(Table7[[#This Row],[D5]])</f>
        <v>0</v>
      </c>
      <c r="V417">
        <f>HEX2DEC(Table7[[#This Row],[D6]])</f>
        <v>0</v>
      </c>
      <c r="W417">
        <f>HEX2DEC(Table7[[#This Row],[D7]])</f>
        <v>0</v>
      </c>
      <c r="X417" s="22" t="str">
        <f>RIGHT("00000000" &amp; HEX2BIN(Table7[[#This Row],[D0]]), 8)</f>
        <v>00000001</v>
      </c>
      <c r="Y417" t="str">
        <f>RIGHT("00000000" &amp; HEX2BIN(Table7[[#This Row],[D1]]), 8)</f>
        <v>11111110</v>
      </c>
      <c r="Z417" t="str">
        <f>RIGHT("00000000" &amp; HEX2BIN(Table7[[#This Row],[D2]]), 8)</f>
        <v>00010000</v>
      </c>
      <c r="AA417" t="str">
        <f>RIGHT("00000000" &amp; HEX2BIN(Table7[[#This Row],[D3]]), 8)</f>
        <v>00000000</v>
      </c>
      <c r="AB417" t="str">
        <f>RIGHT("00000000" &amp; HEX2BIN(Table7[[#This Row],[D4]]), 8)</f>
        <v>00000000</v>
      </c>
      <c r="AC417" t="str">
        <f>RIGHT("00000000" &amp; HEX2BIN(Table7[[#This Row],[D5]]), 8)</f>
        <v>00000000</v>
      </c>
      <c r="AD417" t="str">
        <f>RIGHT("00000000" &amp; HEX2BIN(Table7[[#This Row],[D6]]), 8)</f>
        <v>00000000</v>
      </c>
      <c r="AE417" t="str">
        <f>RIGHT("00000000" &amp; HEX2BIN(Table7[[#This Row],[D7]]), 8)</f>
        <v>00000000</v>
      </c>
      <c r="AF417" s="22" t="str">
        <f>VLOOKUP(Table7[[#This Row],[MsgId.Pad]],Codes,2,FALSE)</f>
        <v>A lot of these, brakes status for ABS?</v>
      </c>
      <c r="AG417">
        <f>(256*Table7[[#This Row],[D0.Dec]]+Table7[[#This Row],[D1.Dec]])/4</f>
        <v>127.5</v>
      </c>
    </row>
    <row r="418" spans="1:33" x14ac:dyDescent="0.35">
      <c r="A418">
        <v>471</v>
      </c>
      <c r="B418" t="s">
        <v>92</v>
      </c>
      <c r="C418" s="1">
        <v>8</v>
      </c>
      <c r="D418" s="1">
        <v>1</v>
      </c>
      <c r="E418" s="1" t="s">
        <v>0</v>
      </c>
      <c r="F418" s="1">
        <v>14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22" t="str">
        <f>RIGHT("000000" &amp;Table7[[#This Row],[MsgId]], 8)</f>
        <v>0810A000</v>
      </c>
      <c r="M418" s="22" t="str">
        <f>LEFT(Table7[[#This Row],[MsgId.Pad]],4)</f>
        <v>0810</v>
      </c>
      <c r="N418" s="22" t="str">
        <f>RIGHT(Table7[[#This Row],[MsgId.Pad]],4)</f>
        <v>A000</v>
      </c>
      <c r="O418" s="22">
        <f>HEX2DEC(Table7[[#This Row],[MsgId.Pad]])</f>
        <v>135307264</v>
      </c>
      <c r="P418" s="22">
        <f>HEX2DEC(Table7[[#This Row],[D0]])</f>
        <v>1</v>
      </c>
      <c r="Q418">
        <f>HEX2DEC(Table7[[#This Row],[D1]])</f>
        <v>254</v>
      </c>
      <c r="R418">
        <f>HEX2DEC(Table7[[#This Row],[D2]])</f>
        <v>20</v>
      </c>
      <c r="S418">
        <f>HEX2DEC(Table7[[#This Row],[D3]])</f>
        <v>0</v>
      </c>
      <c r="T418">
        <f>HEX2DEC(Table7[[#This Row],[D4]])</f>
        <v>0</v>
      </c>
      <c r="U418">
        <f>HEX2DEC(Table7[[#This Row],[D5]])</f>
        <v>0</v>
      </c>
      <c r="V418">
        <f>HEX2DEC(Table7[[#This Row],[D6]])</f>
        <v>0</v>
      </c>
      <c r="W418">
        <f>HEX2DEC(Table7[[#This Row],[D7]])</f>
        <v>0</v>
      </c>
      <c r="X418" s="22" t="str">
        <f>RIGHT("00000000" &amp; HEX2BIN(Table7[[#This Row],[D0]]), 8)</f>
        <v>00000001</v>
      </c>
      <c r="Y418" t="str">
        <f>RIGHT("00000000" &amp; HEX2BIN(Table7[[#This Row],[D1]]), 8)</f>
        <v>11111110</v>
      </c>
      <c r="Z418" t="str">
        <f>RIGHT("00000000" &amp; HEX2BIN(Table7[[#This Row],[D2]]), 8)</f>
        <v>00010100</v>
      </c>
      <c r="AA418" t="str">
        <f>RIGHT("00000000" &amp; HEX2BIN(Table7[[#This Row],[D3]]), 8)</f>
        <v>00000000</v>
      </c>
      <c r="AB418" t="str">
        <f>RIGHT("00000000" &amp; HEX2BIN(Table7[[#This Row],[D4]]), 8)</f>
        <v>00000000</v>
      </c>
      <c r="AC418" t="str">
        <f>RIGHT("00000000" &amp; HEX2BIN(Table7[[#This Row],[D5]]), 8)</f>
        <v>00000000</v>
      </c>
      <c r="AD418" t="str">
        <f>RIGHT("00000000" &amp; HEX2BIN(Table7[[#This Row],[D6]]), 8)</f>
        <v>00000000</v>
      </c>
      <c r="AE418" t="str">
        <f>RIGHT("00000000" &amp; HEX2BIN(Table7[[#This Row],[D7]]), 8)</f>
        <v>00000000</v>
      </c>
      <c r="AF418" s="22" t="str">
        <f>VLOOKUP(Table7[[#This Row],[MsgId.Pad]],Codes,2,FALSE)</f>
        <v>A lot of these, brakes status for ABS?</v>
      </c>
      <c r="AG418">
        <f>(256*Table7[[#This Row],[D0.Dec]]+Table7[[#This Row],[D1.Dec]])/4</f>
        <v>127.5</v>
      </c>
    </row>
    <row r="419" spans="1:33" x14ac:dyDescent="0.35">
      <c r="A419">
        <v>472</v>
      </c>
      <c r="B419" t="s">
        <v>92</v>
      </c>
      <c r="C419" s="1">
        <v>8</v>
      </c>
      <c r="D419" s="1">
        <v>1</v>
      </c>
      <c r="E419" s="1" t="s">
        <v>0</v>
      </c>
      <c r="F419" s="1">
        <v>14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22" t="str">
        <f>RIGHT("000000" &amp;Table7[[#This Row],[MsgId]], 8)</f>
        <v>0810A000</v>
      </c>
      <c r="M419" s="22" t="str">
        <f>LEFT(Table7[[#This Row],[MsgId.Pad]],4)</f>
        <v>0810</v>
      </c>
      <c r="N419" s="22" t="str">
        <f>RIGHT(Table7[[#This Row],[MsgId.Pad]],4)</f>
        <v>A000</v>
      </c>
      <c r="O419" s="22">
        <f>HEX2DEC(Table7[[#This Row],[MsgId.Pad]])</f>
        <v>135307264</v>
      </c>
      <c r="P419" s="22">
        <f>HEX2DEC(Table7[[#This Row],[D0]])</f>
        <v>1</v>
      </c>
      <c r="Q419">
        <f>HEX2DEC(Table7[[#This Row],[D1]])</f>
        <v>254</v>
      </c>
      <c r="R419">
        <f>HEX2DEC(Table7[[#This Row],[D2]])</f>
        <v>20</v>
      </c>
      <c r="S419">
        <f>HEX2DEC(Table7[[#This Row],[D3]])</f>
        <v>0</v>
      </c>
      <c r="T419">
        <f>HEX2DEC(Table7[[#This Row],[D4]])</f>
        <v>0</v>
      </c>
      <c r="U419">
        <f>HEX2DEC(Table7[[#This Row],[D5]])</f>
        <v>0</v>
      </c>
      <c r="V419">
        <f>HEX2DEC(Table7[[#This Row],[D6]])</f>
        <v>0</v>
      </c>
      <c r="W419">
        <f>HEX2DEC(Table7[[#This Row],[D7]])</f>
        <v>0</v>
      </c>
      <c r="X419" s="22" t="str">
        <f>RIGHT("00000000" &amp; HEX2BIN(Table7[[#This Row],[D0]]), 8)</f>
        <v>00000001</v>
      </c>
      <c r="Y419" t="str">
        <f>RIGHT("00000000" &amp; HEX2BIN(Table7[[#This Row],[D1]]), 8)</f>
        <v>11111110</v>
      </c>
      <c r="Z419" t="str">
        <f>RIGHT("00000000" &amp; HEX2BIN(Table7[[#This Row],[D2]]), 8)</f>
        <v>00010100</v>
      </c>
      <c r="AA419" t="str">
        <f>RIGHT("00000000" &amp; HEX2BIN(Table7[[#This Row],[D3]]), 8)</f>
        <v>00000000</v>
      </c>
      <c r="AB419" t="str">
        <f>RIGHT("00000000" &amp; HEX2BIN(Table7[[#This Row],[D4]]), 8)</f>
        <v>00000000</v>
      </c>
      <c r="AC419" t="str">
        <f>RIGHT("00000000" &amp; HEX2BIN(Table7[[#This Row],[D5]]), 8)</f>
        <v>00000000</v>
      </c>
      <c r="AD419" t="str">
        <f>RIGHT("00000000" &amp; HEX2BIN(Table7[[#This Row],[D6]]), 8)</f>
        <v>00000000</v>
      </c>
      <c r="AE419" t="str">
        <f>RIGHT("00000000" &amp; HEX2BIN(Table7[[#This Row],[D7]]), 8)</f>
        <v>00000000</v>
      </c>
      <c r="AF419" s="22" t="str">
        <f>VLOOKUP(Table7[[#This Row],[MsgId.Pad]],Codes,2,FALSE)</f>
        <v>A lot of these, brakes status for ABS?</v>
      </c>
      <c r="AG419">
        <f>(256*Table7[[#This Row],[D0.Dec]]+Table7[[#This Row],[D1.Dec]])/4</f>
        <v>127.5</v>
      </c>
    </row>
    <row r="420" spans="1:33" x14ac:dyDescent="0.35">
      <c r="A420">
        <v>473</v>
      </c>
      <c r="B420" t="s">
        <v>92</v>
      </c>
      <c r="C420" s="1">
        <v>8</v>
      </c>
      <c r="D420" s="1">
        <v>1</v>
      </c>
      <c r="E420" s="1" t="s">
        <v>0</v>
      </c>
      <c r="F420" s="1">
        <v>18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22" t="str">
        <f>RIGHT("000000" &amp;Table7[[#This Row],[MsgId]], 8)</f>
        <v>0810A000</v>
      </c>
      <c r="M420" s="22" t="str">
        <f>LEFT(Table7[[#This Row],[MsgId.Pad]],4)</f>
        <v>0810</v>
      </c>
      <c r="N420" s="22" t="str">
        <f>RIGHT(Table7[[#This Row],[MsgId.Pad]],4)</f>
        <v>A000</v>
      </c>
      <c r="O420" s="22">
        <f>HEX2DEC(Table7[[#This Row],[MsgId.Pad]])</f>
        <v>135307264</v>
      </c>
      <c r="P420" s="22">
        <f>HEX2DEC(Table7[[#This Row],[D0]])</f>
        <v>1</v>
      </c>
      <c r="Q420">
        <f>HEX2DEC(Table7[[#This Row],[D1]])</f>
        <v>254</v>
      </c>
      <c r="R420">
        <f>HEX2DEC(Table7[[#This Row],[D2]])</f>
        <v>24</v>
      </c>
      <c r="S420">
        <f>HEX2DEC(Table7[[#This Row],[D3]])</f>
        <v>0</v>
      </c>
      <c r="T420">
        <f>HEX2DEC(Table7[[#This Row],[D4]])</f>
        <v>0</v>
      </c>
      <c r="U420">
        <f>HEX2DEC(Table7[[#This Row],[D5]])</f>
        <v>0</v>
      </c>
      <c r="V420">
        <f>HEX2DEC(Table7[[#This Row],[D6]])</f>
        <v>0</v>
      </c>
      <c r="W420">
        <f>HEX2DEC(Table7[[#This Row],[D7]])</f>
        <v>0</v>
      </c>
      <c r="X420" s="22" t="str">
        <f>RIGHT("00000000" &amp; HEX2BIN(Table7[[#This Row],[D0]]), 8)</f>
        <v>00000001</v>
      </c>
      <c r="Y420" t="str">
        <f>RIGHT("00000000" &amp; HEX2BIN(Table7[[#This Row],[D1]]), 8)</f>
        <v>11111110</v>
      </c>
      <c r="Z420" t="str">
        <f>RIGHT("00000000" &amp; HEX2BIN(Table7[[#This Row],[D2]]), 8)</f>
        <v>00011000</v>
      </c>
      <c r="AA420" t="str">
        <f>RIGHT("00000000" &amp; HEX2BIN(Table7[[#This Row],[D3]]), 8)</f>
        <v>00000000</v>
      </c>
      <c r="AB420" t="str">
        <f>RIGHT("00000000" &amp; HEX2BIN(Table7[[#This Row],[D4]]), 8)</f>
        <v>00000000</v>
      </c>
      <c r="AC420" t="str">
        <f>RIGHT("00000000" &amp; HEX2BIN(Table7[[#This Row],[D5]]), 8)</f>
        <v>00000000</v>
      </c>
      <c r="AD420" t="str">
        <f>RIGHT("00000000" &amp; HEX2BIN(Table7[[#This Row],[D6]]), 8)</f>
        <v>00000000</v>
      </c>
      <c r="AE420" t="str">
        <f>RIGHT("00000000" &amp; HEX2BIN(Table7[[#This Row],[D7]]), 8)</f>
        <v>00000000</v>
      </c>
      <c r="AF420" s="22" t="str">
        <f>VLOOKUP(Table7[[#This Row],[MsgId.Pad]],Codes,2,FALSE)</f>
        <v>A lot of these, brakes status for ABS?</v>
      </c>
      <c r="AG420">
        <f>(256*Table7[[#This Row],[D0.Dec]]+Table7[[#This Row],[D1.Dec]])/4</f>
        <v>127.5</v>
      </c>
    </row>
    <row r="421" spans="1:33" x14ac:dyDescent="0.35">
      <c r="A421">
        <v>474</v>
      </c>
      <c r="B421" t="s">
        <v>92</v>
      </c>
      <c r="C421" s="1">
        <v>8</v>
      </c>
      <c r="D421" s="1">
        <v>1</v>
      </c>
      <c r="E421" s="1" t="s">
        <v>0</v>
      </c>
      <c r="F421" s="1" t="s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22" t="str">
        <f>RIGHT("000000" &amp;Table7[[#This Row],[MsgId]], 8)</f>
        <v>0810A000</v>
      </c>
      <c r="M421" s="22" t="str">
        <f>LEFT(Table7[[#This Row],[MsgId.Pad]],4)</f>
        <v>0810</v>
      </c>
      <c r="N421" s="22" t="str">
        <f>RIGHT(Table7[[#This Row],[MsgId.Pad]],4)</f>
        <v>A000</v>
      </c>
      <c r="O421" s="22">
        <f>HEX2DEC(Table7[[#This Row],[MsgId.Pad]])</f>
        <v>135307264</v>
      </c>
      <c r="P421" s="22">
        <f>HEX2DEC(Table7[[#This Row],[D0]])</f>
        <v>1</v>
      </c>
      <c r="Q421">
        <f>HEX2DEC(Table7[[#This Row],[D1]])</f>
        <v>254</v>
      </c>
      <c r="R421">
        <f>HEX2DEC(Table7[[#This Row],[D2]])</f>
        <v>28</v>
      </c>
      <c r="S421">
        <f>HEX2DEC(Table7[[#This Row],[D3]])</f>
        <v>0</v>
      </c>
      <c r="T421">
        <f>HEX2DEC(Table7[[#This Row],[D4]])</f>
        <v>0</v>
      </c>
      <c r="U421">
        <f>HEX2DEC(Table7[[#This Row],[D5]])</f>
        <v>0</v>
      </c>
      <c r="V421">
        <f>HEX2DEC(Table7[[#This Row],[D6]])</f>
        <v>0</v>
      </c>
      <c r="W421">
        <f>HEX2DEC(Table7[[#This Row],[D7]])</f>
        <v>0</v>
      </c>
      <c r="X421" s="22" t="str">
        <f>RIGHT("00000000" &amp; HEX2BIN(Table7[[#This Row],[D0]]), 8)</f>
        <v>00000001</v>
      </c>
      <c r="Y421" t="str">
        <f>RIGHT("00000000" &amp; HEX2BIN(Table7[[#This Row],[D1]]), 8)</f>
        <v>11111110</v>
      </c>
      <c r="Z421" t="str">
        <f>RIGHT("00000000" &amp; HEX2BIN(Table7[[#This Row],[D2]]), 8)</f>
        <v>00011100</v>
      </c>
      <c r="AA421" t="str">
        <f>RIGHT("00000000" &amp; HEX2BIN(Table7[[#This Row],[D3]]), 8)</f>
        <v>00000000</v>
      </c>
      <c r="AB421" t="str">
        <f>RIGHT("00000000" &amp; HEX2BIN(Table7[[#This Row],[D4]]), 8)</f>
        <v>00000000</v>
      </c>
      <c r="AC421" t="str">
        <f>RIGHT("00000000" &amp; HEX2BIN(Table7[[#This Row],[D5]]), 8)</f>
        <v>00000000</v>
      </c>
      <c r="AD421" t="str">
        <f>RIGHT("00000000" &amp; HEX2BIN(Table7[[#This Row],[D6]]), 8)</f>
        <v>00000000</v>
      </c>
      <c r="AE421" t="str">
        <f>RIGHT("00000000" &amp; HEX2BIN(Table7[[#This Row],[D7]]), 8)</f>
        <v>00000000</v>
      </c>
      <c r="AF421" s="22" t="str">
        <f>VLOOKUP(Table7[[#This Row],[MsgId.Pad]],Codes,2,FALSE)</f>
        <v>A lot of these, brakes status for ABS?</v>
      </c>
      <c r="AG421">
        <f>(256*Table7[[#This Row],[D0.Dec]]+Table7[[#This Row],[D1.Dec]])/4</f>
        <v>127.5</v>
      </c>
    </row>
    <row r="422" spans="1:33" x14ac:dyDescent="0.35">
      <c r="A422">
        <v>475</v>
      </c>
      <c r="B422" t="s">
        <v>92</v>
      </c>
      <c r="C422" s="1">
        <v>8</v>
      </c>
      <c r="D422" s="1">
        <v>1</v>
      </c>
      <c r="E422" s="1" t="s">
        <v>0</v>
      </c>
      <c r="F422" s="1">
        <v>14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22" t="str">
        <f>RIGHT("000000" &amp;Table7[[#This Row],[MsgId]], 8)</f>
        <v>0810A000</v>
      </c>
      <c r="M422" s="22" t="str">
        <f>LEFT(Table7[[#This Row],[MsgId.Pad]],4)</f>
        <v>0810</v>
      </c>
      <c r="N422" s="22" t="str">
        <f>RIGHT(Table7[[#This Row],[MsgId.Pad]],4)</f>
        <v>A000</v>
      </c>
      <c r="O422" s="22">
        <f>HEX2DEC(Table7[[#This Row],[MsgId.Pad]])</f>
        <v>135307264</v>
      </c>
      <c r="P422" s="22">
        <f>HEX2DEC(Table7[[#This Row],[D0]])</f>
        <v>1</v>
      </c>
      <c r="Q422">
        <f>HEX2DEC(Table7[[#This Row],[D1]])</f>
        <v>254</v>
      </c>
      <c r="R422">
        <f>HEX2DEC(Table7[[#This Row],[D2]])</f>
        <v>20</v>
      </c>
      <c r="S422">
        <f>HEX2DEC(Table7[[#This Row],[D3]])</f>
        <v>0</v>
      </c>
      <c r="T422">
        <f>HEX2DEC(Table7[[#This Row],[D4]])</f>
        <v>0</v>
      </c>
      <c r="U422">
        <f>HEX2DEC(Table7[[#This Row],[D5]])</f>
        <v>0</v>
      </c>
      <c r="V422">
        <f>HEX2DEC(Table7[[#This Row],[D6]])</f>
        <v>0</v>
      </c>
      <c r="W422">
        <f>HEX2DEC(Table7[[#This Row],[D7]])</f>
        <v>0</v>
      </c>
      <c r="X422" s="22" t="str">
        <f>RIGHT("00000000" &amp; HEX2BIN(Table7[[#This Row],[D0]]), 8)</f>
        <v>00000001</v>
      </c>
      <c r="Y422" t="str">
        <f>RIGHT("00000000" &amp; HEX2BIN(Table7[[#This Row],[D1]]), 8)</f>
        <v>11111110</v>
      </c>
      <c r="Z422" t="str">
        <f>RIGHT("00000000" &amp; HEX2BIN(Table7[[#This Row],[D2]]), 8)</f>
        <v>00010100</v>
      </c>
      <c r="AA422" t="str">
        <f>RIGHT("00000000" &amp; HEX2BIN(Table7[[#This Row],[D3]]), 8)</f>
        <v>00000000</v>
      </c>
      <c r="AB422" t="str">
        <f>RIGHT("00000000" &amp; HEX2BIN(Table7[[#This Row],[D4]]), 8)</f>
        <v>00000000</v>
      </c>
      <c r="AC422" t="str">
        <f>RIGHT("00000000" &amp; HEX2BIN(Table7[[#This Row],[D5]]), 8)</f>
        <v>00000000</v>
      </c>
      <c r="AD422" t="str">
        <f>RIGHT("00000000" &amp; HEX2BIN(Table7[[#This Row],[D6]]), 8)</f>
        <v>00000000</v>
      </c>
      <c r="AE422" t="str">
        <f>RIGHT("00000000" &amp; HEX2BIN(Table7[[#This Row],[D7]]), 8)</f>
        <v>00000000</v>
      </c>
      <c r="AF422" s="22" t="str">
        <f>VLOOKUP(Table7[[#This Row],[MsgId.Pad]],Codes,2,FALSE)</f>
        <v>A lot of these, brakes status for ABS?</v>
      </c>
      <c r="AG422">
        <f>(256*Table7[[#This Row],[D0.Dec]]+Table7[[#This Row],[D1.Dec]])/4</f>
        <v>127.5</v>
      </c>
    </row>
    <row r="423" spans="1:33" x14ac:dyDescent="0.35">
      <c r="A423">
        <v>477</v>
      </c>
      <c r="B423" t="s">
        <v>92</v>
      </c>
      <c r="C423" s="1">
        <v>8</v>
      </c>
      <c r="D423" s="1">
        <v>1</v>
      </c>
      <c r="E423" s="1" t="s">
        <v>0</v>
      </c>
      <c r="F423" s="1">
        <v>18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22" t="str">
        <f>RIGHT("000000" &amp;Table7[[#This Row],[MsgId]], 8)</f>
        <v>0810A000</v>
      </c>
      <c r="M423" s="22" t="str">
        <f>LEFT(Table7[[#This Row],[MsgId.Pad]],4)</f>
        <v>0810</v>
      </c>
      <c r="N423" s="22" t="str">
        <f>RIGHT(Table7[[#This Row],[MsgId.Pad]],4)</f>
        <v>A000</v>
      </c>
      <c r="O423" s="22">
        <f>HEX2DEC(Table7[[#This Row],[MsgId.Pad]])</f>
        <v>135307264</v>
      </c>
      <c r="P423" s="22">
        <f>HEX2DEC(Table7[[#This Row],[D0]])</f>
        <v>1</v>
      </c>
      <c r="Q423">
        <f>HEX2DEC(Table7[[#This Row],[D1]])</f>
        <v>254</v>
      </c>
      <c r="R423">
        <f>HEX2DEC(Table7[[#This Row],[D2]])</f>
        <v>24</v>
      </c>
      <c r="S423">
        <f>HEX2DEC(Table7[[#This Row],[D3]])</f>
        <v>0</v>
      </c>
      <c r="T423">
        <f>HEX2DEC(Table7[[#This Row],[D4]])</f>
        <v>0</v>
      </c>
      <c r="U423">
        <f>HEX2DEC(Table7[[#This Row],[D5]])</f>
        <v>0</v>
      </c>
      <c r="V423">
        <f>HEX2DEC(Table7[[#This Row],[D6]])</f>
        <v>0</v>
      </c>
      <c r="W423">
        <f>HEX2DEC(Table7[[#This Row],[D7]])</f>
        <v>0</v>
      </c>
      <c r="X423" s="22" t="str">
        <f>RIGHT("00000000" &amp; HEX2BIN(Table7[[#This Row],[D0]]), 8)</f>
        <v>00000001</v>
      </c>
      <c r="Y423" t="str">
        <f>RIGHT("00000000" &amp; HEX2BIN(Table7[[#This Row],[D1]]), 8)</f>
        <v>11111110</v>
      </c>
      <c r="Z423" t="str">
        <f>RIGHT("00000000" &amp; HEX2BIN(Table7[[#This Row],[D2]]), 8)</f>
        <v>00011000</v>
      </c>
      <c r="AA423" t="str">
        <f>RIGHT("00000000" &amp; HEX2BIN(Table7[[#This Row],[D3]]), 8)</f>
        <v>00000000</v>
      </c>
      <c r="AB423" t="str">
        <f>RIGHT("00000000" &amp; HEX2BIN(Table7[[#This Row],[D4]]), 8)</f>
        <v>00000000</v>
      </c>
      <c r="AC423" t="str">
        <f>RIGHT("00000000" &amp; HEX2BIN(Table7[[#This Row],[D5]]), 8)</f>
        <v>00000000</v>
      </c>
      <c r="AD423" t="str">
        <f>RIGHT("00000000" &amp; HEX2BIN(Table7[[#This Row],[D6]]), 8)</f>
        <v>00000000</v>
      </c>
      <c r="AE423" t="str">
        <f>RIGHT("00000000" &amp; HEX2BIN(Table7[[#This Row],[D7]]), 8)</f>
        <v>00000000</v>
      </c>
      <c r="AF423" s="22" t="str">
        <f>VLOOKUP(Table7[[#This Row],[MsgId.Pad]],Codes,2,FALSE)</f>
        <v>A lot of these, brakes status for ABS?</v>
      </c>
      <c r="AG423">
        <f>(256*Table7[[#This Row],[D0.Dec]]+Table7[[#This Row],[D1.Dec]])/4</f>
        <v>127.5</v>
      </c>
    </row>
    <row r="424" spans="1:33" x14ac:dyDescent="0.35">
      <c r="A424">
        <v>478</v>
      </c>
      <c r="B424" t="s">
        <v>92</v>
      </c>
      <c r="C424" s="1">
        <v>8</v>
      </c>
      <c r="D424" s="1">
        <v>1</v>
      </c>
      <c r="E424" s="1" t="s">
        <v>0</v>
      </c>
      <c r="F424" s="1">
        <v>18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22" t="str">
        <f>RIGHT("000000" &amp;Table7[[#This Row],[MsgId]], 8)</f>
        <v>0810A000</v>
      </c>
      <c r="M424" s="22" t="str">
        <f>LEFT(Table7[[#This Row],[MsgId.Pad]],4)</f>
        <v>0810</v>
      </c>
      <c r="N424" s="22" t="str">
        <f>RIGHT(Table7[[#This Row],[MsgId.Pad]],4)</f>
        <v>A000</v>
      </c>
      <c r="O424" s="22">
        <f>HEX2DEC(Table7[[#This Row],[MsgId.Pad]])</f>
        <v>135307264</v>
      </c>
      <c r="P424" s="22">
        <f>HEX2DEC(Table7[[#This Row],[D0]])</f>
        <v>1</v>
      </c>
      <c r="Q424">
        <f>HEX2DEC(Table7[[#This Row],[D1]])</f>
        <v>254</v>
      </c>
      <c r="R424">
        <f>HEX2DEC(Table7[[#This Row],[D2]])</f>
        <v>24</v>
      </c>
      <c r="S424">
        <f>HEX2DEC(Table7[[#This Row],[D3]])</f>
        <v>0</v>
      </c>
      <c r="T424">
        <f>HEX2DEC(Table7[[#This Row],[D4]])</f>
        <v>0</v>
      </c>
      <c r="U424">
        <f>HEX2DEC(Table7[[#This Row],[D5]])</f>
        <v>0</v>
      </c>
      <c r="V424">
        <f>HEX2DEC(Table7[[#This Row],[D6]])</f>
        <v>0</v>
      </c>
      <c r="W424">
        <f>HEX2DEC(Table7[[#This Row],[D7]])</f>
        <v>0</v>
      </c>
      <c r="X424" s="22" t="str">
        <f>RIGHT("00000000" &amp; HEX2BIN(Table7[[#This Row],[D0]]), 8)</f>
        <v>00000001</v>
      </c>
      <c r="Y424" t="str">
        <f>RIGHT("00000000" &amp; HEX2BIN(Table7[[#This Row],[D1]]), 8)</f>
        <v>11111110</v>
      </c>
      <c r="Z424" t="str">
        <f>RIGHT("00000000" &amp; HEX2BIN(Table7[[#This Row],[D2]]), 8)</f>
        <v>00011000</v>
      </c>
      <c r="AA424" t="str">
        <f>RIGHT("00000000" &amp; HEX2BIN(Table7[[#This Row],[D3]]), 8)</f>
        <v>00000000</v>
      </c>
      <c r="AB424" t="str">
        <f>RIGHT("00000000" &amp; HEX2BIN(Table7[[#This Row],[D4]]), 8)</f>
        <v>00000000</v>
      </c>
      <c r="AC424" t="str">
        <f>RIGHT("00000000" &amp; HEX2BIN(Table7[[#This Row],[D5]]), 8)</f>
        <v>00000000</v>
      </c>
      <c r="AD424" t="str">
        <f>RIGHT("00000000" &amp; HEX2BIN(Table7[[#This Row],[D6]]), 8)</f>
        <v>00000000</v>
      </c>
      <c r="AE424" t="str">
        <f>RIGHT("00000000" &amp; HEX2BIN(Table7[[#This Row],[D7]]), 8)</f>
        <v>00000000</v>
      </c>
      <c r="AF424" s="22" t="str">
        <f>VLOOKUP(Table7[[#This Row],[MsgId.Pad]],Codes,2,FALSE)</f>
        <v>A lot of these, brakes status for ABS?</v>
      </c>
      <c r="AG424">
        <f>(256*Table7[[#This Row],[D0.Dec]]+Table7[[#This Row],[D1.Dec]])/4</f>
        <v>127.5</v>
      </c>
    </row>
    <row r="425" spans="1:33" x14ac:dyDescent="0.35">
      <c r="A425">
        <v>479</v>
      </c>
      <c r="B425" t="s">
        <v>92</v>
      </c>
      <c r="C425" s="1">
        <v>8</v>
      </c>
      <c r="D425" s="1">
        <v>1</v>
      </c>
      <c r="E425" s="1" t="s">
        <v>0</v>
      </c>
      <c r="F425" s="1" t="s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22" t="str">
        <f>RIGHT("000000" &amp;Table7[[#This Row],[MsgId]], 8)</f>
        <v>0810A000</v>
      </c>
      <c r="M425" s="22" t="str">
        <f>LEFT(Table7[[#This Row],[MsgId.Pad]],4)</f>
        <v>0810</v>
      </c>
      <c r="N425" s="22" t="str">
        <f>RIGHT(Table7[[#This Row],[MsgId.Pad]],4)</f>
        <v>A000</v>
      </c>
      <c r="O425" s="22">
        <f>HEX2DEC(Table7[[#This Row],[MsgId.Pad]])</f>
        <v>135307264</v>
      </c>
      <c r="P425" s="22">
        <f>HEX2DEC(Table7[[#This Row],[D0]])</f>
        <v>1</v>
      </c>
      <c r="Q425">
        <f>HEX2DEC(Table7[[#This Row],[D1]])</f>
        <v>254</v>
      </c>
      <c r="R425">
        <f>HEX2DEC(Table7[[#This Row],[D2]])</f>
        <v>28</v>
      </c>
      <c r="S425">
        <f>HEX2DEC(Table7[[#This Row],[D3]])</f>
        <v>0</v>
      </c>
      <c r="T425">
        <f>HEX2DEC(Table7[[#This Row],[D4]])</f>
        <v>0</v>
      </c>
      <c r="U425">
        <f>HEX2DEC(Table7[[#This Row],[D5]])</f>
        <v>0</v>
      </c>
      <c r="V425">
        <f>HEX2DEC(Table7[[#This Row],[D6]])</f>
        <v>0</v>
      </c>
      <c r="W425">
        <f>HEX2DEC(Table7[[#This Row],[D7]])</f>
        <v>0</v>
      </c>
      <c r="X425" s="22" t="str">
        <f>RIGHT("00000000" &amp; HEX2BIN(Table7[[#This Row],[D0]]), 8)</f>
        <v>00000001</v>
      </c>
      <c r="Y425" t="str">
        <f>RIGHT("00000000" &amp; HEX2BIN(Table7[[#This Row],[D1]]), 8)</f>
        <v>11111110</v>
      </c>
      <c r="Z425" t="str">
        <f>RIGHT("00000000" &amp; HEX2BIN(Table7[[#This Row],[D2]]), 8)</f>
        <v>00011100</v>
      </c>
      <c r="AA425" t="str">
        <f>RIGHT("00000000" &amp; HEX2BIN(Table7[[#This Row],[D3]]), 8)</f>
        <v>00000000</v>
      </c>
      <c r="AB425" t="str">
        <f>RIGHT("00000000" &amp; HEX2BIN(Table7[[#This Row],[D4]]), 8)</f>
        <v>00000000</v>
      </c>
      <c r="AC425" t="str">
        <f>RIGHT("00000000" &amp; HEX2BIN(Table7[[#This Row],[D5]]), 8)</f>
        <v>00000000</v>
      </c>
      <c r="AD425" t="str">
        <f>RIGHT("00000000" &amp; HEX2BIN(Table7[[#This Row],[D6]]), 8)</f>
        <v>00000000</v>
      </c>
      <c r="AE425" t="str">
        <f>RIGHT("00000000" &amp; HEX2BIN(Table7[[#This Row],[D7]]), 8)</f>
        <v>00000000</v>
      </c>
      <c r="AF425" s="22" t="str">
        <f>VLOOKUP(Table7[[#This Row],[MsgId.Pad]],Codes,2,FALSE)</f>
        <v>A lot of these, brakes status for ABS?</v>
      </c>
      <c r="AG425">
        <f>(256*Table7[[#This Row],[D0.Dec]]+Table7[[#This Row],[D1.Dec]])/4</f>
        <v>127.5</v>
      </c>
    </row>
    <row r="426" spans="1:33" x14ac:dyDescent="0.35">
      <c r="A426">
        <v>480</v>
      </c>
      <c r="B426" t="s">
        <v>92</v>
      </c>
      <c r="C426" s="1">
        <v>8</v>
      </c>
      <c r="D426" s="1">
        <v>1</v>
      </c>
      <c r="E426" s="1" t="s">
        <v>0</v>
      </c>
      <c r="F426" s="1">
        <v>18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22" t="str">
        <f>RIGHT("000000" &amp;Table7[[#This Row],[MsgId]], 8)</f>
        <v>0810A000</v>
      </c>
      <c r="M426" s="22" t="str">
        <f>LEFT(Table7[[#This Row],[MsgId.Pad]],4)</f>
        <v>0810</v>
      </c>
      <c r="N426" s="22" t="str">
        <f>RIGHT(Table7[[#This Row],[MsgId.Pad]],4)</f>
        <v>A000</v>
      </c>
      <c r="O426" s="22">
        <f>HEX2DEC(Table7[[#This Row],[MsgId.Pad]])</f>
        <v>135307264</v>
      </c>
      <c r="P426" s="22">
        <f>HEX2DEC(Table7[[#This Row],[D0]])</f>
        <v>1</v>
      </c>
      <c r="Q426">
        <f>HEX2DEC(Table7[[#This Row],[D1]])</f>
        <v>254</v>
      </c>
      <c r="R426">
        <f>HEX2DEC(Table7[[#This Row],[D2]])</f>
        <v>24</v>
      </c>
      <c r="S426">
        <f>HEX2DEC(Table7[[#This Row],[D3]])</f>
        <v>0</v>
      </c>
      <c r="T426">
        <f>HEX2DEC(Table7[[#This Row],[D4]])</f>
        <v>0</v>
      </c>
      <c r="U426">
        <f>HEX2DEC(Table7[[#This Row],[D5]])</f>
        <v>0</v>
      </c>
      <c r="V426">
        <f>HEX2DEC(Table7[[#This Row],[D6]])</f>
        <v>0</v>
      </c>
      <c r="W426">
        <f>HEX2DEC(Table7[[#This Row],[D7]])</f>
        <v>0</v>
      </c>
      <c r="X426" s="22" t="str">
        <f>RIGHT("00000000" &amp; HEX2BIN(Table7[[#This Row],[D0]]), 8)</f>
        <v>00000001</v>
      </c>
      <c r="Y426" t="str">
        <f>RIGHT("00000000" &amp; HEX2BIN(Table7[[#This Row],[D1]]), 8)</f>
        <v>11111110</v>
      </c>
      <c r="Z426" t="str">
        <f>RIGHT("00000000" &amp; HEX2BIN(Table7[[#This Row],[D2]]), 8)</f>
        <v>00011000</v>
      </c>
      <c r="AA426" t="str">
        <f>RIGHT("00000000" &amp; HEX2BIN(Table7[[#This Row],[D3]]), 8)</f>
        <v>00000000</v>
      </c>
      <c r="AB426" t="str">
        <f>RIGHT("00000000" &amp; HEX2BIN(Table7[[#This Row],[D4]]), 8)</f>
        <v>00000000</v>
      </c>
      <c r="AC426" t="str">
        <f>RIGHT("00000000" &amp; HEX2BIN(Table7[[#This Row],[D5]]), 8)</f>
        <v>00000000</v>
      </c>
      <c r="AD426" t="str">
        <f>RIGHT("00000000" &amp; HEX2BIN(Table7[[#This Row],[D6]]), 8)</f>
        <v>00000000</v>
      </c>
      <c r="AE426" t="str">
        <f>RIGHT("00000000" &amp; HEX2BIN(Table7[[#This Row],[D7]]), 8)</f>
        <v>00000000</v>
      </c>
      <c r="AF426" s="22" t="str">
        <f>VLOOKUP(Table7[[#This Row],[MsgId.Pad]],Codes,2,FALSE)</f>
        <v>A lot of these, brakes status for ABS?</v>
      </c>
      <c r="AG426">
        <f>(256*Table7[[#This Row],[D0.Dec]]+Table7[[#This Row],[D1.Dec]])/4</f>
        <v>127.5</v>
      </c>
    </row>
    <row r="427" spans="1:33" x14ac:dyDescent="0.35">
      <c r="A427">
        <v>482</v>
      </c>
      <c r="B427" t="s">
        <v>92</v>
      </c>
      <c r="C427" s="1">
        <v>8</v>
      </c>
      <c r="D427" s="1">
        <v>1</v>
      </c>
      <c r="E427" s="1" t="s">
        <v>0</v>
      </c>
      <c r="F427" s="1" t="s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t="str">
        <f>RIGHT("000000" &amp;Table7[[#This Row],[MsgId]], 8)</f>
        <v>0810A000</v>
      </c>
      <c r="M427" t="str">
        <f>LEFT(Table7[[#This Row],[MsgId.Pad]],4)</f>
        <v>0810</v>
      </c>
      <c r="N427" t="str">
        <f>RIGHT(Table7[[#This Row],[MsgId.Pad]],4)</f>
        <v>A000</v>
      </c>
      <c r="O427">
        <f>HEX2DEC(Table7[[#This Row],[MsgId.Pad]])</f>
        <v>135307264</v>
      </c>
      <c r="P427">
        <f>HEX2DEC(Table7[[#This Row],[D0]])</f>
        <v>1</v>
      </c>
      <c r="Q427">
        <f>HEX2DEC(Table7[[#This Row],[D1]])</f>
        <v>254</v>
      </c>
      <c r="R427">
        <f>HEX2DEC(Table7[[#This Row],[D2]])</f>
        <v>28</v>
      </c>
      <c r="S427">
        <f>HEX2DEC(Table7[[#This Row],[D3]])</f>
        <v>0</v>
      </c>
      <c r="T427">
        <f>HEX2DEC(Table7[[#This Row],[D4]])</f>
        <v>0</v>
      </c>
      <c r="U427">
        <f>HEX2DEC(Table7[[#This Row],[D5]])</f>
        <v>0</v>
      </c>
      <c r="V427">
        <f>HEX2DEC(Table7[[#This Row],[D6]])</f>
        <v>0</v>
      </c>
      <c r="W427">
        <f>HEX2DEC(Table7[[#This Row],[D7]])</f>
        <v>0</v>
      </c>
      <c r="X427" t="str">
        <f>RIGHT("00000000" &amp; HEX2BIN(Table7[[#This Row],[D0]]), 8)</f>
        <v>00000001</v>
      </c>
      <c r="Y427" t="str">
        <f>RIGHT("00000000" &amp; HEX2BIN(Table7[[#This Row],[D1]]), 8)</f>
        <v>11111110</v>
      </c>
      <c r="Z427" t="str">
        <f>RIGHT("00000000" &amp; HEX2BIN(Table7[[#This Row],[D2]]), 8)</f>
        <v>00011100</v>
      </c>
      <c r="AA427" t="str">
        <f>RIGHT("00000000" &amp; HEX2BIN(Table7[[#This Row],[D3]]), 8)</f>
        <v>00000000</v>
      </c>
      <c r="AB427" t="str">
        <f>RIGHT("00000000" &amp; HEX2BIN(Table7[[#This Row],[D4]]), 8)</f>
        <v>00000000</v>
      </c>
      <c r="AC427" t="str">
        <f>RIGHT("00000000" &amp; HEX2BIN(Table7[[#This Row],[D5]]), 8)</f>
        <v>00000000</v>
      </c>
      <c r="AD427" t="str">
        <f>RIGHT("00000000" &amp; HEX2BIN(Table7[[#This Row],[D6]]), 8)</f>
        <v>00000000</v>
      </c>
      <c r="AE427" t="str">
        <f>RIGHT("00000000" &amp; HEX2BIN(Table7[[#This Row],[D7]]), 8)</f>
        <v>00000000</v>
      </c>
      <c r="AF427" t="str">
        <f>VLOOKUP(Table7[[#This Row],[MsgId.Pad]],Codes,2,FALSE)</f>
        <v>A lot of these, brakes status for ABS?</v>
      </c>
      <c r="AG427">
        <f>(256*Table7[[#This Row],[D0.Dec]]+Table7[[#This Row],[D1.Dec]])/4</f>
        <v>127.5</v>
      </c>
    </row>
    <row r="428" spans="1:33" x14ac:dyDescent="0.35">
      <c r="A428">
        <v>483</v>
      </c>
      <c r="B428" t="s">
        <v>92</v>
      </c>
      <c r="C428" s="1">
        <v>8</v>
      </c>
      <c r="D428" s="1">
        <v>1</v>
      </c>
      <c r="E428" s="1" t="s">
        <v>0</v>
      </c>
      <c r="F428" s="1">
        <v>18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t="str">
        <f>RIGHT("000000" &amp;Table7[[#This Row],[MsgId]], 8)</f>
        <v>0810A000</v>
      </c>
      <c r="M428" t="str">
        <f>LEFT(Table7[[#This Row],[MsgId.Pad]],4)</f>
        <v>0810</v>
      </c>
      <c r="N428" t="str">
        <f>RIGHT(Table7[[#This Row],[MsgId.Pad]],4)</f>
        <v>A000</v>
      </c>
      <c r="O428">
        <f>HEX2DEC(Table7[[#This Row],[MsgId.Pad]])</f>
        <v>135307264</v>
      </c>
      <c r="P428">
        <f>HEX2DEC(Table7[[#This Row],[D0]])</f>
        <v>1</v>
      </c>
      <c r="Q428">
        <f>HEX2DEC(Table7[[#This Row],[D1]])</f>
        <v>254</v>
      </c>
      <c r="R428">
        <f>HEX2DEC(Table7[[#This Row],[D2]])</f>
        <v>24</v>
      </c>
      <c r="S428">
        <f>HEX2DEC(Table7[[#This Row],[D3]])</f>
        <v>0</v>
      </c>
      <c r="T428">
        <f>HEX2DEC(Table7[[#This Row],[D4]])</f>
        <v>0</v>
      </c>
      <c r="U428">
        <f>HEX2DEC(Table7[[#This Row],[D5]])</f>
        <v>0</v>
      </c>
      <c r="V428">
        <f>HEX2DEC(Table7[[#This Row],[D6]])</f>
        <v>0</v>
      </c>
      <c r="W428">
        <f>HEX2DEC(Table7[[#This Row],[D7]])</f>
        <v>0</v>
      </c>
      <c r="X428" t="str">
        <f>RIGHT("00000000" &amp; HEX2BIN(Table7[[#This Row],[D0]]), 8)</f>
        <v>00000001</v>
      </c>
      <c r="Y428" t="str">
        <f>RIGHT("00000000" &amp; HEX2BIN(Table7[[#This Row],[D1]]), 8)</f>
        <v>11111110</v>
      </c>
      <c r="Z428" t="str">
        <f>RIGHT("00000000" &amp; HEX2BIN(Table7[[#This Row],[D2]]), 8)</f>
        <v>00011000</v>
      </c>
      <c r="AA428" t="str">
        <f>RIGHT("00000000" &amp; HEX2BIN(Table7[[#This Row],[D3]]), 8)</f>
        <v>00000000</v>
      </c>
      <c r="AB428" t="str">
        <f>RIGHT("00000000" &amp; HEX2BIN(Table7[[#This Row],[D4]]), 8)</f>
        <v>00000000</v>
      </c>
      <c r="AC428" t="str">
        <f>RIGHT("00000000" &amp; HEX2BIN(Table7[[#This Row],[D5]]), 8)</f>
        <v>00000000</v>
      </c>
      <c r="AD428" t="str">
        <f>RIGHT("00000000" &amp; HEX2BIN(Table7[[#This Row],[D6]]), 8)</f>
        <v>00000000</v>
      </c>
      <c r="AE428" t="str">
        <f>RIGHT("00000000" &amp; HEX2BIN(Table7[[#This Row],[D7]]), 8)</f>
        <v>00000000</v>
      </c>
      <c r="AF428" t="str">
        <f>VLOOKUP(Table7[[#This Row],[MsgId.Pad]],Codes,2,FALSE)</f>
        <v>A lot of these, brakes status for ABS?</v>
      </c>
      <c r="AG428">
        <f>(256*Table7[[#This Row],[D0.Dec]]+Table7[[#This Row],[D1.Dec]])/4</f>
        <v>127.5</v>
      </c>
    </row>
    <row r="429" spans="1:33" x14ac:dyDescent="0.35">
      <c r="A429">
        <v>485</v>
      </c>
      <c r="B429" t="s">
        <v>92</v>
      </c>
      <c r="C429" s="1">
        <v>8</v>
      </c>
      <c r="D429" s="1">
        <v>1</v>
      </c>
      <c r="E429" s="1" t="s">
        <v>0</v>
      </c>
      <c r="F429" s="1" t="s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t="str">
        <f>RIGHT("000000" &amp;Table7[[#This Row],[MsgId]], 8)</f>
        <v>0810A000</v>
      </c>
      <c r="M429" t="str">
        <f>LEFT(Table7[[#This Row],[MsgId.Pad]],4)</f>
        <v>0810</v>
      </c>
      <c r="N429" t="str">
        <f>RIGHT(Table7[[#This Row],[MsgId.Pad]],4)</f>
        <v>A000</v>
      </c>
      <c r="O429">
        <f>HEX2DEC(Table7[[#This Row],[MsgId.Pad]])</f>
        <v>135307264</v>
      </c>
      <c r="P429">
        <f>HEX2DEC(Table7[[#This Row],[D0]])</f>
        <v>1</v>
      </c>
      <c r="Q429">
        <f>HEX2DEC(Table7[[#This Row],[D1]])</f>
        <v>254</v>
      </c>
      <c r="R429">
        <f>HEX2DEC(Table7[[#This Row],[D2]])</f>
        <v>28</v>
      </c>
      <c r="S429">
        <f>HEX2DEC(Table7[[#This Row],[D3]])</f>
        <v>0</v>
      </c>
      <c r="T429">
        <f>HEX2DEC(Table7[[#This Row],[D4]])</f>
        <v>0</v>
      </c>
      <c r="U429">
        <f>HEX2DEC(Table7[[#This Row],[D5]])</f>
        <v>0</v>
      </c>
      <c r="V429">
        <f>HEX2DEC(Table7[[#This Row],[D6]])</f>
        <v>0</v>
      </c>
      <c r="W429">
        <f>HEX2DEC(Table7[[#This Row],[D7]])</f>
        <v>0</v>
      </c>
      <c r="X429" t="str">
        <f>RIGHT("00000000" &amp; HEX2BIN(Table7[[#This Row],[D0]]), 8)</f>
        <v>00000001</v>
      </c>
      <c r="Y429" t="str">
        <f>RIGHT("00000000" &amp; HEX2BIN(Table7[[#This Row],[D1]]), 8)</f>
        <v>11111110</v>
      </c>
      <c r="Z429" t="str">
        <f>RIGHT("00000000" &amp; HEX2BIN(Table7[[#This Row],[D2]]), 8)</f>
        <v>00011100</v>
      </c>
      <c r="AA429" t="str">
        <f>RIGHT("00000000" &amp; HEX2BIN(Table7[[#This Row],[D3]]), 8)</f>
        <v>00000000</v>
      </c>
      <c r="AB429" t="str">
        <f>RIGHT("00000000" &amp; HEX2BIN(Table7[[#This Row],[D4]]), 8)</f>
        <v>00000000</v>
      </c>
      <c r="AC429" t="str">
        <f>RIGHT("00000000" &amp; HEX2BIN(Table7[[#This Row],[D5]]), 8)</f>
        <v>00000000</v>
      </c>
      <c r="AD429" t="str">
        <f>RIGHT("00000000" &amp; HEX2BIN(Table7[[#This Row],[D6]]), 8)</f>
        <v>00000000</v>
      </c>
      <c r="AE429" t="str">
        <f>RIGHT("00000000" &amp; HEX2BIN(Table7[[#This Row],[D7]]), 8)</f>
        <v>00000000</v>
      </c>
      <c r="AF429" t="str">
        <f>VLOOKUP(Table7[[#This Row],[MsgId.Pad]],Codes,2,FALSE)</f>
        <v>A lot of these, brakes status for ABS?</v>
      </c>
      <c r="AG429">
        <f>(256*Table7[[#This Row],[D0.Dec]]+Table7[[#This Row],[D1.Dec]])/4</f>
        <v>127.5</v>
      </c>
    </row>
    <row r="430" spans="1:33" x14ac:dyDescent="0.35">
      <c r="A430">
        <v>486</v>
      </c>
      <c r="B430" t="s">
        <v>92</v>
      </c>
      <c r="C430" s="1">
        <v>8</v>
      </c>
      <c r="D430" s="1">
        <v>1</v>
      </c>
      <c r="E430" s="1" t="s">
        <v>0</v>
      </c>
      <c r="F430" s="1" t="s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t="str">
        <f>RIGHT("000000" &amp;Table7[[#This Row],[MsgId]], 8)</f>
        <v>0810A000</v>
      </c>
      <c r="M430" t="str">
        <f>LEFT(Table7[[#This Row],[MsgId.Pad]],4)</f>
        <v>0810</v>
      </c>
      <c r="N430" t="str">
        <f>RIGHT(Table7[[#This Row],[MsgId.Pad]],4)</f>
        <v>A000</v>
      </c>
      <c r="O430">
        <f>HEX2DEC(Table7[[#This Row],[MsgId.Pad]])</f>
        <v>135307264</v>
      </c>
      <c r="P430">
        <f>HEX2DEC(Table7[[#This Row],[D0]])</f>
        <v>1</v>
      </c>
      <c r="Q430">
        <f>HEX2DEC(Table7[[#This Row],[D1]])</f>
        <v>254</v>
      </c>
      <c r="R430">
        <f>HEX2DEC(Table7[[#This Row],[D2]])</f>
        <v>28</v>
      </c>
      <c r="S430">
        <f>HEX2DEC(Table7[[#This Row],[D3]])</f>
        <v>0</v>
      </c>
      <c r="T430">
        <f>HEX2DEC(Table7[[#This Row],[D4]])</f>
        <v>0</v>
      </c>
      <c r="U430">
        <f>HEX2DEC(Table7[[#This Row],[D5]])</f>
        <v>0</v>
      </c>
      <c r="V430">
        <f>HEX2DEC(Table7[[#This Row],[D6]])</f>
        <v>0</v>
      </c>
      <c r="W430">
        <f>HEX2DEC(Table7[[#This Row],[D7]])</f>
        <v>0</v>
      </c>
      <c r="X430" t="str">
        <f>RIGHT("00000000" &amp; HEX2BIN(Table7[[#This Row],[D0]]), 8)</f>
        <v>00000001</v>
      </c>
      <c r="Y430" t="str">
        <f>RIGHT("00000000" &amp; HEX2BIN(Table7[[#This Row],[D1]]), 8)</f>
        <v>11111110</v>
      </c>
      <c r="Z430" t="str">
        <f>RIGHT("00000000" &amp; HEX2BIN(Table7[[#This Row],[D2]]), 8)</f>
        <v>00011100</v>
      </c>
      <c r="AA430" t="str">
        <f>RIGHT("00000000" &amp; HEX2BIN(Table7[[#This Row],[D3]]), 8)</f>
        <v>00000000</v>
      </c>
      <c r="AB430" t="str">
        <f>RIGHT("00000000" &amp; HEX2BIN(Table7[[#This Row],[D4]]), 8)</f>
        <v>00000000</v>
      </c>
      <c r="AC430" t="str">
        <f>RIGHT("00000000" &amp; HEX2BIN(Table7[[#This Row],[D5]]), 8)</f>
        <v>00000000</v>
      </c>
      <c r="AD430" t="str">
        <f>RIGHT("00000000" &amp; HEX2BIN(Table7[[#This Row],[D6]]), 8)</f>
        <v>00000000</v>
      </c>
      <c r="AE430" t="str">
        <f>RIGHT("00000000" &amp; HEX2BIN(Table7[[#This Row],[D7]]), 8)</f>
        <v>00000000</v>
      </c>
      <c r="AF430" t="str">
        <f>VLOOKUP(Table7[[#This Row],[MsgId.Pad]],Codes,2,FALSE)</f>
        <v>A lot of these, brakes status for ABS?</v>
      </c>
      <c r="AG430">
        <f>(256*Table7[[#This Row],[D0.Dec]]+Table7[[#This Row],[D1.Dec]])/4</f>
        <v>127.5</v>
      </c>
    </row>
    <row r="431" spans="1:33" x14ac:dyDescent="0.35">
      <c r="A431">
        <v>488</v>
      </c>
      <c r="B431" t="s">
        <v>92</v>
      </c>
      <c r="C431" s="1">
        <v>8</v>
      </c>
      <c r="D431" s="1">
        <v>1</v>
      </c>
      <c r="E431" s="1" t="s">
        <v>0</v>
      </c>
      <c r="F431" s="1">
        <v>10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t="str">
        <f>RIGHT("000000" &amp;Table7[[#This Row],[MsgId]], 8)</f>
        <v>0810A000</v>
      </c>
      <c r="M431" t="str">
        <f>LEFT(Table7[[#This Row],[MsgId.Pad]],4)</f>
        <v>0810</v>
      </c>
      <c r="N431" t="str">
        <f>RIGHT(Table7[[#This Row],[MsgId.Pad]],4)</f>
        <v>A000</v>
      </c>
      <c r="O431">
        <f>HEX2DEC(Table7[[#This Row],[MsgId.Pad]])</f>
        <v>135307264</v>
      </c>
      <c r="P431">
        <f>HEX2DEC(Table7[[#This Row],[D0]])</f>
        <v>1</v>
      </c>
      <c r="Q431">
        <f>HEX2DEC(Table7[[#This Row],[D1]])</f>
        <v>254</v>
      </c>
      <c r="R431">
        <f>HEX2DEC(Table7[[#This Row],[D2]])</f>
        <v>16</v>
      </c>
      <c r="S431">
        <f>HEX2DEC(Table7[[#This Row],[D3]])</f>
        <v>0</v>
      </c>
      <c r="T431">
        <f>HEX2DEC(Table7[[#This Row],[D4]])</f>
        <v>0</v>
      </c>
      <c r="U431">
        <f>HEX2DEC(Table7[[#This Row],[D5]])</f>
        <v>0</v>
      </c>
      <c r="V431">
        <f>HEX2DEC(Table7[[#This Row],[D6]])</f>
        <v>0</v>
      </c>
      <c r="W431">
        <f>HEX2DEC(Table7[[#This Row],[D7]])</f>
        <v>0</v>
      </c>
      <c r="X431" t="str">
        <f>RIGHT("00000000" &amp; HEX2BIN(Table7[[#This Row],[D0]]), 8)</f>
        <v>00000001</v>
      </c>
      <c r="Y431" t="str">
        <f>RIGHT("00000000" &amp; HEX2BIN(Table7[[#This Row],[D1]]), 8)</f>
        <v>11111110</v>
      </c>
      <c r="Z431" t="str">
        <f>RIGHT("00000000" &amp; HEX2BIN(Table7[[#This Row],[D2]]), 8)</f>
        <v>00010000</v>
      </c>
      <c r="AA431" t="str">
        <f>RIGHT("00000000" &amp; HEX2BIN(Table7[[#This Row],[D3]]), 8)</f>
        <v>00000000</v>
      </c>
      <c r="AB431" t="str">
        <f>RIGHT("00000000" &amp; HEX2BIN(Table7[[#This Row],[D4]]), 8)</f>
        <v>00000000</v>
      </c>
      <c r="AC431" t="str">
        <f>RIGHT("00000000" &amp; HEX2BIN(Table7[[#This Row],[D5]]), 8)</f>
        <v>00000000</v>
      </c>
      <c r="AD431" t="str">
        <f>RIGHT("00000000" &amp; HEX2BIN(Table7[[#This Row],[D6]]), 8)</f>
        <v>00000000</v>
      </c>
      <c r="AE431" t="str">
        <f>RIGHT("00000000" &amp; HEX2BIN(Table7[[#This Row],[D7]]), 8)</f>
        <v>00000000</v>
      </c>
      <c r="AF431" t="str">
        <f>VLOOKUP(Table7[[#This Row],[MsgId.Pad]],Codes,2,FALSE)</f>
        <v>A lot of these, brakes status for ABS?</v>
      </c>
      <c r="AG431">
        <f>(256*Table7[[#This Row],[D0.Dec]]+Table7[[#This Row],[D1.Dec]])/4</f>
        <v>127.5</v>
      </c>
    </row>
    <row r="432" spans="1:33" x14ac:dyDescent="0.35">
      <c r="A432">
        <v>489</v>
      </c>
      <c r="B432" t="s">
        <v>92</v>
      </c>
      <c r="C432" s="1">
        <v>8</v>
      </c>
      <c r="D432" s="1">
        <v>1</v>
      </c>
      <c r="E432" s="1" t="s">
        <v>0</v>
      </c>
      <c r="F432" s="1" t="s">
        <v>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t="str">
        <f>RIGHT("000000" &amp;Table7[[#This Row],[MsgId]], 8)</f>
        <v>0810A000</v>
      </c>
      <c r="M432" t="str">
        <f>LEFT(Table7[[#This Row],[MsgId.Pad]],4)</f>
        <v>0810</v>
      </c>
      <c r="N432" t="str">
        <f>RIGHT(Table7[[#This Row],[MsgId.Pad]],4)</f>
        <v>A000</v>
      </c>
      <c r="O432">
        <f>HEX2DEC(Table7[[#This Row],[MsgId.Pad]])</f>
        <v>135307264</v>
      </c>
      <c r="P432">
        <f>HEX2DEC(Table7[[#This Row],[D0]])</f>
        <v>1</v>
      </c>
      <c r="Q432">
        <f>HEX2DEC(Table7[[#This Row],[D1]])</f>
        <v>254</v>
      </c>
      <c r="R432">
        <f>HEX2DEC(Table7[[#This Row],[D2]])</f>
        <v>28</v>
      </c>
      <c r="S432">
        <f>HEX2DEC(Table7[[#This Row],[D3]])</f>
        <v>0</v>
      </c>
      <c r="T432">
        <f>HEX2DEC(Table7[[#This Row],[D4]])</f>
        <v>0</v>
      </c>
      <c r="U432">
        <f>HEX2DEC(Table7[[#This Row],[D5]])</f>
        <v>0</v>
      </c>
      <c r="V432">
        <f>HEX2DEC(Table7[[#This Row],[D6]])</f>
        <v>0</v>
      </c>
      <c r="W432">
        <f>HEX2DEC(Table7[[#This Row],[D7]])</f>
        <v>0</v>
      </c>
      <c r="X432" t="str">
        <f>RIGHT("00000000" &amp; HEX2BIN(Table7[[#This Row],[D0]]), 8)</f>
        <v>00000001</v>
      </c>
      <c r="Y432" t="str">
        <f>RIGHT("00000000" &amp; HEX2BIN(Table7[[#This Row],[D1]]), 8)</f>
        <v>11111110</v>
      </c>
      <c r="Z432" t="str">
        <f>RIGHT("00000000" &amp; HEX2BIN(Table7[[#This Row],[D2]]), 8)</f>
        <v>00011100</v>
      </c>
      <c r="AA432" t="str">
        <f>RIGHT("00000000" &amp; HEX2BIN(Table7[[#This Row],[D3]]), 8)</f>
        <v>00000000</v>
      </c>
      <c r="AB432" t="str">
        <f>RIGHT("00000000" &amp; HEX2BIN(Table7[[#This Row],[D4]]), 8)</f>
        <v>00000000</v>
      </c>
      <c r="AC432" t="str">
        <f>RIGHT("00000000" &amp; HEX2BIN(Table7[[#This Row],[D5]]), 8)</f>
        <v>00000000</v>
      </c>
      <c r="AD432" t="str">
        <f>RIGHT("00000000" &amp; HEX2BIN(Table7[[#This Row],[D6]]), 8)</f>
        <v>00000000</v>
      </c>
      <c r="AE432" t="str">
        <f>RIGHT("00000000" &amp; HEX2BIN(Table7[[#This Row],[D7]]), 8)</f>
        <v>00000000</v>
      </c>
      <c r="AF432" t="str">
        <f>VLOOKUP(Table7[[#This Row],[MsgId.Pad]],Codes,2,FALSE)</f>
        <v>A lot of these, brakes status for ABS?</v>
      </c>
      <c r="AG432">
        <f>(256*Table7[[#This Row],[D0.Dec]]+Table7[[#This Row],[D1.Dec]])/4</f>
        <v>127.5</v>
      </c>
    </row>
    <row r="433" spans="1:33" x14ac:dyDescent="0.35">
      <c r="A433">
        <v>490</v>
      </c>
      <c r="B433" t="s">
        <v>92</v>
      </c>
      <c r="C433" s="1">
        <v>8</v>
      </c>
      <c r="D433" s="1">
        <v>1</v>
      </c>
      <c r="E433" s="1" t="s">
        <v>0</v>
      </c>
      <c r="F433" s="1">
        <v>10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t="str">
        <f>RIGHT("000000" &amp;Table7[[#This Row],[MsgId]], 8)</f>
        <v>0810A000</v>
      </c>
      <c r="M433" t="str">
        <f>LEFT(Table7[[#This Row],[MsgId.Pad]],4)</f>
        <v>0810</v>
      </c>
      <c r="N433" t="str">
        <f>RIGHT(Table7[[#This Row],[MsgId.Pad]],4)</f>
        <v>A000</v>
      </c>
      <c r="O433">
        <f>HEX2DEC(Table7[[#This Row],[MsgId.Pad]])</f>
        <v>135307264</v>
      </c>
      <c r="P433">
        <f>HEX2DEC(Table7[[#This Row],[D0]])</f>
        <v>1</v>
      </c>
      <c r="Q433">
        <f>HEX2DEC(Table7[[#This Row],[D1]])</f>
        <v>254</v>
      </c>
      <c r="R433">
        <f>HEX2DEC(Table7[[#This Row],[D2]])</f>
        <v>16</v>
      </c>
      <c r="S433">
        <f>HEX2DEC(Table7[[#This Row],[D3]])</f>
        <v>0</v>
      </c>
      <c r="T433">
        <f>HEX2DEC(Table7[[#This Row],[D4]])</f>
        <v>0</v>
      </c>
      <c r="U433">
        <f>HEX2DEC(Table7[[#This Row],[D5]])</f>
        <v>0</v>
      </c>
      <c r="V433">
        <f>HEX2DEC(Table7[[#This Row],[D6]])</f>
        <v>0</v>
      </c>
      <c r="W433">
        <f>HEX2DEC(Table7[[#This Row],[D7]])</f>
        <v>0</v>
      </c>
      <c r="X433" t="str">
        <f>RIGHT("00000000" &amp; HEX2BIN(Table7[[#This Row],[D0]]), 8)</f>
        <v>00000001</v>
      </c>
      <c r="Y433" t="str">
        <f>RIGHT("00000000" &amp; HEX2BIN(Table7[[#This Row],[D1]]), 8)</f>
        <v>11111110</v>
      </c>
      <c r="Z433" t="str">
        <f>RIGHT("00000000" &amp; HEX2BIN(Table7[[#This Row],[D2]]), 8)</f>
        <v>00010000</v>
      </c>
      <c r="AA433" t="str">
        <f>RIGHT("00000000" &amp; HEX2BIN(Table7[[#This Row],[D3]]), 8)</f>
        <v>00000000</v>
      </c>
      <c r="AB433" t="str">
        <f>RIGHT("00000000" &amp; HEX2BIN(Table7[[#This Row],[D4]]), 8)</f>
        <v>00000000</v>
      </c>
      <c r="AC433" t="str">
        <f>RIGHT("00000000" &amp; HEX2BIN(Table7[[#This Row],[D5]]), 8)</f>
        <v>00000000</v>
      </c>
      <c r="AD433" t="str">
        <f>RIGHT("00000000" &amp; HEX2BIN(Table7[[#This Row],[D6]]), 8)</f>
        <v>00000000</v>
      </c>
      <c r="AE433" t="str">
        <f>RIGHT("00000000" &amp; HEX2BIN(Table7[[#This Row],[D7]]), 8)</f>
        <v>00000000</v>
      </c>
      <c r="AF433" t="str">
        <f>VLOOKUP(Table7[[#This Row],[MsgId.Pad]],Codes,2,FALSE)</f>
        <v>A lot of these, brakes status for ABS?</v>
      </c>
      <c r="AG433">
        <f>(256*Table7[[#This Row],[D0.Dec]]+Table7[[#This Row],[D1.Dec]])/4</f>
        <v>127.5</v>
      </c>
    </row>
    <row r="434" spans="1:33" x14ac:dyDescent="0.35">
      <c r="A434">
        <v>491</v>
      </c>
      <c r="B434" t="s">
        <v>92</v>
      </c>
      <c r="C434" s="1">
        <v>8</v>
      </c>
      <c r="D434" s="1">
        <v>1</v>
      </c>
      <c r="E434" s="1" t="s">
        <v>0</v>
      </c>
      <c r="F434" s="1" t="s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t="str">
        <f>RIGHT("000000" &amp;Table7[[#This Row],[MsgId]], 8)</f>
        <v>0810A000</v>
      </c>
      <c r="M434" t="str">
        <f>LEFT(Table7[[#This Row],[MsgId.Pad]],4)</f>
        <v>0810</v>
      </c>
      <c r="N434" t="str">
        <f>RIGHT(Table7[[#This Row],[MsgId.Pad]],4)</f>
        <v>A000</v>
      </c>
      <c r="O434">
        <f>HEX2DEC(Table7[[#This Row],[MsgId.Pad]])</f>
        <v>135307264</v>
      </c>
      <c r="P434">
        <f>HEX2DEC(Table7[[#This Row],[D0]])</f>
        <v>1</v>
      </c>
      <c r="Q434">
        <f>HEX2DEC(Table7[[#This Row],[D1]])</f>
        <v>254</v>
      </c>
      <c r="R434">
        <f>HEX2DEC(Table7[[#This Row],[D2]])</f>
        <v>28</v>
      </c>
      <c r="S434">
        <f>HEX2DEC(Table7[[#This Row],[D3]])</f>
        <v>0</v>
      </c>
      <c r="T434">
        <f>HEX2DEC(Table7[[#This Row],[D4]])</f>
        <v>0</v>
      </c>
      <c r="U434">
        <f>HEX2DEC(Table7[[#This Row],[D5]])</f>
        <v>0</v>
      </c>
      <c r="V434">
        <f>HEX2DEC(Table7[[#This Row],[D6]])</f>
        <v>0</v>
      </c>
      <c r="W434">
        <f>HEX2DEC(Table7[[#This Row],[D7]])</f>
        <v>0</v>
      </c>
      <c r="X434" t="str">
        <f>RIGHT("00000000" &amp; HEX2BIN(Table7[[#This Row],[D0]]), 8)</f>
        <v>00000001</v>
      </c>
      <c r="Y434" t="str">
        <f>RIGHT("00000000" &amp; HEX2BIN(Table7[[#This Row],[D1]]), 8)</f>
        <v>11111110</v>
      </c>
      <c r="Z434" t="str">
        <f>RIGHT("00000000" &amp; HEX2BIN(Table7[[#This Row],[D2]]), 8)</f>
        <v>00011100</v>
      </c>
      <c r="AA434" t="str">
        <f>RIGHT("00000000" &amp; HEX2BIN(Table7[[#This Row],[D3]]), 8)</f>
        <v>00000000</v>
      </c>
      <c r="AB434" t="str">
        <f>RIGHT("00000000" &amp; HEX2BIN(Table7[[#This Row],[D4]]), 8)</f>
        <v>00000000</v>
      </c>
      <c r="AC434" t="str">
        <f>RIGHT("00000000" &amp; HEX2BIN(Table7[[#This Row],[D5]]), 8)</f>
        <v>00000000</v>
      </c>
      <c r="AD434" t="str">
        <f>RIGHT("00000000" &amp; HEX2BIN(Table7[[#This Row],[D6]]), 8)</f>
        <v>00000000</v>
      </c>
      <c r="AE434" t="str">
        <f>RIGHT("00000000" &amp; HEX2BIN(Table7[[#This Row],[D7]]), 8)</f>
        <v>00000000</v>
      </c>
      <c r="AF434" t="str">
        <f>VLOOKUP(Table7[[#This Row],[MsgId.Pad]],Codes,2,FALSE)</f>
        <v>A lot of these, brakes status for ABS?</v>
      </c>
      <c r="AG434">
        <f>(256*Table7[[#This Row],[D0.Dec]]+Table7[[#This Row],[D1.Dec]])/4</f>
        <v>127.5</v>
      </c>
    </row>
    <row r="435" spans="1:33" x14ac:dyDescent="0.35">
      <c r="A435">
        <v>492</v>
      </c>
      <c r="B435" t="s">
        <v>92</v>
      </c>
      <c r="C435" s="1">
        <v>8</v>
      </c>
      <c r="D435" s="1">
        <v>1</v>
      </c>
      <c r="E435" s="1" t="s">
        <v>0</v>
      </c>
      <c r="F435" s="1">
        <v>10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t="str">
        <f>RIGHT("000000" &amp;Table7[[#This Row],[MsgId]], 8)</f>
        <v>0810A000</v>
      </c>
      <c r="M435" t="str">
        <f>LEFT(Table7[[#This Row],[MsgId.Pad]],4)</f>
        <v>0810</v>
      </c>
      <c r="N435" t="str">
        <f>RIGHT(Table7[[#This Row],[MsgId.Pad]],4)</f>
        <v>A000</v>
      </c>
      <c r="O435">
        <f>HEX2DEC(Table7[[#This Row],[MsgId.Pad]])</f>
        <v>135307264</v>
      </c>
      <c r="P435">
        <f>HEX2DEC(Table7[[#This Row],[D0]])</f>
        <v>1</v>
      </c>
      <c r="Q435">
        <f>HEX2DEC(Table7[[#This Row],[D1]])</f>
        <v>254</v>
      </c>
      <c r="R435">
        <f>HEX2DEC(Table7[[#This Row],[D2]])</f>
        <v>16</v>
      </c>
      <c r="S435">
        <f>HEX2DEC(Table7[[#This Row],[D3]])</f>
        <v>0</v>
      </c>
      <c r="T435">
        <f>HEX2DEC(Table7[[#This Row],[D4]])</f>
        <v>0</v>
      </c>
      <c r="U435">
        <f>HEX2DEC(Table7[[#This Row],[D5]])</f>
        <v>0</v>
      </c>
      <c r="V435">
        <f>HEX2DEC(Table7[[#This Row],[D6]])</f>
        <v>0</v>
      </c>
      <c r="W435">
        <f>HEX2DEC(Table7[[#This Row],[D7]])</f>
        <v>0</v>
      </c>
      <c r="X435" t="str">
        <f>RIGHT("00000000" &amp; HEX2BIN(Table7[[#This Row],[D0]]), 8)</f>
        <v>00000001</v>
      </c>
      <c r="Y435" t="str">
        <f>RIGHT("00000000" &amp; HEX2BIN(Table7[[#This Row],[D1]]), 8)</f>
        <v>11111110</v>
      </c>
      <c r="Z435" t="str">
        <f>RIGHT("00000000" &amp; HEX2BIN(Table7[[#This Row],[D2]]), 8)</f>
        <v>00010000</v>
      </c>
      <c r="AA435" t="str">
        <f>RIGHT("00000000" &amp; HEX2BIN(Table7[[#This Row],[D3]]), 8)</f>
        <v>00000000</v>
      </c>
      <c r="AB435" t="str">
        <f>RIGHT("00000000" &amp; HEX2BIN(Table7[[#This Row],[D4]]), 8)</f>
        <v>00000000</v>
      </c>
      <c r="AC435" t="str">
        <f>RIGHT("00000000" &amp; HEX2BIN(Table7[[#This Row],[D5]]), 8)</f>
        <v>00000000</v>
      </c>
      <c r="AD435" t="str">
        <f>RIGHT("00000000" &amp; HEX2BIN(Table7[[#This Row],[D6]]), 8)</f>
        <v>00000000</v>
      </c>
      <c r="AE435" t="str">
        <f>RIGHT("00000000" &amp; HEX2BIN(Table7[[#This Row],[D7]]), 8)</f>
        <v>00000000</v>
      </c>
      <c r="AF435" t="str">
        <f>VLOOKUP(Table7[[#This Row],[MsgId.Pad]],Codes,2,FALSE)</f>
        <v>A lot of these, brakes status for ABS?</v>
      </c>
      <c r="AG435">
        <f>(256*Table7[[#This Row],[D0.Dec]]+Table7[[#This Row],[D1.Dec]])/4</f>
        <v>127.5</v>
      </c>
    </row>
    <row r="436" spans="1:33" x14ac:dyDescent="0.35">
      <c r="A436">
        <v>494</v>
      </c>
      <c r="B436" t="s">
        <v>92</v>
      </c>
      <c r="C436" s="1">
        <v>8</v>
      </c>
      <c r="D436" s="1">
        <v>1</v>
      </c>
      <c r="E436" s="1" t="s">
        <v>0</v>
      </c>
      <c r="F436" s="1">
        <v>10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t="str">
        <f>RIGHT("000000" &amp;Table7[[#This Row],[MsgId]], 8)</f>
        <v>0810A000</v>
      </c>
      <c r="M436" t="str">
        <f>LEFT(Table7[[#This Row],[MsgId.Pad]],4)</f>
        <v>0810</v>
      </c>
      <c r="N436" t="str">
        <f>RIGHT(Table7[[#This Row],[MsgId.Pad]],4)</f>
        <v>A000</v>
      </c>
      <c r="O436">
        <f>HEX2DEC(Table7[[#This Row],[MsgId.Pad]])</f>
        <v>135307264</v>
      </c>
      <c r="P436">
        <f>HEX2DEC(Table7[[#This Row],[D0]])</f>
        <v>1</v>
      </c>
      <c r="Q436">
        <f>HEX2DEC(Table7[[#This Row],[D1]])</f>
        <v>254</v>
      </c>
      <c r="R436">
        <f>HEX2DEC(Table7[[#This Row],[D2]])</f>
        <v>16</v>
      </c>
      <c r="S436">
        <f>HEX2DEC(Table7[[#This Row],[D3]])</f>
        <v>0</v>
      </c>
      <c r="T436">
        <f>HEX2DEC(Table7[[#This Row],[D4]])</f>
        <v>0</v>
      </c>
      <c r="U436">
        <f>HEX2DEC(Table7[[#This Row],[D5]])</f>
        <v>0</v>
      </c>
      <c r="V436">
        <f>HEX2DEC(Table7[[#This Row],[D6]])</f>
        <v>0</v>
      </c>
      <c r="W436">
        <f>HEX2DEC(Table7[[#This Row],[D7]])</f>
        <v>0</v>
      </c>
      <c r="X436" t="str">
        <f>RIGHT("00000000" &amp; HEX2BIN(Table7[[#This Row],[D0]]), 8)</f>
        <v>00000001</v>
      </c>
      <c r="Y436" t="str">
        <f>RIGHT("00000000" &amp; HEX2BIN(Table7[[#This Row],[D1]]), 8)</f>
        <v>11111110</v>
      </c>
      <c r="Z436" t="str">
        <f>RIGHT("00000000" &amp; HEX2BIN(Table7[[#This Row],[D2]]), 8)</f>
        <v>00010000</v>
      </c>
      <c r="AA436" t="str">
        <f>RIGHT("00000000" &amp; HEX2BIN(Table7[[#This Row],[D3]]), 8)</f>
        <v>00000000</v>
      </c>
      <c r="AB436" t="str">
        <f>RIGHT("00000000" &amp; HEX2BIN(Table7[[#This Row],[D4]]), 8)</f>
        <v>00000000</v>
      </c>
      <c r="AC436" t="str">
        <f>RIGHT("00000000" &amp; HEX2BIN(Table7[[#This Row],[D5]]), 8)</f>
        <v>00000000</v>
      </c>
      <c r="AD436" t="str">
        <f>RIGHT("00000000" &amp; HEX2BIN(Table7[[#This Row],[D6]]), 8)</f>
        <v>00000000</v>
      </c>
      <c r="AE436" t="str">
        <f>RIGHT("00000000" &amp; HEX2BIN(Table7[[#This Row],[D7]]), 8)</f>
        <v>00000000</v>
      </c>
      <c r="AF436" t="str">
        <f>VLOOKUP(Table7[[#This Row],[MsgId.Pad]],Codes,2,FALSE)</f>
        <v>A lot of these, brakes status for ABS?</v>
      </c>
      <c r="AG436">
        <f>(256*Table7[[#This Row],[D0.Dec]]+Table7[[#This Row],[D1.Dec]])/4</f>
        <v>127.5</v>
      </c>
    </row>
    <row r="437" spans="1:33" x14ac:dyDescent="0.35">
      <c r="A437">
        <v>496</v>
      </c>
      <c r="B437" t="s">
        <v>92</v>
      </c>
      <c r="C437" s="1">
        <v>8</v>
      </c>
      <c r="D437" s="1">
        <v>1</v>
      </c>
      <c r="E437" s="1" t="s">
        <v>0</v>
      </c>
      <c r="F437" s="1">
        <v>14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t="str">
        <f>RIGHT("000000" &amp;Table7[[#This Row],[MsgId]], 8)</f>
        <v>0810A000</v>
      </c>
      <c r="M437" t="str">
        <f>LEFT(Table7[[#This Row],[MsgId.Pad]],4)</f>
        <v>0810</v>
      </c>
      <c r="N437" t="str">
        <f>RIGHT(Table7[[#This Row],[MsgId.Pad]],4)</f>
        <v>A000</v>
      </c>
      <c r="O437">
        <f>HEX2DEC(Table7[[#This Row],[MsgId.Pad]])</f>
        <v>135307264</v>
      </c>
      <c r="P437">
        <f>HEX2DEC(Table7[[#This Row],[D0]])</f>
        <v>1</v>
      </c>
      <c r="Q437">
        <f>HEX2DEC(Table7[[#This Row],[D1]])</f>
        <v>254</v>
      </c>
      <c r="R437">
        <f>HEX2DEC(Table7[[#This Row],[D2]])</f>
        <v>20</v>
      </c>
      <c r="S437">
        <f>HEX2DEC(Table7[[#This Row],[D3]])</f>
        <v>0</v>
      </c>
      <c r="T437">
        <f>HEX2DEC(Table7[[#This Row],[D4]])</f>
        <v>0</v>
      </c>
      <c r="U437">
        <f>HEX2DEC(Table7[[#This Row],[D5]])</f>
        <v>0</v>
      </c>
      <c r="V437">
        <f>HEX2DEC(Table7[[#This Row],[D6]])</f>
        <v>0</v>
      </c>
      <c r="W437">
        <f>HEX2DEC(Table7[[#This Row],[D7]])</f>
        <v>0</v>
      </c>
      <c r="X437" t="str">
        <f>RIGHT("00000000" &amp; HEX2BIN(Table7[[#This Row],[D0]]), 8)</f>
        <v>00000001</v>
      </c>
      <c r="Y437" t="str">
        <f>RIGHT("00000000" &amp; HEX2BIN(Table7[[#This Row],[D1]]), 8)</f>
        <v>11111110</v>
      </c>
      <c r="Z437" t="str">
        <f>RIGHT("00000000" &amp; HEX2BIN(Table7[[#This Row],[D2]]), 8)</f>
        <v>00010100</v>
      </c>
      <c r="AA437" t="str">
        <f>RIGHT("00000000" &amp; HEX2BIN(Table7[[#This Row],[D3]]), 8)</f>
        <v>00000000</v>
      </c>
      <c r="AB437" t="str">
        <f>RIGHT("00000000" &amp; HEX2BIN(Table7[[#This Row],[D4]]), 8)</f>
        <v>00000000</v>
      </c>
      <c r="AC437" t="str">
        <f>RIGHT("00000000" &amp; HEX2BIN(Table7[[#This Row],[D5]]), 8)</f>
        <v>00000000</v>
      </c>
      <c r="AD437" t="str">
        <f>RIGHT("00000000" &amp; HEX2BIN(Table7[[#This Row],[D6]]), 8)</f>
        <v>00000000</v>
      </c>
      <c r="AE437" t="str">
        <f>RIGHT("00000000" &amp; HEX2BIN(Table7[[#This Row],[D7]]), 8)</f>
        <v>00000000</v>
      </c>
      <c r="AF437" t="str">
        <f>VLOOKUP(Table7[[#This Row],[MsgId.Pad]],Codes,2,FALSE)</f>
        <v>A lot of these, brakes status for ABS?</v>
      </c>
      <c r="AG437">
        <f>(256*Table7[[#This Row],[D0.Dec]]+Table7[[#This Row],[D1.Dec]])/4</f>
        <v>127.5</v>
      </c>
    </row>
    <row r="438" spans="1:33" x14ac:dyDescent="0.35">
      <c r="A438">
        <v>497</v>
      </c>
      <c r="B438" t="s">
        <v>92</v>
      </c>
      <c r="C438" s="1">
        <v>8</v>
      </c>
      <c r="D438" s="1">
        <v>1</v>
      </c>
      <c r="E438" s="1" t="s">
        <v>0</v>
      </c>
      <c r="F438" s="1">
        <v>10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t="str">
        <f>RIGHT("000000" &amp;Table7[[#This Row],[MsgId]], 8)</f>
        <v>0810A000</v>
      </c>
      <c r="M438" t="str">
        <f>LEFT(Table7[[#This Row],[MsgId.Pad]],4)</f>
        <v>0810</v>
      </c>
      <c r="N438" t="str">
        <f>RIGHT(Table7[[#This Row],[MsgId.Pad]],4)</f>
        <v>A000</v>
      </c>
      <c r="O438">
        <f>HEX2DEC(Table7[[#This Row],[MsgId.Pad]])</f>
        <v>135307264</v>
      </c>
      <c r="P438">
        <f>HEX2DEC(Table7[[#This Row],[D0]])</f>
        <v>1</v>
      </c>
      <c r="Q438">
        <f>HEX2DEC(Table7[[#This Row],[D1]])</f>
        <v>254</v>
      </c>
      <c r="R438">
        <f>HEX2DEC(Table7[[#This Row],[D2]])</f>
        <v>16</v>
      </c>
      <c r="S438">
        <f>HEX2DEC(Table7[[#This Row],[D3]])</f>
        <v>0</v>
      </c>
      <c r="T438">
        <f>HEX2DEC(Table7[[#This Row],[D4]])</f>
        <v>0</v>
      </c>
      <c r="U438">
        <f>HEX2DEC(Table7[[#This Row],[D5]])</f>
        <v>0</v>
      </c>
      <c r="V438">
        <f>HEX2DEC(Table7[[#This Row],[D6]])</f>
        <v>0</v>
      </c>
      <c r="W438">
        <f>HEX2DEC(Table7[[#This Row],[D7]])</f>
        <v>0</v>
      </c>
      <c r="X438" t="str">
        <f>RIGHT("00000000" &amp; HEX2BIN(Table7[[#This Row],[D0]]), 8)</f>
        <v>00000001</v>
      </c>
      <c r="Y438" t="str">
        <f>RIGHT("00000000" &amp; HEX2BIN(Table7[[#This Row],[D1]]), 8)</f>
        <v>11111110</v>
      </c>
      <c r="Z438" t="str">
        <f>RIGHT("00000000" &amp; HEX2BIN(Table7[[#This Row],[D2]]), 8)</f>
        <v>00010000</v>
      </c>
      <c r="AA438" t="str">
        <f>RIGHT("00000000" &amp; HEX2BIN(Table7[[#This Row],[D3]]), 8)</f>
        <v>00000000</v>
      </c>
      <c r="AB438" t="str">
        <f>RIGHT("00000000" &amp; HEX2BIN(Table7[[#This Row],[D4]]), 8)</f>
        <v>00000000</v>
      </c>
      <c r="AC438" t="str">
        <f>RIGHT("00000000" &amp; HEX2BIN(Table7[[#This Row],[D5]]), 8)</f>
        <v>00000000</v>
      </c>
      <c r="AD438" t="str">
        <f>RIGHT("00000000" &amp; HEX2BIN(Table7[[#This Row],[D6]]), 8)</f>
        <v>00000000</v>
      </c>
      <c r="AE438" t="str">
        <f>RIGHT("00000000" &amp; HEX2BIN(Table7[[#This Row],[D7]]), 8)</f>
        <v>00000000</v>
      </c>
      <c r="AF438" t="str">
        <f>VLOOKUP(Table7[[#This Row],[MsgId.Pad]],Codes,2,FALSE)</f>
        <v>A lot of these, brakes status for ABS?</v>
      </c>
      <c r="AG438">
        <f>(256*Table7[[#This Row],[D0.Dec]]+Table7[[#This Row],[D1.Dec]])/4</f>
        <v>127.5</v>
      </c>
    </row>
    <row r="439" spans="1:33" x14ac:dyDescent="0.35">
      <c r="A439">
        <v>498</v>
      </c>
      <c r="B439" t="s">
        <v>92</v>
      </c>
      <c r="C439" s="1">
        <v>8</v>
      </c>
      <c r="D439" s="1">
        <v>1</v>
      </c>
      <c r="E439" s="1" t="s">
        <v>0</v>
      </c>
      <c r="F439" s="1">
        <v>14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t="str">
        <f>RIGHT("000000" &amp;Table7[[#This Row],[MsgId]], 8)</f>
        <v>0810A000</v>
      </c>
      <c r="M439" t="str">
        <f>LEFT(Table7[[#This Row],[MsgId.Pad]],4)</f>
        <v>0810</v>
      </c>
      <c r="N439" t="str">
        <f>RIGHT(Table7[[#This Row],[MsgId.Pad]],4)</f>
        <v>A000</v>
      </c>
      <c r="O439">
        <f>HEX2DEC(Table7[[#This Row],[MsgId.Pad]])</f>
        <v>135307264</v>
      </c>
      <c r="P439">
        <f>HEX2DEC(Table7[[#This Row],[D0]])</f>
        <v>1</v>
      </c>
      <c r="Q439">
        <f>HEX2DEC(Table7[[#This Row],[D1]])</f>
        <v>254</v>
      </c>
      <c r="R439">
        <f>HEX2DEC(Table7[[#This Row],[D2]])</f>
        <v>20</v>
      </c>
      <c r="S439">
        <f>HEX2DEC(Table7[[#This Row],[D3]])</f>
        <v>0</v>
      </c>
      <c r="T439">
        <f>HEX2DEC(Table7[[#This Row],[D4]])</f>
        <v>0</v>
      </c>
      <c r="U439">
        <f>HEX2DEC(Table7[[#This Row],[D5]])</f>
        <v>0</v>
      </c>
      <c r="V439">
        <f>HEX2DEC(Table7[[#This Row],[D6]])</f>
        <v>0</v>
      </c>
      <c r="W439">
        <f>HEX2DEC(Table7[[#This Row],[D7]])</f>
        <v>0</v>
      </c>
      <c r="X439" t="str">
        <f>RIGHT("00000000" &amp; HEX2BIN(Table7[[#This Row],[D0]]), 8)</f>
        <v>00000001</v>
      </c>
      <c r="Y439" t="str">
        <f>RIGHT("00000000" &amp; HEX2BIN(Table7[[#This Row],[D1]]), 8)</f>
        <v>11111110</v>
      </c>
      <c r="Z439" t="str">
        <f>RIGHT("00000000" &amp; HEX2BIN(Table7[[#This Row],[D2]]), 8)</f>
        <v>00010100</v>
      </c>
      <c r="AA439" t="str">
        <f>RIGHT("00000000" &amp; HEX2BIN(Table7[[#This Row],[D3]]), 8)</f>
        <v>00000000</v>
      </c>
      <c r="AB439" t="str">
        <f>RIGHT("00000000" &amp; HEX2BIN(Table7[[#This Row],[D4]]), 8)</f>
        <v>00000000</v>
      </c>
      <c r="AC439" t="str">
        <f>RIGHT("00000000" &amp; HEX2BIN(Table7[[#This Row],[D5]]), 8)</f>
        <v>00000000</v>
      </c>
      <c r="AD439" t="str">
        <f>RIGHT("00000000" &amp; HEX2BIN(Table7[[#This Row],[D6]]), 8)</f>
        <v>00000000</v>
      </c>
      <c r="AE439" t="str">
        <f>RIGHT("00000000" &amp; HEX2BIN(Table7[[#This Row],[D7]]), 8)</f>
        <v>00000000</v>
      </c>
      <c r="AF439" t="str">
        <f>VLOOKUP(Table7[[#This Row],[MsgId.Pad]],Codes,2,FALSE)</f>
        <v>A lot of these, brakes status for ABS?</v>
      </c>
      <c r="AG439">
        <f>(256*Table7[[#This Row],[D0.Dec]]+Table7[[#This Row],[D1.Dec]])/4</f>
        <v>127.5</v>
      </c>
    </row>
    <row r="440" spans="1:33" x14ac:dyDescent="0.35">
      <c r="A440">
        <v>499</v>
      </c>
      <c r="B440" t="s">
        <v>92</v>
      </c>
      <c r="C440" s="1">
        <v>8</v>
      </c>
      <c r="D440" s="1">
        <v>1</v>
      </c>
      <c r="E440" s="1" t="s">
        <v>0</v>
      </c>
      <c r="F440" s="1">
        <v>10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t="str">
        <f>RIGHT("000000" &amp;Table7[[#This Row],[MsgId]], 8)</f>
        <v>0810A000</v>
      </c>
      <c r="M440" t="str">
        <f>LEFT(Table7[[#This Row],[MsgId.Pad]],4)</f>
        <v>0810</v>
      </c>
      <c r="N440" t="str">
        <f>RIGHT(Table7[[#This Row],[MsgId.Pad]],4)</f>
        <v>A000</v>
      </c>
      <c r="O440">
        <f>HEX2DEC(Table7[[#This Row],[MsgId.Pad]])</f>
        <v>135307264</v>
      </c>
      <c r="P440">
        <f>HEX2DEC(Table7[[#This Row],[D0]])</f>
        <v>1</v>
      </c>
      <c r="Q440">
        <f>HEX2DEC(Table7[[#This Row],[D1]])</f>
        <v>254</v>
      </c>
      <c r="R440">
        <f>HEX2DEC(Table7[[#This Row],[D2]])</f>
        <v>16</v>
      </c>
      <c r="S440">
        <f>HEX2DEC(Table7[[#This Row],[D3]])</f>
        <v>0</v>
      </c>
      <c r="T440">
        <f>HEX2DEC(Table7[[#This Row],[D4]])</f>
        <v>0</v>
      </c>
      <c r="U440">
        <f>HEX2DEC(Table7[[#This Row],[D5]])</f>
        <v>0</v>
      </c>
      <c r="V440">
        <f>HEX2DEC(Table7[[#This Row],[D6]])</f>
        <v>0</v>
      </c>
      <c r="W440">
        <f>HEX2DEC(Table7[[#This Row],[D7]])</f>
        <v>0</v>
      </c>
      <c r="X440" t="str">
        <f>RIGHT("00000000" &amp; HEX2BIN(Table7[[#This Row],[D0]]), 8)</f>
        <v>00000001</v>
      </c>
      <c r="Y440" t="str">
        <f>RIGHT("00000000" &amp; HEX2BIN(Table7[[#This Row],[D1]]), 8)</f>
        <v>11111110</v>
      </c>
      <c r="Z440" t="str">
        <f>RIGHT("00000000" &amp; HEX2BIN(Table7[[#This Row],[D2]]), 8)</f>
        <v>00010000</v>
      </c>
      <c r="AA440" t="str">
        <f>RIGHT("00000000" &amp; HEX2BIN(Table7[[#This Row],[D3]]), 8)</f>
        <v>00000000</v>
      </c>
      <c r="AB440" t="str">
        <f>RIGHT("00000000" &amp; HEX2BIN(Table7[[#This Row],[D4]]), 8)</f>
        <v>00000000</v>
      </c>
      <c r="AC440" t="str">
        <f>RIGHT("00000000" &amp; HEX2BIN(Table7[[#This Row],[D5]]), 8)</f>
        <v>00000000</v>
      </c>
      <c r="AD440" t="str">
        <f>RIGHT("00000000" &amp; HEX2BIN(Table7[[#This Row],[D6]]), 8)</f>
        <v>00000000</v>
      </c>
      <c r="AE440" t="str">
        <f>RIGHT("00000000" &amp; HEX2BIN(Table7[[#This Row],[D7]]), 8)</f>
        <v>00000000</v>
      </c>
      <c r="AF440" t="str">
        <f>VLOOKUP(Table7[[#This Row],[MsgId.Pad]],Codes,2,FALSE)</f>
        <v>A lot of these, brakes status for ABS?</v>
      </c>
      <c r="AG440">
        <f>(256*Table7[[#This Row],[D0.Dec]]+Table7[[#This Row],[D1.Dec]])/4</f>
        <v>127.5</v>
      </c>
    </row>
    <row r="441" spans="1:33" x14ac:dyDescent="0.35">
      <c r="A441">
        <v>500</v>
      </c>
      <c r="B441" t="s">
        <v>92</v>
      </c>
      <c r="C441" s="1">
        <v>8</v>
      </c>
      <c r="D441" s="1">
        <v>1</v>
      </c>
      <c r="E441" s="1" t="s">
        <v>0</v>
      </c>
      <c r="F441" s="1">
        <v>14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t="str">
        <f>RIGHT("000000" &amp;Table7[[#This Row],[MsgId]], 8)</f>
        <v>0810A000</v>
      </c>
      <c r="M441" t="str">
        <f>LEFT(Table7[[#This Row],[MsgId.Pad]],4)</f>
        <v>0810</v>
      </c>
      <c r="N441" t="str">
        <f>RIGHT(Table7[[#This Row],[MsgId.Pad]],4)</f>
        <v>A000</v>
      </c>
      <c r="O441">
        <f>HEX2DEC(Table7[[#This Row],[MsgId.Pad]])</f>
        <v>135307264</v>
      </c>
      <c r="P441">
        <f>HEX2DEC(Table7[[#This Row],[D0]])</f>
        <v>1</v>
      </c>
      <c r="Q441">
        <f>HEX2DEC(Table7[[#This Row],[D1]])</f>
        <v>254</v>
      </c>
      <c r="R441">
        <f>HEX2DEC(Table7[[#This Row],[D2]])</f>
        <v>20</v>
      </c>
      <c r="S441">
        <f>HEX2DEC(Table7[[#This Row],[D3]])</f>
        <v>0</v>
      </c>
      <c r="T441">
        <f>HEX2DEC(Table7[[#This Row],[D4]])</f>
        <v>0</v>
      </c>
      <c r="U441">
        <f>HEX2DEC(Table7[[#This Row],[D5]])</f>
        <v>0</v>
      </c>
      <c r="V441">
        <f>HEX2DEC(Table7[[#This Row],[D6]])</f>
        <v>0</v>
      </c>
      <c r="W441">
        <f>HEX2DEC(Table7[[#This Row],[D7]])</f>
        <v>0</v>
      </c>
      <c r="X441" t="str">
        <f>RIGHT("00000000" &amp; HEX2BIN(Table7[[#This Row],[D0]]), 8)</f>
        <v>00000001</v>
      </c>
      <c r="Y441" t="str">
        <f>RIGHT("00000000" &amp; HEX2BIN(Table7[[#This Row],[D1]]), 8)</f>
        <v>11111110</v>
      </c>
      <c r="Z441" t="str">
        <f>RIGHT("00000000" &amp; HEX2BIN(Table7[[#This Row],[D2]]), 8)</f>
        <v>00010100</v>
      </c>
      <c r="AA441" t="str">
        <f>RIGHT("00000000" &amp; HEX2BIN(Table7[[#This Row],[D3]]), 8)</f>
        <v>00000000</v>
      </c>
      <c r="AB441" t="str">
        <f>RIGHT("00000000" &amp; HEX2BIN(Table7[[#This Row],[D4]]), 8)</f>
        <v>00000000</v>
      </c>
      <c r="AC441" t="str">
        <f>RIGHT("00000000" &amp; HEX2BIN(Table7[[#This Row],[D5]]), 8)</f>
        <v>00000000</v>
      </c>
      <c r="AD441" t="str">
        <f>RIGHT("00000000" &amp; HEX2BIN(Table7[[#This Row],[D6]]), 8)</f>
        <v>00000000</v>
      </c>
      <c r="AE441" t="str">
        <f>RIGHT("00000000" &amp; HEX2BIN(Table7[[#This Row],[D7]]), 8)</f>
        <v>00000000</v>
      </c>
      <c r="AF441" t="str">
        <f>VLOOKUP(Table7[[#This Row],[MsgId.Pad]],Codes,2,FALSE)</f>
        <v>A lot of these, brakes status for ABS?</v>
      </c>
      <c r="AG441">
        <f>(256*Table7[[#This Row],[D0.Dec]]+Table7[[#This Row],[D1.Dec]])/4</f>
        <v>127.5</v>
      </c>
    </row>
    <row r="442" spans="1:33" x14ac:dyDescent="0.35">
      <c r="A442">
        <v>501</v>
      </c>
      <c r="B442" t="s">
        <v>92</v>
      </c>
      <c r="C442" s="1">
        <v>8</v>
      </c>
      <c r="D442" s="1">
        <v>1</v>
      </c>
      <c r="E442" s="1" t="s">
        <v>0</v>
      </c>
      <c r="F442" s="1">
        <v>18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t="str">
        <f>RIGHT("000000" &amp;Table7[[#This Row],[MsgId]], 8)</f>
        <v>0810A000</v>
      </c>
      <c r="M442" t="str">
        <f>LEFT(Table7[[#This Row],[MsgId.Pad]],4)</f>
        <v>0810</v>
      </c>
      <c r="N442" t="str">
        <f>RIGHT(Table7[[#This Row],[MsgId.Pad]],4)</f>
        <v>A000</v>
      </c>
      <c r="O442">
        <f>HEX2DEC(Table7[[#This Row],[MsgId.Pad]])</f>
        <v>135307264</v>
      </c>
      <c r="P442">
        <f>HEX2DEC(Table7[[#This Row],[D0]])</f>
        <v>1</v>
      </c>
      <c r="Q442">
        <f>HEX2DEC(Table7[[#This Row],[D1]])</f>
        <v>254</v>
      </c>
      <c r="R442">
        <f>HEX2DEC(Table7[[#This Row],[D2]])</f>
        <v>24</v>
      </c>
      <c r="S442">
        <f>HEX2DEC(Table7[[#This Row],[D3]])</f>
        <v>0</v>
      </c>
      <c r="T442">
        <f>HEX2DEC(Table7[[#This Row],[D4]])</f>
        <v>0</v>
      </c>
      <c r="U442">
        <f>HEX2DEC(Table7[[#This Row],[D5]])</f>
        <v>0</v>
      </c>
      <c r="V442">
        <f>HEX2DEC(Table7[[#This Row],[D6]])</f>
        <v>0</v>
      </c>
      <c r="W442">
        <f>HEX2DEC(Table7[[#This Row],[D7]])</f>
        <v>0</v>
      </c>
      <c r="X442" t="str">
        <f>RIGHT("00000000" &amp; HEX2BIN(Table7[[#This Row],[D0]]), 8)</f>
        <v>00000001</v>
      </c>
      <c r="Y442" t="str">
        <f>RIGHT("00000000" &amp; HEX2BIN(Table7[[#This Row],[D1]]), 8)</f>
        <v>11111110</v>
      </c>
      <c r="Z442" t="str">
        <f>RIGHT("00000000" &amp; HEX2BIN(Table7[[#This Row],[D2]]), 8)</f>
        <v>00011000</v>
      </c>
      <c r="AA442" t="str">
        <f>RIGHT("00000000" &amp; HEX2BIN(Table7[[#This Row],[D3]]), 8)</f>
        <v>00000000</v>
      </c>
      <c r="AB442" t="str">
        <f>RIGHT("00000000" &amp; HEX2BIN(Table7[[#This Row],[D4]]), 8)</f>
        <v>00000000</v>
      </c>
      <c r="AC442" t="str">
        <f>RIGHT("00000000" &amp; HEX2BIN(Table7[[#This Row],[D5]]), 8)</f>
        <v>00000000</v>
      </c>
      <c r="AD442" t="str">
        <f>RIGHT("00000000" &amp; HEX2BIN(Table7[[#This Row],[D6]]), 8)</f>
        <v>00000000</v>
      </c>
      <c r="AE442" t="str">
        <f>RIGHT("00000000" &amp; HEX2BIN(Table7[[#This Row],[D7]]), 8)</f>
        <v>00000000</v>
      </c>
      <c r="AF442" t="str">
        <f>VLOOKUP(Table7[[#This Row],[MsgId.Pad]],Codes,2,FALSE)</f>
        <v>A lot of these, brakes status for ABS?</v>
      </c>
      <c r="AG442">
        <f>(256*Table7[[#This Row],[D0.Dec]]+Table7[[#This Row],[D1.Dec]])/4</f>
        <v>127.5</v>
      </c>
    </row>
    <row r="443" spans="1:33" x14ac:dyDescent="0.35">
      <c r="A443">
        <v>502</v>
      </c>
      <c r="B443" t="s">
        <v>92</v>
      </c>
      <c r="C443" s="1">
        <v>8</v>
      </c>
      <c r="D443" s="1">
        <v>1</v>
      </c>
      <c r="E443" s="1" t="s">
        <v>0</v>
      </c>
      <c r="F443" s="1">
        <v>10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t="str">
        <f>RIGHT("000000" &amp;Table7[[#This Row],[MsgId]], 8)</f>
        <v>0810A000</v>
      </c>
      <c r="M443" t="str">
        <f>LEFT(Table7[[#This Row],[MsgId.Pad]],4)</f>
        <v>0810</v>
      </c>
      <c r="N443" t="str">
        <f>RIGHT(Table7[[#This Row],[MsgId.Pad]],4)</f>
        <v>A000</v>
      </c>
      <c r="O443">
        <f>HEX2DEC(Table7[[#This Row],[MsgId.Pad]])</f>
        <v>135307264</v>
      </c>
      <c r="P443">
        <f>HEX2DEC(Table7[[#This Row],[D0]])</f>
        <v>1</v>
      </c>
      <c r="Q443">
        <f>HEX2DEC(Table7[[#This Row],[D1]])</f>
        <v>254</v>
      </c>
      <c r="R443">
        <f>HEX2DEC(Table7[[#This Row],[D2]])</f>
        <v>16</v>
      </c>
      <c r="S443">
        <f>HEX2DEC(Table7[[#This Row],[D3]])</f>
        <v>0</v>
      </c>
      <c r="T443">
        <f>HEX2DEC(Table7[[#This Row],[D4]])</f>
        <v>0</v>
      </c>
      <c r="U443">
        <f>HEX2DEC(Table7[[#This Row],[D5]])</f>
        <v>0</v>
      </c>
      <c r="V443">
        <f>HEX2DEC(Table7[[#This Row],[D6]])</f>
        <v>0</v>
      </c>
      <c r="W443">
        <f>HEX2DEC(Table7[[#This Row],[D7]])</f>
        <v>0</v>
      </c>
      <c r="X443" t="str">
        <f>RIGHT("00000000" &amp; HEX2BIN(Table7[[#This Row],[D0]]), 8)</f>
        <v>00000001</v>
      </c>
      <c r="Y443" t="str">
        <f>RIGHT("00000000" &amp; HEX2BIN(Table7[[#This Row],[D1]]), 8)</f>
        <v>11111110</v>
      </c>
      <c r="Z443" t="str">
        <f>RIGHT("00000000" &amp; HEX2BIN(Table7[[#This Row],[D2]]), 8)</f>
        <v>00010000</v>
      </c>
      <c r="AA443" t="str">
        <f>RIGHT("00000000" &amp; HEX2BIN(Table7[[#This Row],[D3]]), 8)</f>
        <v>00000000</v>
      </c>
      <c r="AB443" t="str">
        <f>RIGHT("00000000" &amp; HEX2BIN(Table7[[#This Row],[D4]]), 8)</f>
        <v>00000000</v>
      </c>
      <c r="AC443" t="str">
        <f>RIGHT("00000000" &amp; HEX2BIN(Table7[[#This Row],[D5]]), 8)</f>
        <v>00000000</v>
      </c>
      <c r="AD443" t="str">
        <f>RIGHT("00000000" &amp; HEX2BIN(Table7[[#This Row],[D6]]), 8)</f>
        <v>00000000</v>
      </c>
      <c r="AE443" t="str">
        <f>RIGHT("00000000" &amp; HEX2BIN(Table7[[#This Row],[D7]]), 8)</f>
        <v>00000000</v>
      </c>
      <c r="AF443" t="str">
        <f>VLOOKUP(Table7[[#This Row],[MsgId.Pad]],Codes,2,FALSE)</f>
        <v>A lot of these, brakes status for ABS?</v>
      </c>
      <c r="AG443">
        <f>(256*Table7[[#This Row],[D0.Dec]]+Table7[[#This Row],[D1.Dec]])/4</f>
        <v>127.5</v>
      </c>
    </row>
    <row r="444" spans="1:33" x14ac:dyDescent="0.35">
      <c r="A444">
        <v>503</v>
      </c>
      <c r="B444" t="s">
        <v>92</v>
      </c>
      <c r="C444" s="1">
        <v>8</v>
      </c>
      <c r="D444" s="1">
        <v>1</v>
      </c>
      <c r="E444" s="1" t="s">
        <v>0</v>
      </c>
      <c r="F444" s="1">
        <v>10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t="str">
        <f>RIGHT("000000" &amp;Table7[[#This Row],[MsgId]], 8)</f>
        <v>0810A000</v>
      </c>
      <c r="M444" t="str">
        <f>LEFT(Table7[[#This Row],[MsgId.Pad]],4)</f>
        <v>0810</v>
      </c>
      <c r="N444" t="str">
        <f>RIGHT(Table7[[#This Row],[MsgId.Pad]],4)</f>
        <v>A000</v>
      </c>
      <c r="O444">
        <f>HEX2DEC(Table7[[#This Row],[MsgId.Pad]])</f>
        <v>135307264</v>
      </c>
      <c r="P444">
        <f>HEX2DEC(Table7[[#This Row],[D0]])</f>
        <v>1</v>
      </c>
      <c r="Q444">
        <f>HEX2DEC(Table7[[#This Row],[D1]])</f>
        <v>254</v>
      </c>
      <c r="R444">
        <f>HEX2DEC(Table7[[#This Row],[D2]])</f>
        <v>16</v>
      </c>
      <c r="S444">
        <f>HEX2DEC(Table7[[#This Row],[D3]])</f>
        <v>0</v>
      </c>
      <c r="T444">
        <f>HEX2DEC(Table7[[#This Row],[D4]])</f>
        <v>0</v>
      </c>
      <c r="U444">
        <f>HEX2DEC(Table7[[#This Row],[D5]])</f>
        <v>0</v>
      </c>
      <c r="V444">
        <f>HEX2DEC(Table7[[#This Row],[D6]])</f>
        <v>0</v>
      </c>
      <c r="W444">
        <f>HEX2DEC(Table7[[#This Row],[D7]])</f>
        <v>0</v>
      </c>
      <c r="X444" t="str">
        <f>RIGHT("00000000" &amp; HEX2BIN(Table7[[#This Row],[D0]]), 8)</f>
        <v>00000001</v>
      </c>
      <c r="Y444" t="str">
        <f>RIGHT("00000000" &amp; HEX2BIN(Table7[[#This Row],[D1]]), 8)</f>
        <v>11111110</v>
      </c>
      <c r="Z444" t="str">
        <f>RIGHT("00000000" &amp; HEX2BIN(Table7[[#This Row],[D2]]), 8)</f>
        <v>00010000</v>
      </c>
      <c r="AA444" t="str">
        <f>RIGHT("00000000" &amp; HEX2BIN(Table7[[#This Row],[D3]]), 8)</f>
        <v>00000000</v>
      </c>
      <c r="AB444" t="str">
        <f>RIGHT("00000000" &amp; HEX2BIN(Table7[[#This Row],[D4]]), 8)</f>
        <v>00000000</v>
      </c>
      <c r="AC444" t="str">
        <f>RIGHT("00000000" &amp; HEX2BIN(Table7[[#This Row],[D5]]), 8)</f>
        <v>00000000</v>
      </c>
      <c r="AD444" t="str">
        <f>RIGHT("00000000" &amp; HEX2BIN(Table7[[#This Row],[D6]]), 8)</f>
        <v>00000000</v>
      </c>
      <c r="AE444" t="str">
        <f>RIGHT("00000000" &amp; HEX2BIN(Table7[[#This Row],[D7]]), 8)</f>
        <v>00000000</v>
      </c>
      <c r="AF444" t="str">
        <f>VLOOKUP(Table7[[#This Row],[MsgId.Pad]],Codes,2,FALSE)</f>
        <v>A lot of these, brakes status for ABS?</v>
      </c>
      <c r="AG444">
        <f>(256*Table7[[#This Row],[D0.Dec]]+Table7[[#This Row],[D1.Dec]])/4</f>
        <v>127.5</v>
      </c>
    </row>
    <row r="445" spans="1:33" x14ac:dyDescent="0.35">
      <c r="A445">
        <v>504</v>
      </c>
      <c r="B445" t="s">
        <v>92</v>
      </c>
      <c r="C445" s="1">
        <v>8</v>
      </c>
      <c r="D445" s="1">
        <v>1</v>
      </c>
      <c r="E445" s="1" t="s">
        <v>0</v>
      </c>
      <c r="F445" s="1">
        <v>10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t="str">
        <f>RIGHT("000000" &amp;Table7[[#This Row],[MsgId]], 8)</f>
        <v>0810A000</v>
      </c>
      <c r="M445" t="str">
        <f>LEFT(Table7[[#This Row],[MsgId.Pad]],4)</f>
        <v>0810</v>
      </c>
      <c r="N445" t="str">
        <f>RIGHT(Table7[[#This Row],[MsgId.Pad]],4)</f>
        <v>A000</v>
      </c>
      <c r="O445">
        <f>HEX2DEC(Table7[[#This Row],[MsgId.Pad]])</f>
        <v>135307264</v>
      </c>
      <c r="P445">
        <f>HEX2DEC(Table7[[#This Row],[D0]])</f>
        <v>1</v>
      </c>
      <c r="Q445">
        <f>HEX2DEC(Table7[[#This Row],[D1]])</f>
        <v>254</v>
      </c>
      <c r="R445">
        <f>HEX2DEC(Table7[[#This Row],[D2]])</f>
        <v>16</v>
      </c>
      <c r="S445">
        <f>HEX2DEC(Table7[[#This Row],[D3]])</f>
        <v>0</v>
      </c>
      <c r="T445">
        <f>HEX2DEC(Table7[[#This Row],[D4]])</f>
        <v>0</v>
      </c>
      <c r="U445">
        <f>HEX2DEC(Table7[[#This Row],[D5]])</f>
        <v>0</v>
      </c>
      <c r="V445">
        <f>HEX2DEC(Table7[[#This Row],[D6]])</f>
        <v>0</v>
      </c>
      <c r="W445">
        <f>HEX2DEC(Table7[[#This Row],[D7]])</f>
        <v>0</v>
      </c>
      <c r="X445" t="str">
        <f>RIGHT("00000000" &amp; HEX2BIN(Table7[[#This Row],[D0]]), 8)</f>
        <v>00000001</v>
      </c>
      <c r="Y445" t="str">
        <f>RIGHT("00000000" &amp; HEX2BIN(Table7[[#This Row],[D1]]), 8)</f>
        <v>11111110</v>
      </c>
      <c r="Z445" t="str">
        <f>RIGHT("00000000" &amp; HEX2BIN(Table7[[#This Row],[D2]]), 8)</f>
        <v>00010000</v>
      </c>
      <c r="AA445" t="str">
        <f>RIGHT("00000000" &amp; HEX2BIN(Table7[[#This Row],[D3]]), 8)</f>
        <v>00000000</v>
      </c>
      <c r="AB445" t="str">
        <f>RIGHT("00000000" &amp; HEX2BIN(Table7[[#This Row],[D4]]), 8)</f>
        <v>00000000</v>
      </c>
      <c r="AC445" t="str">
        <f>RIGHT("00000000" &amp; HEX2BIN(Table7[[#This Row],[D5]]), 8)</f>
        <v>00000000</v>
      </c>
      <c r="AD445" t="str">
        <f>RIGHT("00000000" &amp; HEX2BIN(Table7[[#This Row],[D6]]), 8)</f>
        <v>00000000</v>
      </c>
      <c r="AE445" t="str">
        <f>RIGHT("00000000" &amp; HEX2BIN(Table7[[#This Row],[D7]]), 8)</f>
        <v>00000000</v>
      </c>
      <c r="AF445" t="str">
        <f>VLOOKUP(Table7[[#This Row],[MsgId.Pad]],Codes,2,FALSE)</f>
        <v>A lot of these, brakes status for ABS?</v>
      </c>
      <c r="AG445">
        <f>(256*Table7[[#This Row],[D0.Dec]]+Table7[[#This Row],[D1.Dec]])/4</f>
        <v>127.5</v>
      </c>
    </row>
    <row r="446" spans="1:33" x14ac:dyDescent="0.35">
      <c r="A446">
        <v>505</v>
      </c>
      <c r="B446" t="s">
        <v>92</v>
      </c>
      <c r="C446" s="1">
        <v>8</v>
      </c>
      <c r="D446" s="1">
        <v>1</v>
      </c>
      <c r="E446" s="1" t="s">
        <v>0</v>
      </c>
      <c r="F446" s="1">
        <v>10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t="str">
        <f>RIGHT("000000" &amp;Table7[[#This Row],[MsgId]], 8)</f>
        <v>0810A000</v>
      </c>
      <c r="M446" t="str">
        <f>LEFT(Table7[[#This Row],[MsgId.Pad]],4)</f>
        <v>0810</v>
      </c>
      <c r="N446" t="str">
        <f>RIGHT(Table7[[#This Row],[MsgId.Pad]],4)</f>
        <v>A000</v>
      </c>
      <c r="O446">
        <f>HEX2DEC(Table7[[#This Row],[MsgId.Pad]])</f>
        <v>135307264</v>
      </c>
      <c r="P446">
        <f>HEX2DEC(Table7[[#This Row],[D0]])</f>
        <v>1</v>
      </c>
      <c r="Q446">
        <f>HEX2DEC(Table7[[#This Row],[D1]])</f>
        <v>254</v>
      </c>
      <c r="R446">
        <f>HEX2DEC(Table7[[#This Row],[D2]])</f>
        <v>16</v>
      </c>
      <c r="S446">
        <f>HEX2DEC(Table7[[#This Row],[D3]])</f>
        <v>0</v>
      </c>
      <c r="T446">
        <f>HEX2DEC(Table7[[#This Row],[D4]])</f>
        <v>0</v>
      </c>
      <c r="U446">
        <f>HEX2DEC(Table7[[#This Row],[D5]])</f>
        <v>0</v>
      </c>
      <c r="V446">
        <f>HEX2DEC(Table7[[#This Row],[D6]])</f>
        <v>0</v>
      </c>
      <c r="W446">
        <f>HEX2DEC(Table7[[#This Row],[D7]])</f>
        <v>0</v>
      </c>
      <c r="X446" t="str">
        <f>RIGHT("00000000" &amp; HEX2BIN(Table7[[#This Row],[D0]]), 8)</f>
        <v>00000001</v>
      </c>
      <c r="Y446" t="str">
        <f>RIGHT("00000000" &amp; HEX2BIN(Table7[[#This Row],[D1]]), 8)</f>
        <v>11111110</v>
      </c>
      <c r="Z446" t="str">
        <f>RIGHT("00000000" &amp; HEX2BIN(Table7[[#This Row],[D2]]), 8)</f>
        <v>00010000</v>
      </c>
      <c r="AA446" t="str">
        <f>RIGHT("00000000" &amp; HEX2BIN(Table7[[#This Row],[D3]]), 8)</f>
        <v>00000000</v>
      </c>
      <c r="AB446" t="str">
        <f>RIGHT("00000000" &amp; HEX2BIN(Table7[[#This Row],[D4]]), 8)</f>
        <v>00000000</v>
      </c>
      <c r="AC446" t="str">
        <f>RIGHT("00000000" &amp; HEX2BIN(Table7[[#This Row],[D5]]), 8)</f>
        <v>00000000</v>
      </c>
      <c r="AD446" t="str">
        <f>RIGHT("00000000" &amp; HEX2BIN(Table7[[#This Row],[D6]]), 8)</f>
        <v>00000000</v>
      </c>
      <c r="AE446" t="str">
        <f>RIGHT("00000000" &amp; HEX2BIN(Table7[[#This Row],[D7]]), 8)</f>
        <v>00000000</v>
      </c>
      <c r="AF446" t="str">
        <f>VLOOKUP(Table7[[#This Row],[MsgId.Pad]],Codes,2,FALSE)</f>
        <v>A lot of these, brakes status for ABS?</v>
      </c>
      <c r="AG446">
        <f>(256*Table7[[#This Row],[D0.Dec]]+Table7[[#This Row],[D1.Dec]])/4</f>
        <v>127.5</v>
      </c>
    </row>
    <row r="447" spans="1:33" x14ac:dyDescent="0.35">
      <c r="A447">
        <v>506</v>
      </c>
      <c r="B447" t="s">
        <v>92</v>
      </c>
      <c r="C447" s="1">
        <v>8</v>
      </c>
      <c r="D447" s="1">
        <v>1</v>
      </c>
      <c r="E447" s="1" t="s">
        <v>0</v>
      </c>
      <c r="F447" s="1">
        <v>10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t="str">
        <f>RIGHT("000000" &amp;Table7[[#This Row],[MsgId]], 8)</f>
        <v>0810A000</v>
      </c>
      <c r="M447" t="str">
        <f>LEFT(Table7[[#This Row],[MsgId.Pad]],4)</f>
        <v>0810</v>
      </c>
      <c r="N447" t="str">
        <f>RIGHT(Table7[[#This Row],[MsgId.Pad]],4)</f>
        <v>A000</v>
      </c>
      <c r="O447">
        <f>HEX2DEC(Table7[[#This Row],[MsgId.Pad]])</f>
        <v>135307264</v>
      </c>
      <c r="P447">
        <f>HEX2DEC(Table7[[#This Row],[D0]])</f>
        <v>1</v>
      </c>
      <c r="Q447">
        <f>HEX2DEC(Table7[[#This Row],[D1]])</f>
        <v>254</v>
      </c>
      <c r="R447">
        <f>HEX2DEC(Table7[[#This Row],[D2]])</f>
        <v>16</v>
      </c>
      <c r="S447">
        <f>HEX2DEC(Table7[[#This Row],[D3]])</f>
        <v>0</v>
      </c>
      <c r="T447">
        <f>HEX2DEC(Table7[[#This Row],[D4]])</f>
        <v>0</v>
      </c>
      <c r="U447">
        <f>HEX2DEC(Table7[[#This Row],[D5]])</f>
        <v>0</v>
      </c>
      <c r="V447">
        <f>HEX2DEC(Table7[[#This Row],[D6]])</f>
        <v>0</v>
      </c>
      <c r="W447">
        <f>HEX2DEC(Table7[[#This Row],[D7]])</f>
        <v>0</v>
      </c>
      <c r="X447" t="str">
        <f>RIGHT("00000000" &amp; HEX2BIN(Table7[[#This Row],[D0]]), 8)</f>
        <v>00000001</v>
      </c>
      <c r="Y447" t="str">
        <f>RIGHT("00000000" &amp; HEX2BIN(Table7[[#This Row],[D1]]), 8)</f>
        <v>11111110</v>
      </c>
      <c r="Z447" t="str">
        <f>RIGHT("00000000" &amp; HEX2BIN(Table7[[#This Row],[D2]]), 8)</f>
        <v>00010000</v>
      </c>
      <c r="AA447" t="str">
        <f>RIGHT("00000000" &amp; HEX2BIN(Table7[[#This Row],[D3]]), 8)</f>
        <v>00000000</v>
      </c>
      <c r="AB447" t="str">
        <f>RIGHT("00000000" &amp; HEX2BIN(Table7[[#This Row],[D4]]), 8)</f>
        <v>00000000</v>
      </c>
      <c r="AC447" t="str">
        <f>RIGHT("00000000" &amp; HEX2BIN(Table7[[#This Row],[D5]]), 8)</f>
        <v>00000000</v>
      </c>
      <c r="AD447" t="str">
        <f>RIGHT("00000000" &amp; HEX2BIN(Table7[[#This Row],[D6]]), 8)</f>
        <v>00000000</v>
      </c>
      <c r="AE447" t="str">
        <f>RIGHT("00000000" &amp; HEX2BIN(Table7[[#This Row],[D7]]), 8)</f>
        <v>00000000</v>
      </c>
      <c r="AF447" t="str">
        <f>VLOOKUP(Table7[[#This Row],[MsgId.Pad]],Codes,2,FALSE)</f>
        <v>A lot of these, brakes status for ABS?</v>
      </c>
      <c r="AG447">
        <f>(256*Table7[[#This Row],[D0.Dec]]+Table7[[#This Row],[D1.Dec]])/4</f>
        <v>127.5</v>
      </c>
    </row>
    <row r="448" spans="1:33" x14ac:dyDescent="0.35">
      <c r="A448">
        <v>507</v>
      </c>
      <c r="B448" t="s">
        <v>92</v>
      </c>
      <c r="C448" s="1">
        <v>8</v>
      </c>
      <c r="D448" s="1">
        <v>1</v>
      </c>
      <c r="E448" s="1" t="s">
        <v>0</v>
      </c>
      <c r="F448" s="1">
        <v>10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t="str">
        <f>RIGHT("000000" &amp;Table7[[#This Row],[MsgId]], 8)</f>
        <v>0810A000</v>
      </c>
      <c r="M448" t="str">
        <f>LEFT(Table7[[#This Row],[MsgId.Pad]],4)</f>
        <v>0810</v>
      </c>
      <c r="N448" t="str">
        <f>RIGHT(Table7[[#This Row],[MsgId.Pad]],4)</f>
        <v>A000</v>
      </c>
      <c r="O448">
        <f>HEX2DEC(Table7[[#This Row],[MsgId.Pad]])</f>
        <v>135307264</v>
      </c>
      <c r="P448">
        <f>HEX2DEC(Table7[[#This Row],[D0]])</f>
        <v>1</v>
      </c>
      <c r="Q448">
        <f>HEX2DEC(Table7[[#This Row],[D1]])</f>
        <v>254</v>
      </c>
      <c r="R448">
        <f>HEX2DEC(Table7[[#This Row],[D2]])</f>
        <v>16</v>
      </c>
      <c r="S448">
        <f>HEX2DEC(Table7[[#This Row],[D3]])</f>
        <v>0</v>
      </c>
      <c r="T448">
        <f>HEX2DEC(Table7[[#This Row],[D4]])</f>
        <v>0</v>
      </c>
      <c r="U448">
        <f>HEX2DEC(Table7[[#This Row],[D5]])</f>
        <v>0</v>
      </c>
      <c r="V448">
        <f>HEX2DEC(Table7[[#This Row],[D6]])</f>
        <v>0</v>
      </c>
      <c r="W448">
        <f>HEX2DEC(Table7[[#This Row],[D7]])</f>
        <v>0</v>
      </c>
      <c r="X448" t="str">
        <f>RIGHT("00000000" &amp; HEX2BIN(Table7[[#This Row],[D0]]), 8)</f>
        <v>00000001</v>
      </c>
      <c r="Y448" t="str">
        <f>RIGHT("00000000" &amp; HEX2BIN(Table7[[#This Row],[D1]]), 8)</f>
        <v>11111110</v>
      </c>
      <c r="Z448" t="str">
        <f>RIGHT("00000000" &amp; HEX2BIN(Table7[[#This Row],[D2]]), 8)</f>
        <v>00010000</v>
      </c>
      <c r="AA448" t="str">
        <f>RIGHT("00000000" &amp; HEX2BIN(Table7[[#This Row],[D3]]), 8)</f>
        <v>00000000</v>
      </c>
      <c r="AB448" t="str">
        <f>RIGHT("00000000" &amp; HEX2BIN(Table7[[#This Row],[D4]]), 8)</f>
        <v>00000000</v>
      </c>
      <c r="AC448" t="str">
        <f>RIGHT("00000000" &amp; HEX2BIN(Table7[[#This Row],[D5]]), 8)</f>
        <v>00000000</v>
      </c>
      <c r="AD448" t="str">
        <f>RIGHT("00000000" &amp; HEX2BIN(Table7[[#This Row],[D6]]), 8)</f>
        <v>00000000</v>
      </c>
      <c r="AE448" t="str">
        <f>RIGHT("00000000" &amp; HEX2BIN(Table7[[#This Row],[D7]]), 8)</f>
        <v>00000000</v>
      </c>
      <c r="AF448" t="str">
        <f>VLOOKUP(Table7[[#This Row],[MsgId.Pad]],Codes,2,FALSE)</f>
        <v>A lot of these, brakes status for ABS?</v>
      </c>
      <c r="AG448">
        <f>(256*Table7[[#This Row],[D0.Dec]]+Table7[[#This Row],[D1.Dec]])/4</f>
        <v>127.5</v>
      </c>
    </row>
    <row r="449" spans="1:33" x14ac:dyDescent="0.35">
      <c r="A449">
        <v>508</v>
      </c>
      <c r="B449" t="s">
        <v>92</v>
      </c>
      <c r="C449" s="1">
        <v>8</v>
      </c>
      <c r="D449" s="1">
        <v>1</v>
      </c>
      <c r="E449" s="1" t="s">
        <v>0</v>
      </c>
      <c r="F449" s="1">
        <v>10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t="str">
        <f>RIGHT("000000" &amp;Table7[[#This Row],[MsgId]], 8)</f>
        <v>0810A000</v>
      </c>
      <c r="M449" t="str">
        <f>LEFT(Table7[[#This Row],[MsgId.Pad]],4)</f>
        <v>0810</v>
      </c>
      <c r="N449" t="str">
        <f>RIGHT(Table7[[#This Row],[MsgId.Pad]],4)</f>
        <v>A000</v>
      </c>
      <c r="O449">
        <f>HEX2DEC(Table7[[#This Row],[MsgId.Pad]])</f>
        <v>135307264</v>
      </c>
      <c r="P449">
        <f>HEX2DEC(Table7[[#This Row],[D0]])</f>
        <v>1</v>
      </c>
      <c r="Q449">
        <f>HEX2DEC(Table7[[#This Row],[D1]])</f>
        <v>254</v>
      </c>
      <c r="R449">
        <f>HEX2DEC(Table7[[#This Row],[D2]])</f>
        <v>16</v>
      </c>
      <c r="S449">
        <f>HEX2DEC(Table7[[#This Row],[D3]])</f>
        <v>0</v>
      </c>
      <c r="T449">
        <f>HEX2DEC(Table7[[#This Row],[D4]])</f>
        <v>0</v>
      </c>
      <c r="U449">
        <f>HEX2DEC(Table7[[#This Row],[D5]])</f>
        <v>0</v>
      </c>
      <c r="V449">
        <f>HEX2DEC(Table7[[#This Row],[D6]])</f>
        <v>0</v>
      </c>
      <c r="W449">
        <f>HEX2DEC(Table7[[#This Row],[D7]])</f>
        <v>0</v>
      </c>
      <c r="X449" t="str">
        <f>RIGHT("00000000" &amp; HEX2BIN(Table7[[#This Row],[D0]]), 8)</f>
        <v>00000001</v>
      </c>
      <c r="Y449" t="str">
        <f>RIGHT("00000000" &amp; HEX2BIN(Table7[[#This Row],[D1]]), 8)</f>
        <v>11111110</v>
      </c>
      <c r="Z449" t="str">
        <f>RIGHT("00000000" &amp; HEX2BIN(Table7[[#This Row],[D2]]), 8)</f>
        <v>00010000</v>
      </c>
      <c r="AA449" t="str">
        <f>RIGHT("00000000" &amp; HEX2BIN(Table7[[#This Row],[D3]]), 8)</f>
        <v>00000000</v>
      </c>
      <c r="AB449" t="str">
        <f>RIGHT("00000000" &amp; HEX2BIN(Table7[[#This Row],[D4]]), 8)</f>
        <v>00000000</v>
      </c>
      <c r="AC449" t="str">
        <f>RIGHT("00000000" &amp; HEX2BIN(Table7[[#This Row],[D5]]), 8)</f>
        <v>00000000</v>
      </c>
      <c r="AD449" t="str">
        <f>RIGHT("00000000" &amp; HEX2BIN(Table7[[#This Row],[D6]]), 8)</f>
        <v>00000000</v>
      </c>
      <c r="AE449" t="str">
        <f>RIGHT("00000000" &amp; HEX2BIN(Table7[[#This Row],[D7]]), 8)</f>
        <v>00000000</v>
      </c>
      <c r="AF449" t="str">
        <f>VLOOKUP(Table7[[#This Row],[MsgId.Pad]],Codes,2,FALSE)</f>
        <v>A lot of these, brakes status for ABS?</v>
      </c>
      <c r="AG449">
        <f>(256*Table7[[#This Row],[D0.Dec]]+Table7[[#This Row],[D1.Dec]])/4</f>
        <v>127.5</v>
      </c>
    </row>
    <row r="450" spans="1:33" x14ac:dyDescent="0.35">
      <c r="A450">
        <v>509</v>
      </c>
      <c r="B450" t="s">
        <v>92</v>
      </c>
      <c r="C450" s="1">
        <v>8</v>
      </c>
      <c r="D450" s="1">
        <v>1</v>
      </c>
      <c r="E450" s="1" t="s">
        <v>0</v>
      </c>
      <c r="F450" s="1">
        <v>10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t="str">
        <f>RIGHT("000000" &amp;Table7[[#This Row],[MsgId]], 8)</f>
        <v>0810A000</v>
      </c>
      <c r="M450" t="str">
        <f>LEFT(Table7[[#This Row],[MsgId.Pad]],4)</f>
        <v>0810</v>
      </c>
      <c r="N450" t="str">
        <f>RIGHT(Table7[[#This Row],[MsgId.Pad]],4)</f>
        <v>A000</v>
      </c>
      <c r="O450">
        <f>HEX2DEC(Table7[[#This Row],[MsgId.Pad]])</f>
        <v>135307264</v>
      </c>
      <c r="P450">
        <f>HEX2DEC(Table7[[#This Row],[D0]])</f>
        <v>1</v>
      </c>
      <c r="Q450">
        <f>HEX2DEC(Table7[[#This Row],[D1]])</f>
        <v>254</v>
      </c>
      <c r="R450">
        <f>HEX2DEC(Table7[[#This Row],[D2]])</f>
        <v>16</v>
      </c>
      <c r="S450">
        <f>HEX2DEC(Table7[[#This Row],[D3]])</f>
        <v>0</v>
      </c>
      <c r="T450">
        <f>HEX2DEC(Table7[[#This Row],[D4]])</f>
        <v>0</v>
      </c>
      <c r="U450">
        <f>HEX2DEC(Table7[[#This Row],[D5]])</f>
        <v>0</v>
      </c>
      <c r="V450">
        <f>HEX2DEC(Table7[[#This Row],[D6]])</f>
        <v>0</v>
      </c>
      <c r="W450">
        <f>HEX2DEC(Table7[[#This Row],[D7]])</f>
        <v>0</v>
      </c>
      <c r="X450" t="str">
        <f>RIGHT("00000000" &amp; HEX2BIN(Table7[[#This Row],[D0]]), 8)</f>
        <v>00000001</v>
      </c>
      <c r="Y450" t="str">
        <f>RIGHT("00000000" &amp; HEX2BIN(Table7[[#This Row],[D1]]), 8)</f>
        <v>11111110</v>
      </c>
      <c r="Z450" t="str">
        <f>RIGHT("00000000" &amp; HEX2BIN(Table7[[#This Row],[D2]]), 8)</f>
        <v>00010000</v>
      </c>
      <c r="AA450" t="str">
        <f>RIGHT("00000000" &amp; HEX2BIN(Table7[[#This Row],[D3]]), 8)</f>
        <v>00000000</v>
      </c>
      <c r="AB450" t="str">
        <f>RIGHT("00000000" &amp; HEX2BIN(Table7[[#This Row],[D4]]), 8)</f>
        <v>00000000</v>
      </c>
      <c r="AC450" t="str">
        <f>RIGHT("00000000" &amp; HEX2BIN(Table7[[#This Row],[D5]]), 8)</f>
        <v>00000000</v>
      </c>
      <c r="AD450" t="str">
        <f>RIGHT("00000000" &amp; HEX2BIN(Table7[[#This Row],[D6]]), 8)</f>
        <v>00000000</v>
      </c>
      <c r="AE450" t="str">
        <f>RIGHT("00000000" &amp; HEX2BIN(Table7[[#This Row],[D7]]), 8)</f>
        <v>00000000</v>
      </c>
      <c r="AF450" t="str">
        <f>VLOOKUP(Table7[[#This Row],[MsgId.Pad]],Codes,2,FALSE)</f>
        <v>A lot of these, brakes status for ABS?</v>
      </c>
      <c r="AG450">
        <f>(256*Table7[[#This Row],[D0.Dec]]+Table7[[#This Row],[D1.Dec]])/4</f>
        <v>127.5</v>
      </c>
    </row>
    <row r="451" spans="1:33" x14ac:dyDescent="0.35">
      <c r="A451">
        <v>510</v>
      </c>
      <c r="B451" t="s">
        <v>92</v>
      </c>
      <c r="C451" s="1">
        <v>8</v>
      </c>
      <c r="D451" s="1">
        <v>1</v>
      </c>
      <c r="E451" s="1" t="s">
        <v>0</v>
      </c>
      <c r="F451" s="1">
        <v>10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t="str">
        <f>RIGHT("000000" &amp;Table7[[#This Row],[MsgId]], 8)</f>
        <v>0810A000</v>
      </c>
      <c r="M451" t="str">
        <f>LEFT(Table7[[#This Row],[MsgId.Pad]],4)</f>
        <v>0810</v>
      </c>
      <c r="N451" t="str">
        <f>RIGHT(Table7[[#This Row],[MsgId.Pad]],4)</f>
        <v>A000</v>
      </c>
      <c r="O451">
        <f>HEX2DEC(Table7[[#This Row],[MsgId.Pad]])</f>
        <v>135307264</v>
      </c>
      <c r="P451">
        <f>HEX2DEC(Table7[[#This Row],[D0]])</f>
        <v>1</v>
      </c>
      <c r="Q451">
        <f>HEX2DEC(Table7[[#This Row],[D1]])</f>
        <v>254</v>
      </c>
      <c r="R451">
        <f>HEX2DEC(Table7[[#This Row],[D2]])</f>
        <v>16</v>
      </c>
      <c r="S451">
        <f>HEX2DEC(Table7[[#This Row],[D3]])</f>
        <v>0</v>
      </c>
      <c r="T451">
        <f>HEX2DEC(Table7[[#This Row],[D4]])</f>
        <v>0</v>
      </c>
      <c r="U451">
        <f>HEX2DEC(Table7[[#This Row],[D5]])</f>
        <v>0</v>
      </c>
      <c r="V451">
        <f>HEX2DEC(Table7[[#This Row],[D6]])</f>
        <v>0</v>
      </c>
      <c r="W451">
        <f>HEX2DEC(Table7[[#This Row],[D7]])</f>
        <v>0</v>
      </c>
      <c r="X451" t="str">
        <f>RIGHT("00000000" &amp; HEX2BIN(Table7[[#This Row],[D0]]), 8)</f>
        <v>00000001</v>
      </c>
      <c r="Y451" t="str">
        <f>RIGHT("00000000" &amp; HEX2BIN(Table7[[#This Row],[D1]]), 8)</f>
        <v>11111110</v>
      </c>
      <c r="Z451" t="str">
        <f>RIGHT("00000000" &amp; HEX2BIN(Table7[[#This Row],[D2]]), 8)</f>
        <v>00010000</v>
      </c>
      <c r="AA451" t="str">
        <f>RIGHT("00000000" &amp; HEX2BIN(Table7[[#This Row],[D3]]), 8)</f>
        <v>00000000</v>
      </c>
      <c r="AB451" t="str">
        <f>RIGHT("00000000" &amp; HEX2BIN(Table7[[#This Row],[D4]]), 8)</f>
        <v>00000000</v>
      </c>
      <c r="AC451" t="str">
        <f>RIGHT("00000000" &amp; HEX2BIN(Table7[[#This Row],[D5]]), 8)</f>
        <v>00000000</v>
      </c>
      <c r="AD451" t="str">
        <f>RIGHT("00000000" &amp; HEX2BIN(Table7[[#This Row],[D6]]), 8)</f>
        <v>00000000</v>
      </c>
      <c r="AE451" t="str">
        <f>RIGHT("00000000" &amp; HEX2BIN(Table7[[#This Row],[D7]]), 8)</f>
        <v>00000000</v>
      </c>
      <c r="AF451" t="str">
        <f>VLOOKUP(Table7[[#This Row],[MsgId.Pad]],Codes,2,FALSE)</f>
        <v>A lot of these, brakes status for ABS?</v>
      </c>
      <c r="AG451">
        <f>(256*Table7[[#This Row],[D0.Dec]]+Table7[[#This Row],[D1.Dec]])/4</f>
        <v>127.5</v>
      </c>
    </row>
    <row r="452" spans="1:33" x14ac:dyDescent="0.35">
      <c r="A452">
        <v>511</v>
      </c>
      <c r="B452" t="s">
        <v>92</v>
      </c>
      <c r="C452" s="1">
        <v>8</v>
      </c>
      <c r="D452" s="1">
        <v>1</v>
      </c>
      <c r="E452" s="1" t="s">
        <v>0</v>
      </c>
      <c r="F452" s="1">
        <v>10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t="str">
        <f>RIGHT("000000" &amp;Table7[[#This Row],[MsgId]], 8)</f>
        <v>0810A000</v>
      </c>
      <c r="M452" t="str">
        <f>LEFT(Table7[[#This Row],[MsgId.Pad]],4)</f>
        <v>0810</v>
      </c>
      <c r="N452" t="str">
        <f>RIGHT(Table7[[#This Row],[MsgId.Pad]],4)</f>
        <v>A000</v>
      </c>
      <c r="O452">
        <f>HEX2DEC(Table7[[#This Row],[MsgId.Pad]])</f>
        <v>135307264</v>
      </c>
      <c r="P452">
        <f>HEX2DEC(Table7[[#This Row],[D0]])</f>
        <v>1</v>
      </c>
      <c r="Q452">
        <f>HEX2DEC(Table7[[#This Row],[D1]])</f>
        <v>254</v>
      </c>
      <c r="R452">
        <f>HEX2DEC(Table7[[#This Row],[D2]])</f>
        <v>16</v>
      </c>
      <c r="S452">
        <f>HEX2DEC(Table7[[#This Row],[D3]])</f>
        <v>0</v>
      </c>
      <c r="T452">
        <f>HEX2DEC(Table7[[#This Row],[D4]])</f>
        <v>0</v>
      </c>
      <c r="U452">
        <f>HEX2DEC(Table7[[#This Row],[D5]])</f>
        <v>0</v>
      </c>
      <c r="V452">
        <f>HEX2DEC(Table7[[#This Row],[D6]])</f>
        <v>0</v>
      </c>
      <c r="W452">
        <f>HEX2DEC(Table7[[#This Row],[D7]])</f>
        <v>0</v>
      </c>
      <c r="X452" t="str">
        <f>RIGHT("00000000" &amp; HEX2BIN(Table7[[#This Row],[D0]]), 8)</f>
        <v>00000001</v>
      </c>
      <c r="Y452" t="str">
        <f>RIGHT("00000000" &amp; HEX2BIN(Table7[[#This Row],[D1]]), 8)</f>
        <v>11111110</v>
      </c>
      <c r="Z452" t="str">
        <f>RIGHT("00000000" &amp; HEX2BIN(Table7[[#This Row],[D2]]), 8)</f>
        <v>00010000</v>
      </c>
      <c r="AA452" t="str">
        <f>RIGHT("00000000" &amp; HEX2BIN(Table7[[#This Row],[D3]]), 8)</f>
        <v>00000000</v>
      </c>
      <c r="AB452" t="str">
        <f>RIGHT("00000000" &amp; HEX2BIN(Table7[[#This Row],[D4]]), 8)</f>
        <v>00000000</v>
      </c>
      <c r="AC452" t="str">
        <f>RIGHT("00000000" &amp; HEX2BIN(Table7[[#This Row],[D5]]), 8)</f>
        <v>00000000</v>
      </c>
      <c r="AD452" t="str">
        <f>RIGHT("00000000" &amp; HEX2BIN(Table7[[#This Row],[D6]]), 8)</f>
        <v>00000000</v>
      </c>
      <c r="AE452" t="str">
        <f>RIGHT("00000000" &amp; HEX2BIN(Table7[[#This Row],[D7]]), 8)</f>
        <v>00000000</v>
      </c>
      <c r="AF452" t="str">
        <f>VLOOKUP(Table7[[#This Row],[MsgId.Pad]],Codes,2,FALSE)</f>
        <v>A lot of these, brakes status for ABS?</v>
      </c>
      <c r="AG452">
        <f>(256*Table7[[#This Row],[D0.Dec]]+Table7[[#This Row],[D1.Dec]])/4</f>
        <v>127.5</v>
      </c>
    </row>
    <row r="453" spans="1:33" x14ac:dyDescent="0.35">
      <c r="A453">
        <v>512</v>
      </c>
      <c r="B453" t="s">
        <v>92</v>
      </c>
      <c r="C453" s="1">
        <v>8</v>
      </c>
      <c r="D453" s="1">
        <v>1</v>
      </c>
      <c r="E453" s="1" t="s">
        <v>0</v>
      </c>
      <c r="F453" s="1">
        <v>10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t="str">
        <f>RIGHT("000000" &amp;Table7[[#This Row],[MsgId]], 8)</f>
        <v>0810A000</v>
      </c>
      <c r="M453" t="str">
        <f>LEFT(Table7[[#This Row],[MsgId.Pad]],4)</f>
        <v>0810</v>
      </c>
      <c r="N453" t="str">
        <f>RIGHT(Table7[[#This Row],[MsgId.Pad]],4)</f>
        <v>A000</v>
      </c>
      <c r="O453">
        <f>HEX2DEC(Table7[[#This Row],[MsgId.Pad]])</f>
        <v>135307264</v>
      </c>
      <c r="P453">
        <f>HEX2DEC(Table7[[#This Row],[D0]])</f>
        <v>1</v>
      </c>
      <c r="Q453">
        <f>HEX2DEC(Table7[[#This Row],[D1]])</f>
        <v>254</v>
      </c>
      <c r="R453">
        <f>HEX2DEC(Table7[[#This Row],[D2]])</f>
        <v>16</v>
      </c>
      <c r="S453">
        <f>HEX2DEC(Table7[[#This Row],[D3]])</f>
        <v>0</v>
      </c>
      <c r="T453">
        <f>HEX2DEC(Table7[[#This Row],[D4]])</f>
        <v>0</v>
      </c>
      <c r="U453">
        <f>HEX2DEC(Table7[[#This Row],[D5]])</f>
        <v>0</v>
      </c>
      <c r="V453">
        <f>HEX2DEC(Table7[[#This Row],[D6]])</f>
        <v>0</v>
      </c>
      <c r="W453">
        <f>HEX2DEC(Table7[[#This Row],[D7]])</f>
        <v>0</v>
      </c>
      <c r="X453" t="str">
        <f>RIGHT("00000000" &amp; HEX2BIN(Table7[[#This Row],[D0]]), 8)</f>
        <v>00000001</v>
      </c>
      <c r="Y453" t="str">
        <f>RIGHT("00000000" &amp; HEX2BIN(Table7[[#This Row],[D1]]), 8)</f>
        <v>11111110</v>
      </c>
      <c r="Z453" t="str">
        <f>RIGHT("00000000" &amp; HEX2BIN(Table7[[#This Row],[D2]]), 8)</f>
        <v>00010000</v>
      </c>
      <c r="AA453" t="str">
        <f>RIGHT("00000000" &amp; HEX2BIN(Table7[[#This Row],[D3]]), 8)</f>
        <v>00000000</v>
      </c>
      <c r="AB453" t="str">
        <f>RIGHT("00000000" &amp; HEX2BIN(Table7[[#This Row],[D4]]), 8)</f>
        <v>00000000</v>
      </c>
      <c r="AC453" t="str">
        <f>RIGHT("00000000" &amp; HEX2BIN(Table7[[#This Row],[D5]]), 8)</f>
        <v>00000000</v>
      </c>
      <c r="AD453" t="str">
        <f>RIGHT("00000000" &amp; HEX2BIN(Table7[[#This Row],[D6]]), 8)</f>
        <v>00000000</v>
      </c>
      <c r="AE453" t="str">
        <f>RIGHT("00000000" &amp; HEX2BIN(Table7[[#This Row],[D7]]), 8)</f>
        <v>00000000</v>
      </c>
      <c r="AF453" t="str">
        <f>VLOOKUP(Table7[[#This Row],[MsgId.Pad]],Codes,2,FALSE)</f>
        <v>A lot of these, brakes status for ABS?</v>
      </c>
      <c r="AG453">
        <f>(256*Table7[[#This Row],[D0.Dec]]+Table7[[#This Row],[D1.Dec]])/4</f>
        <v>127.5</v>
      </c>
    </row>
    <row r="454" spans="1:33" x14ac:dyDescent="0.35">
      <c r="A454">
        <v>513</v>
      </c>
      <c r="B454" t="s">
        <v>92</v>
      </c>
      <c r="C454" s="1">
        <v>8</v>
      </c>
      <c r="D454" s="1">
        <v>1</v>
      </c>
      <c r="E454" s="1" t="s">
        <v>0</v>
      </c>
      <c r="F454" s="1">
        <v>10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t="str">
        <f>RIGHT("000000" &amp;Table7[[#This Row],[MsgId]], 8)</f>
        <v>0810A000</v>
      </c>
      <c r="M454" t="str">
        <f>LEFT(Table7[[#This Row],[MsgId.Pad]],4)</f>
        <v>0810</v>
      </c>
      <c r="N454" t="str">
        <f>RIGHT(Table7[[#This Row],[MsgId.Pad]],4)</f>
        <v>A000</v>
      </c>
      <c r="O454">
        <f>HEX2DEC(Table7[[#This Row],[MsgId.Pad]])</f>
        <v>135307264</v>
      </c>
      <c r="P454">
        <f>HEX2DEC(Table7[[#This Row],[D0]])</f>
        <v>1</v>
      </c>
      <c r="Q454">
        <f>HEX2DEC(Table7[[#This Row],[D1]])</f>
        <v>254</v>
      </c>
      <c r="R454">
        <f>HEX2DEC(Table7[[#This Row],[D2]])</f>
        <v>16</v>
      </c>
      <c r="S454">
        <f>HEX2DEC(Table7[[#This Row],[D3]])</f>
        <v>0</v>
      </c>
      <c r="T454">
        <f>HEX2DEC(Table7[[#This Row],[D4]])</f>
        <v>0</v>
      </c>
      <c r="U454">
        <f>HEX2DEC(Table7[[#This Row],[D5]])</f>
        <v>0</v>
      </c>
      <c r="V454">
        <f>HEX2DEC(Table7[[#This Row],[D6]])</f>
        <v>0</v>
      </c>
      <c r="W454">
        <f>HEX2DEC(Table7[[#This Row],[D7]])</f>
        <v>0</v>
      </c>
      <c r="X454" t="str">
        <f>RIGHT("00000000" &amp; HEX2BIN(Table7[[#This Row],[D0]]), 8)</f>
        <v>00000001</v>
      </c>
      <c r="Y454" t="str">
        <f>RIGHT("00000000" &amp; HEX2BIN(Table7[[#This Row],[D1]]), 8)</f>
        <v>11111110</v>
      </c>
      <c r="Z454" t="str">
        <f>RIGHT("00000000" &amp; HEX2BIN(Table7[[#This Row],[D2]]), 8)</f>
        <v>00010000</v>
      </c>
      <c r="AA454" t="str">
        <f>RIGHT("00000000" &amp; HEX2BIN(Table7[[#This Row],[D3]]), 8)</f>
        <v>00000000</v>
      </c>
      <c r="AB454" t="str">
        <f>RIGHT("00000000" &amp; HEX2BIN(Table7[[#This Row],[D4]]), 8)</f>
        <v>00000000</v>
      </c>
      <c r="AC454" t="str">
        <f>RIGHT("00000000" &amp; HEX2BIN(Table7[[#This Row],[D5]]), 8)</f>
        <v>00000000</v>
      </c>
      <c r="AD454" t="str">
        <f>RIGHT("00000000" &amp; HEX2BIN(Table7[[#This Row],[D6]]), 8)</f>
        <v>00000000</v>
      </c>
      <c r="AE454" t="str">
        <f>RIGHT("00000000" &amp; HEX2BIN(Table7[[#This Row],[D7]]), 8)</f>
        <v>00000000</v>
      </c>
      <c r="AF454" t="str">
        <f>VLOOKUP(Table7[[#This Row],[MsgId.Pad]],Codes,2,FALSE)</f>
        <v>A lot of these, brakes status for ABS?</v>
      </c>
      <c r="AG454">
        <f>(256*Table7[[#This Row],[D0.Dec]]+Table7[[#This Row],[D1.Dec]])/4</f>
        <v>127.5</v>
      </c>
    </row>
    <row r="455" spans="1:33" x14ac:dyDescent="0.35">
      <c r="A455">
        <v>514</v>
      </c>
      <c r="B455" t="s">
        <v>92</v>
      </c>
      <c r="C455" s="1">
        <v>8</v>
      </c>
      <c r="D455" s="1">
        <v>1</v>
      </c>
      <c r="E455" s="1" t="s">
        <v>0</v>
      </c>
      <c r="F455" s="1">
        <v>10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t="str">
        <f>RIGHT("000000" &amp;Table7[[#This Row],[MsgId]], 8)</f>
        <v>0810A000</v>
      </c>
      <c r="M455" t="str">
        <f>LEFT(Table7[[#This Row],[MsgId.Pad]],4)</f>
        <v>0810</v>
      </c>
      <c r="N455" t="str">
        <f>RIGHT(Table7[[#This Row],[MsgId.Pad]],4)</f>
        <v>A000</v>
      </c>
      <c r="O455">
        <f>HEX2DEC(Table7[[#This Row],[MsgId.Pad]])</f>
        <v>135307264</v>
      </c>
      <c r="P455">
        <f>HEX2DEC(Table7[[#This Row],[D0]])</f>
        <v>1</v>
      </c>
      <c r="Q455">
        <f>HEX2DEC(Table7[[#This Row],[D1]])</f>
        <v>254</v>
      </c>
      <c r="R455">
        <f>HEX2DEC(Table7[[#This Row],[D2]])</f>
        <v>16</v>
      </c>
      <c r="S455">
        <f>HEX2DEC(Table7[[#This Row],[D3]])</f>
        <v>0</v>
      </c>
      <c r="T455">
        <f>HEX2DEC(Table7[[#This Row],[D4]])</f>
        <v>0</v>
      </c>
      <c r="U455">
        <f>HEX2DEC(Table7[[#This Row],[D5]])</f>
        <v>0</v>
      </c>
      <c r="V455">
        <f>HEX2DEC(Table7[[#This Row],[D6]])</f>
        <v>0</v>
      </c>
      <c r="W455">
        <f>HEX2DEC(Table7[[#This Row],[D7]])</f>
        <v>0</v>
      </c>
      <c r="X455" t="str">
        <f>RIGHT("00000000" &amp; HEX2BIN(Table7[[#This Row],[D0]]), 8)</f>
        <v>00000001</v>
      </c>
      <c r="Y455" t="str">
        <f>RIGHT("00000000" &amp; HEX2BIN(Table7[[#This Row],[D1]]), 8)</f>
        <v>11111110</v>
      </c>
      <c r="Z455" t="str">
        <f>RIGHT("00000000" &amp; HEX2BIN(Table7[[#This Row],[D2]]), 8)</f>
        <v>00010000</v>
      </c>
      <c r="AA455" t="str">
        <f>RIGHT("00000000" &amp; HEX2BIN(Table7[[#This Row],[D3]]), 8)</f>
        <v>00000000</v>
      </c>
      <c r="AB455" t="str">
        <f>RIGHT("00000000" &amp; HEX2BIN(Table7[[#This Row],[D4]]), 8)</f>
        <v>00000000</v>
      </c>
      <c r="AC455" t="str">
        <f>RIGHT("00000000" &amp; HEX2BIN(Table7[[#This Row],[D5]]), 8)</f>
        <v>00000000</v>
      </c>
      <c r="AD455" t="str">
        <f>RIGHT("00000000" &amp; HEX2BIN(Table7[[#This Row],[D6]]), 8)</f>
        <v>00000000</v>
      </c>
      <c r="AE455" t="str">
        <f>RIGHT("00000000" &amp; HEX2BIN(Table7[[#This Row],[D7]]), 8)</f>
        <v>00000000</v>
      </c>
      <c r="AF455" t="str">
        <f>VLOOKUP(Table7[[#This Row],[MsgId.Pad]],Codes,2,FALSE)</f>
        <v>A lot of these, brakes status for ABS?</v>
      </c>
      <c r="AG455">
        <f>(256*Table7[[#This Row],[D0.Dec]]+Table7[[#This Row],[D1.Dec]])/4</f>
        <v>127.5</v>
      </c>
    </row>
    <row r="456" spans="1:33" x14ac:dyDescent="0.35">
      <c r="A456">
        <v>515</v>
      </c>
      <c r="B456" t="s">
        <v>92</v>
      </c>
      <c r="C456" s="1">
        <v>8</v>
      </c>
      <c r="D456" s="1">
        <v>1</v>
      </c>
      <c r="E456" s="1" t="s">
        <v>0</v>
      </c>
      <c r="F456" s="1">
        <v>10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t="str">
        <f>RIGHT("000000" &amp;Table7[[#This Row],[MsgId]], 8)</f>
        <v>0810A000</v>
      </c>
      <c r="M456" t="str">
        <f>LEFT(Table7[[#This Row],[MsgId.Pad]],4)</f>
        <v>0810</v>
      </c>
      <c r="N456" t="str">
        <f>RIGHT(Table7[[#This Row],[MsgId.Pad]],4)</f>
        <v>A000</v>
      </c>
      <c r="O456">
        <f>HEX2DEC(Table7[[#This Row],[MsgId.Pad]])</f>
        <v>135307264</v>
      </c>
      <c r="P456">
        <f>HEX2DEC(Table7[[#This Row],[D0]])</f>
        <v>1</v>
      </c>
      <c r="Q456">
        <f>HEX2DEC(Table7[[#This Row],[D1]])</f>
        <v>254</v>
      </c>
      <c r="R456">
        <f>HEX2DEC(Table7[[#This Row],[D2]])</f>
        <v>16</v>
      </c>
      <c r="S456">
        <f>HEX2DEC(Table7[[#This Row],[D3]])</f>
        <v>0</v>
      </c>
      <c r="T456">
        <f>HEX2DEC(Table7[[#This Row],[D4]])</f>
        <v>0</v>
      </c>
      <c r="U456">
        <f>HEX2DEC(Table7[[#This Row],[D5]])</f>
        <v>0</v>
      </c>
      <c r="V456">
        <f>HEX2DEC(Table7[[#This Row],[D6]])</f>
        <v>0</v>
      </c>
      <c r="W456">
        <f>HEX2DEC(Table7[[#This Row],[D7]])</f>
        <v>0</v>
      </c>
      <c r="X456" t="str">
        <f>RIGHT("00000000" &amp; HEX2BIN(Table7[[#This Row],[D0]]), 8)</f>
        <v>00000001</v>
      </c>
      <c r="Y456" t="str">
        <f>RIGHT("00000000" &amp; HEX2BIN(Table7[[#This Row],[D1]]), 8)</f>
        <v>11111110</v>
      </c>
      <c r="Z456" t="str">
        <f>RIGHT("00000000" &amp; HEX2BIN(Table7[[#This Row],[D2]]), 8)</f>
        <v>00010000</v>
      </c>
      <c r="AA456" t="str">
        <f>RIGHT("00000000" &amp; HEX2BIN(Table7[[#This Row],[D3]]), 8)</f>
        <v>00000000</v>
      </c>
      <c r="AB456" t="str">
        <f>RIGHT("00000000" &amp; HEX2BIN(Table7[[#This Row],[D4]]), 8)</f>
        <v>00000000</v>
      </c>
      <c r="AC456" t="str">
        <f>RIGHT("00000000" &amp; HEX2BIN(Table7[[#This Row],[D5]]), 8)</f>
        <v>00000000</v>
      </c>
      <c r="AD456" t="str">
        <f>RIGHT("00000000" &amp; HEX2BIN(Table7[[#This Row],[D6]]), 8)</f>
        <v>00000000</v>
      </c>
      <c r="AE456" t="str">
        <f>RIGHT("00000000" &amp; HEX2BIN(Table7[[#This Row],[D7]]), 8)</f>
        <v>00000000</v>
      </c>
      <c r="AF456" t="str">
        <f>VLOOKUP(Table7[[#This Row],[MsgId.Pad]],Codes,2,FALSE)</f>
        <v>A lot of these, brakes status for ABS?</v>
      </c>
      <c r="AG456">
        <f>(256*Table7[[#This Row],[D0.Dec]]+Table7[[#This Row],[D1.Dec]])/4</f>
        <v>127.5</v>
      </c>
    </row>
    <row r="457" spans="1:33" x14ac:dyDescent="0.35">
      <c r="A457">
        <v>516</v>
      </c>
      <c r="B457" t="s">
        <v>92</v>
      </c>
      <c r="C457" s="1">
        <v>8</v>
      </c>
      <c r="D457" s="1">
        <v>1</v>
      </c>
      <c r="E457" s="1" t="s">
        <v>0</v>
      </c>
      <c r="F457" s="1">
        <v>10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t="str">
        <f>RIGHT("000000" &amp;Table7[[#This Row],[MsgId]], 8)</f>
        <v>0810A000</v>
      </c>
      <c r="M457" t="str">
        <f>LEFT(Table7[[#This Row],[MsgId.Pad]],4)</f>
        <v>0810</v>
      </c>
      <c r="N457" t="str">
        <f>RIGHT(Table7[[#This Row],[MsgId.Pad]],4)</f>
        <v>A000</v>
      </c>
      <c r="O457">
        <f>HEX2DEC(Table7[[#This Row],[MsgId.Pad]])</f>
        <v>135307264</v>
      </c>
      <c r="P457">
        <f>HEX2DEC(Table7[[#This Row],[D0]])</f>
        <v>1</v>
      </c>
      <c r="Q457">
        <f>HEX2DEC(Table7[[#This Row],[D1]])</f>
        <v>254</v>
      </c>
      <c r="R457">
        <f>HEX2DEC(Table7[[#This Row],[D2]])</f>
        <v>16</v>
      </c>
      <c r="S457">
        <f>HEX2DEC(Table7[[#This Row],[D3]])</f>
        <v>0</v>
      </c>
      <c r="T457">
        <f>HEX2DEC(Table7[[#This Row],[D4]])</f>
        <v>0</v>
      </c>
      <c r="U457">
        <f>HEX2DEC(Table7[[#This Row],[D5]])</f>
        <v>0</v>
      </c>
      <c r="V457">
        <f>HEX2DEC(Table7[[#This Row],[D6]])</f>
        <v>0</v>
      </c>
      <c r="W457">
        <f>HEX2DEC(Table7[[#This Row],[D7]])</f>
        <v>0</v>
      </c>
      <c r="X457" t="str">
        <f>RIGHT("00000000" &amp; HEX2BIN(Table7[[#This Row],[D0]]), 8)</f>
        <v>00000001</v>
      </c>
      <c r="Y457" t="str">
        <f>RIGHT("00000000" &amp; HEX2BIN(Table7[[#This Row],[D1]]), 8)</f>
        <v>11111110</v>
      </c>
      <c r="Z457" t="str">
        <f>RIGHT("00000000" &amp; HEX2BIN(Table7[[#This Row],[D2]]), 8)</f>
        <v>00010000</v>
      </c>
      <c r="AA457" t="str">
        <f>RIGHT("00000000" &amp; HEX2BIN(Table7[[#This Row],[D3]]), 8)</f>
        <v>00000000</v>
      </c>
      <c r="AB457" t="str">
        <f>RIGHT("00000000" &amp; HEX2BIN(Table7[[#This Row],[D4]]), 8)</f>
        <v>00000000</v>
      </c>
      <c r="AC457" t="str">
        <f>RIGHT("00000000" &amp; HEX2BIN(Table7[[#This Row],[D5]]), 8)</f>
        <v>00000000</v>
      </c>
      <c r="AD457" t="str">
        <f>RIGHT("00000000" &amp; HEX2BIN(Table7[[#This Row],[D6]]), 8)</f>
        <v>00000000</v>
      </c>
      <c r="AE457" t="str">
        <f>RIGHT("00000000" &amp; HEX2BIN(Table7[[#This Row],[D7]]), 8)</f>
        <v>00000000</v>
      </c>
      <c r="AF457" t="str">
        <f>VLOOKUP(Table7[[#This Row],[MsgId.Pad]],Codes,2,FALSE)</f>
        <v>A lot of these, brakes status for ABS?</v>
      </c>
      <c r="AG457">
        <f>(256*Table7[[#This Row],[D0.Dec]]+Table7[[#This Row],[D1.Dec]])/4</f>
        <v>127.5</v>
      </c>
    </row>
    <row r="458" spans="1:33" x14ac:dyDescent="0.35">
      <c r="A458">
        <v>517</v>
      </c>
      <c r="B458" t="s">
        <v>92</v>
      </c>
      <c r="C458" s="1">
        <v>8</v>
      </c>
      <c r="D458" s="1">
        <v>1</v>
      </c>
      <c r="E458" s="1" t="s">
        <v>0</v>
      </c>
      <c r="F458" s="1">
        <v>10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t="str">
        <f>RIGHT("000000" &amp;Table7[[#This Row],[MsgId]], 8)</f>
        <v>0810A000</v>
      </c>
      <c r="M458" t="str">
        <f>LEFT(Table7[[#This Row],[MsgId.Pad]],4)</f>
        <v>0810</v>
      </c>
      <c r="N458" t="str">
        <f>RIGHT(Table7[[#This Row],[MsgId.Pad]],4)</f>
        <v>A000</v>
      </c>
      <c r="O458">
        <f>HEX2DEC(Table7[[#This Row],[MsgId.Pad]])</f>
        <v>135307264</v>
      </c>
      <c r="P458">
        <f>HEX2DEC(Table7[[#This Row],[D0]])</f>
        <v>1</v>
      </c>
      <c r="Q458">
        <f>HEX2DEC(Table7[[#This Row],[D1]])</f>
        <v>254</v>
      </c>
      <c r="R458">
        <f>HEX2DEC(Table7[[#This Row],[D2]])</f>
        <v>16</v>
      </c>
      <c r="S458">
        <f>HEX2DEC(Table7[[#This Row],[D3]])</f>
        <v>0</v>
      </c>
      <c r="T458">
        <f>HEX2DEC(Table7[[#This Row],[D4]])</f>
        <v>0</v>
      </c>
      <c r="U458">
        <f>HEX2DEC(Table7[[#This Row],[D5]])</f>
        <v>0</v>
      </c>
      <c r="V458">
        <f>HEX2DEC(Table7[[#This Row],[D6]])</f>
        <v>0</v>
      </c>
      <c r="W458">
        <f>HEX2DEC(Table7[[#This Row],[D7]])</f>
        <v>0</v>
      </c>
      <c r="X458" t="str">
        <f>RIGHT("00000000" &amp; HEX2BIN(Table7[[#This Row],[D0]]), 8)</f>
        <v>00000001</v>
      </c>
      <c r="Y458" t="str">
        <f>RIGHT("00000000" &amp; HEX2BIN(Table7[[#This Row],[D1]]), 8)</f>
        <v>11111110</v>
      </c>
      <c r="Z458" t="str">
        <f>RIGHT("00000000" &amp; HEX2BIN(Table7[[#This Row],[D2]]), 8)</f>
        <v>00010000</v>
      </c>
      <c r="AA458" t="str">
        <f>RIGHT("00000000" &amp; HEX2BIN(Table7[[#This Row],[D3]]), 8)</f>
        <v>00000000</v>
      </c>
      <c r="AB458" t="str">
        <f>RIGHT("00000000" &amp; HEX2BIN(Table7[[#This Row],[D4]]), 8)</f>
        <v>00000000</v>
      </c>
      <c r="AC458" t="str">
        <f>RIGHT("00000000" &amp; HEX2BIN(Table7[[#This Row],[D5]]), 8)</f>
        <v>00000000</v>
      </c>
      <c r="AD458" t="str">
        <f>RIGHT("00000000" &amp; HEX2BIN(Table7[[#This Row],[D6]]), 8)</f>
        <v>00000000</v>
      </c>
      <c r="AE458" t="str">
        <f>RIGHT("00000000" &amp; HEX2BIN(Table7[[#This Row],[D7]]), 8)</f>
        <v>00000000</v>
      </c>
      <c r="AF458" t="str">
        <f>VLOOKUP(Table7[[#This Row],[MsgId.Pad]],Codes,2,FALSE)</f>
        <v>A lot of these, brakes status for ABS?</v>
      </c>
      <c r="AG458">
        <f>(256*Table7[[#This Row],[D0.Dec]]+Table7[[#This Row],[D1.Dec]])/4</f>
        <v>127.5</v>
      </c>
    </row>
    <row r="459" spans="1:33" x14ac:dyDescent="0.35">
      <c r="A459">
        <v>518</v>
      </c>
      <c r="B459" t="s">
        <v>92</v>
      </c>
      <c r="C459" s="1">
        <v>8</v>
      </c>
      <c r="D459" s="1">
        <v>1</v>
      </c>
      <c r="E459" s="1" t="s">
        <v>0</v>
      </c>
      <c r="F459" s="1">
        <v>10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t="str">
        <f>RIGHT("000000" &amp;Table7[[#This Row],[MsgId]], 8)</f>
        <v>0810A000</v>
      </c>
      <c r="M459" t="str">
        <f>LEFT(Table7[[#This Row],[MsgId.Pad]],4)</f>
        <v>0810</v>
      </c>
      <c r="N459" t="str">
        <f>RIGHT(Table7[[#This Row],[MsgId.Pad]],4)</f>
        <v>A000</v>
      </c>
      <c r="O459">
        <f>HEX2DEC(Table7[[#This Row],[MsgId.Pad]])</f>
        <v>135307264</v>
      </c>
      <c r="P459">
        <f>HEX2DEC(Table7[[#This Row],[D0]])</f>
        <v>1</v>
      </c>
      <c r="Q459">
        <f>HEX2DEC(Table7[[#This Row],[D1]])</f>
        <v>254</v>
      </c>
      <c r="R459">
        <f>HEX2DEC(Table7[[#This Row],[D2]])</f>
        <v>16</v>
      </c>
      <c r="S459">
        <f>HEX2DEC(Table7[[#This Row],[D3]])</f>
        <v>0</v>
      </c>
      <c r="T459">
        <f>HEX2DEC(Table7[[#This Row],[D4]])</f>
        <v>0</v>
      </c>
      <c r="U459">
        <f>HEX2DEC(Table7[[#This Row],[D5]])</f>
        <v>0</v>
      </c>
      <c r="V459">
        <f>HEX2DEC(Table7[[#This Row],[D6]])</f>
        <v>0</v>
      </c>
      <c r="W459">
        <f>HEX2DEC(Table7[[#This Row],[D7]])</f>
        <v>0</v>
      </c>
      <c r="X459" t="str">
        <f>RIGHT("00000000" &amp; HEX2BIN(Table7[[#This Row],[D0]]), 8)</f>
        <v>00000001</v>
      </c>
      <c r="Y459" t="str">
        <f>RIGHT("00000000" &amp; HEX2BIN(Table7[[#This Row],[D1]]), 8)</f>
        <v>11111110</v>
      </c>
      <c r="Z459" t="str">
        <f>RIGHT("00000000" &amp; HEX2BIN(Table7[[#This Row],[D2]]), 8)</f>
        <v>00010000</v>
      </c>
      <c r="AA459" t="str">
        <f>RIGHT("00000000" &amp; HEX2BIN(Table7[[#This Row],[D3]]), 8)</f>
        <v>00000000</v>
      </c>
      <c r="AB459" t="str">
        <f>RIGHT("00000000" &amp; HEX2BIN(Table7[[#This Row],[D4]]), 8)</f>
        <v>00000000</v>
      </c>
      <c r="AC459" t="str">
        <f>RIGHT("00000000" &amp; HEX2BIN(Table7[[#This Row],[D5]]), 8)</f>
        <v>00000000</v>
      </c>
      <c r="AD459" t="str">
        <f>RIGHT("00000000" &amp; HEX2BIN(Table7[[#This Row],[D6]]), 8)</f>
        <v>00000000</v>
      </c>
      <c r="AE459" t="str">
        <f>RIGHT("00000000" &amp; HEX2BIN(Table7[[#This Row],[D7]]), 8)</f>
        <v>00000000</v>
      </c>
      <c r="AF459" t="str">
        <f>VLOOKUP(Table7[[#This Row],[MsgId.Pad]],Codes,2,FALSE)</f>
        <v>A lot of these, brakes status for ABS?</v>
      </c>
      <c r="AG459">
        <f>(256*Table7[[#This Row],[D0.Dec]]+Table7[[#This Row],[D1.Dec]])/4</f>
        <v>127.5</v>
      </c>
    </row>
    <row r="460" spans="1:33" x14ac:dyDescent="0.35">
      <c r="A460">
        <v>519</v>
      </c>
      <c r="B460" t="s">
        <v>92</v>
      </c>
      <c r="C460" s="1">
        <v>8</v>
      </c>
      <c r="D460" s="1">
        <v>1</v>
      </c>
      <c r="E460" s="1" t="s">
        <v>0</v>
      </c>
      <c r="F460" s="1">
        <v>10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t="str">
        <f>RIGHT("000000" &amp;Table7[[#This Row],[MsgId]], 8)</f>
        <v>0810A000</v>
      </c>
      <c r="M460" t="str">
        <f>LEFT(Table7[[#This Row],[MsgId.Pad]],4)</f>
        <v>0810</v>
      </c>
      <c r="N460" t="str">
        <f>RIGHT(Table7[[#This Row],[MsgId.Pad]],4)</f>
        <v>A000</v>
      </c>
      <c r="O460">
        <f>HEX2DEC(Table7[[#This Row],[MsgId.Pad]])</f>
        <v>135307264</v>
      </c>
      <c r="P460">
        <f>HEX2DEC(Table7[[#This Row],[D0]])</f>
        <v>1</v>
      </c>
      <c r="Q460">
        <f>HEX2DEC(Table7[[#This Row],[D1]])</f>
        <v>254</v>
      </c>
      <c r="R460">
        <f>HEX2DEC(Table7[[#This Row],[D2]])</f>
        <v>16</v>
      </c>
      <c r="S460">
        <f>HEX2DEC(Table7[[#This Row],[D3]])</f>
        <v>0</v>
      </c>
      <c r="T460">
        <f>HEX2DEC(Table7[[#This Row],[D4]])</f>
        <v>0</v>
      </c>
      <c r="U460">
        <f>HEX2DEC(Table7[[#This Row],[D5]])</f>
        <v>0</v>
      </c>
      <c r="V460">
        <f>HEX2DEC(Table7[[#This Row],[D6]])</f>
        <v>0</v>
      </c>
      <c r="W460">
        <f>HEX2DEC(Table7[[#This Row],[D7]])</f>
        <v>0</v>
      </c>
      <c r="X460" t="str">
        <f>RIGHT("00000000" &amp; HEX2BIN(Table7[[#This Row],[D0]]), 8)</f>
        <v>00000001</v>
      </c>
      <c r="Y460" t="str">
        <f>RIGHT("00000000" &amp; HEX2BIN(Table7[[#This Row],[D1]]), 8)</f>
        <v>11111110</v>
      </c>
      <c r="Z460" t="str">
        <f>RIGHT("00000000" &amp; HEX2BIN(Table7[[#This Row],[D2]]), 8)</f>
        <v>00010000</v>
      </c>
      <c r="AA460" t="str">
        <f>RIGHT("00000000" &amp; HEX2BIN(Table7[[#This Row],[D3]]), 8)</f>
        <v>00000000</v>
      </c>
      <c r="AB460" t="str">
        <f>RIGHT("00000000" &amp; HEX2BIN(Table7[[#This Row],[D4]]), 8)</f>
        <v>00000000</v>
      </c>
      <c r="AC460" t="str">
        <f>RIGHT("00000000" &amp; HEX2BIN(Table7[[#This Row],[D5]]), 8)</f>
        <v>00000000</v>
      </c>
      <c r="AD460" t="str">
        <f>RIGHT("00000000" &amp; HEX2BIN(Table7[[#This Row],[D6]]), 8)</f>
        <v>00000000</v>
      </c>
      <c r="AE460" t="str">
        <f>RIGHT("00000000" &amp; HEX2BIN(Table7[[#This Row],[D7]]), 8)</f>
        <v>00000000</v>
      </c>
      <c r="AF460" t="str">
        <f>VLOOKUP(Table7[[#This Row],[MsgId.Pad]],Codes,2,FALSE)</f>
        <v>A lot of these, brakes status for ABS?</v>
      </c>
      <c r="AG460">
        <f>(256*Table7[[#This Row],[D0.Dec]]+Table7[[#This Row],[D1.Dec]])/4</f>
        <v>127.5</v>
      </c>
    </row>
    <row r="461" spans="1:33" x14ac:dyDescent="0.35">
      <c r="A461">
        <v>520</v>
      </c>
      <c r="B461" t="s">
        <v>92</v>
      </c>
      <c r="C461" s="1">
        <v>8</v>
      </c>
      <c r="D461" s="1">
        <v>1</v>
      </c>
      <c r="E461" s="1" t="s">
        <v>0</v>
      </c>
      <c r="F461" s="1">
        <v>10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t="str">
        <f>RIGHT("000000" &amp;Table7[[#This Row],[MsgId]], 8)</f>
        <v>0810A000</v>
      </c>
      <c r="M461" t="str">
        <f>LEFT(Table7[[#This Row],[MsgId.Pad]],4)</f>
        <v>0810</v>
      </c>
      <c r="N461" t="str">
        <f>RIGHT(Table7[[#This Row],[MsgId.Pad]],4)</f>
        <v>A000</v>
      </c>
      <c r="O461">
        <f>HEX2DEC(Table7[[#This Row],[MsgId.Pad]])</f>
        <v>135307264</v>
      </c>
      <c r="P461">
        <f>HEX2DEC(Table7[[#This Row],[D0]])</f>
        <v>1</v>
      </c>
      <c r="Q461">
        <f>HEX2DEC(Table7[[#This Row],[D1]])</f>
        <v>254</v>
      </c>
      <c r="R461">
        <f>HEX2DEC(Table7[[#This Row],[D2]])</f>
        <v>16</v>
      </c>
      <c r="S461">
        <f>HEX2DEC(Table7[[#This Row],[D3]])</f>
        <v>0</v>
      </c>
      <c r="T461">
        <f>HEX2DEC(Table7[[#This Row],[D4]])</f>
        <v>0</v>
      </c>
      <c r="U461">
        <f>HEX2DEC(Table7[[#This Row],[D5]])</f>
        <v>0</v>
      </c>
      <c r="V461">
        <f>HEX2DEC(Table7[[#This Row],[D6]])</f>
        <v>0</v>
      </c>
      <c r="W461">
        <f>HEX2DEC(Table7[[#This Row],[D7]])</f>
        <v>0</v>
      </c>
      <c r="X461" t="str">
        <f>RIGHT("00000000" &amp; HEX2BIN(Table7[[#This Row],[D0]]), 8)</f>
        <v>00000001</v>
      </c>
      <c r="Y461" t="str">
        <f>RIGHT("00000000" &amp; HEX2BIN(Table7[[#This Row],[D1]]), 8)</f>
        <v>11111110</v>
      </c>
      <c r="Z461" t="str">
        <f>RIGHT("00000000" &amp; HEX2BIN(Table7[[#This Row],[D2]]), 8)</f>
        <v>00010000</v>
      </c>
      <c r="AA461" t="str">
        <f>RIGHT("00000000" &amp; HEX2BIN(Table7[[#This Row],[D3]]), 8)</f>
        <v>00000000</v>
      </c>
      <c r="AB461" t="str">
        <f>RIGHT("00000000" &amp; HEX2BIN(Table7[[#This Row],[D4]]), 8)</f>
        <v>00000000</v>
      </c>
      <c r="AC461" t="str">
        <f>RIGHT("00000000" &amp; HEX2BIN(Table7[[#This Row],[D5]]), 8)</f>
        <v>00000000</v>
      </c>
      <c r="AD461" t="str">
        <f>RIGHT("00000000" &amp; HEX2BIN(Table7[[#This Row],[D6]]), 8)</f>
        <v>00000000</v>
      </c>
      <c r="AE461" t="str">
        <f>RIGHT("00000000" &amp; HEX2BIN(Table7[[#This Row],[D7]]), 8)</f>
        <v>00000000</v>
      </c>
      <c r="AF461" t="str">
        <f>VLOOKUP(Table7[[#This Row],[MsgId.Pad]],Codes,2,FALSE)</f>
        <v>A lot of these, brakes status for ABS?</v>
      </c>
      <c r="AG461">
        <f>(256*Table7[[#This Row],[D0.Dec]]+Table7[[#This Row],[D1.Dec]])/4</f>
        <v>127.5</v>
      </c>
    </row>
    <row r="462" spans="1:33" x14ac:dyDescent="0.35">
      <c r="A462">
        <v>521</v>
      </c>
      <c r="B462" t="s">
        <v>92</v>
      </c>
      <c r="C462" s="1">
        <v>8</v>
      </c>
      <c r="D462" s="1">
        <v>1</v>
      </c>
      <c r="E462" s="1" t="s">
        <v>0</v>
      </c>
      <c r="F462" s="1">
        <v>10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t="str">
        <f>RIGHT("000000" &amp;Table7[[#This Row],[MsgId]], 8)</f>
        <v>0810A000</v>
      </c>
      <c r="M462" t="str">
        <f>LEFT(Table7[[#This Row],[MsgId.Pad]],4)</f>
        <v>0810</v>
      </c>
      <c r="N462" t="str">
        <f>RIGHT(Table7[[#This Row],[MsgId.Pad]],4)</f>
        <v>A000</v>
      </c>
      <c r="O462">
        <f>HEX2DEC(Table7[[#This Row],[MsgId.Pad]])</f>
        <v>135307264</v>
      </c>
      <c r="P462">
        <f>HEX2DEC(Table7[[#This Row],[D0]])</f>
        <v>1</v>
      </c>
      <c r="Q462">
        <f>HEX2DEC(Table7[[#This Row],[D1]])</f>
        <v>254</v>
      </c>
      <c r="R462">
        <f>HEX2DEC(Table7[[#This Row],[D2]])</f>
        <v>16</v>
      </c>
      <c r="S462">
        <f>HEX2DEC(Table7[[#This Row],[D3]])</f>
        <v>0</v>
      </c>
      <c r="T462">
        <f>HEX2DEC(Table7[[#This Row],[D4]])</f>
        <v>0</v>
      </c>
      <c r="U462">
        <f>HEX2DEC(Table7[[#This Row],[D5]])</f>
        <v>0</v>
      </c>
      <c r="V462">
        <f>HEX2DEC(Table7[[#This Row],[D6]])</f>
        <v>0</v>
      </c>
      <c r="W462">
        <f>HEX2DEC(Table7[[#This Row],[D7]])</f>
        <v>0</v>
      </c>
      <c r="X462" t="str">
        <f>RIGHT("00000000" &amp; HEX2BIN(Table7[[#This Row],[D0]]), 8)</f>
        <v>00000001</v>
      </c>
      <c r="Y462" t="str">
        <f>RIGHT("00000000" &amp; HEX2BIN(Table7[[#This Row],[D1]]), 8)</f>
        <v>11111110</v>
      </c>
      <c r="Z462" t="str">
        <f>RIGHT("00000000" &amp; HEX2BIN(Table7[[#This Row],[D2]]), 8)</f>
        <v>00010000</v>
      </c>
      <c r="AA462" t="str">
        <f>RIGHT("00000000" &amp; HEX2BIN(Table7[[#This Row],[D3]]), 8)</f>
        <v>00000000</v>
      </c>
      <c r="AB462" t="str">
        <f>RIGHT("00000000" &amp; HEX2BIN(Table7[[#This Row],[D4]]), 8)</f>
        <v>00000000</v>
      </c>
      <c r="AC462" t="str">
        <f>RIGHT("00000000" &amp; HEX2BIN(Table7[[#This Row],[D5]]), 8)</f>
        <v>00000000</v>
      </c>
      <c r="AD462" t="str">
        <f>RIGHT("00000000" &amp; HEX2BIN(Table7[[#This Row],[D6]]), 8)</f>
        <v>00000000</v>
      </c>
      <c r="AE462" t="str">
        <f>RIGHT("00000000" &amp; HEX2BIN(Table7[[#This Row],[D7]]), 8)</f>
        <v>00000000</v>
      </c>
      <c r="AF462" t="str">
        <f>VLOOKUP(Table7[[#This Row],[MsgId.Pad]],Codes,2,FALSE)</f>
        <v>A lot of these, brakes status for ABS?</v>
      </c>
      <c r="AG462">
        <f>(256*Table7[[#This Row],[D0.Dec]]+Table7[[#This Row],[D1.Dec]])/4</f>
        <v>127.5</v>
      </c>
    </row>
    <row r="463" spans="1:33" x14ac:dyDescent="0.35">
      <c r="A463">
        <v>522</v>
      </c>
      <c r="B463" t="s">
        <v>92</v>
      </c>
      <c r="C463" s="1">
        <v>8</v>
      </c>
      <c r="D463" s="1">
        <v>1</v>
      </c>
      <c r="E463" s="1" t="s">
        <v>0</v>
      </c>
      <c r="F463" s="1">
        <v>10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t="str">
        <f>RIGHT("000000" &amp;Table7[[#This Row],[MsgId]], 8)</f>
        <v>0810A000</v>
      </c>
      <c r="M463" t="str">
        <f>LEFT(Table7[[#This Row],[MsgId.Pad]],4)</f>
        <v>0810</v>
      </c>
      <c r="N463" t="str">
        <f>RIGHT(Table7[[#This Row],[MsgId.Pad]],4)</f>
        <v>A000</v>
      </c>
      <c r="O463">
        <f>HEX2DEC(Table7[[#This Row],[MsgId.Pad]])</f>
        <v>135307264</v>
      </c>
      <c r="P463">
        <f>HEX2DEC(Table7[[#This Row],[D0]])</f>
        <v>1</v>
      </c>
      <c r="Q463">
        <f>HEX2DEC(Table7[[#This Row],[D1]])</f>
        <v>254</v>
      </c>
      <c r="R463">
        <f>HEX2DEC(Table7[[#This Row],[D2]])</f>
        <v>16</v>
      </c>
      <c r="S463">
        <f>HEX2DEC(Table7[[#This Row],[D3]])</f>
        <v>0</v>
      </c>
      <c r="T463">
        <f>HEX2DEC(Table7[[#This Row],[D4]])</f>
        <v>0</v>
      </c>
      <c r="U463">
        <f>HEX2DEC(Table7[[#This Row],[D5]])</f>
        <v>0</v>
      </c>
      <c r="V463">
        <f>HEX2DEC(Table7[[#This Row],[D6]])</f>
        <v>0</v>
      </c>
      <c r="W463">
        <f>HEX2DEC(Table7[[#This Row],[D7]])</f>
        <v>0</v>
      </c>
      <c r="X463" t="str">
        <f>RIGHT("00000000" &amp; HEX2BIN(Table7[[#This Row],[D0]]), 8)</f>
        <v>00000001</v>
      </c>
      <c r="Y463" t="str">
        <f>RIGHT("00000000" &amp; HEX2BIN(Table7[[#This Row],[D1]]), 8)</f>
        <v>11111110</v>
      </c>
      <c r="Z463" t="str">
        <f>RIGHT("00000000" &amp; HEX2BIN(Table7[[#This Row],[D2]]), 8)</f>
        <v>00010000</v>
      </c>
      <c r="AA463" t="str">
        <f>RIGHT("00000000" &amp; HEX2BIN(Table7[[#This Row],[D3]]), 8)</f>
        <v>00000000</v>
      </c>
      <c r="AB463" t="str">
        <f>RIGHT("00000000" &amp; HEX2BIN(Table7[[#This Row],[D4]]), 8)</f>
        <v>00000000</v>
      </c>
      <c r="AC463" t="str">
        <f>RIGHT("00000000" &amp; HEX2BIN(Table7[[#This Row],[D5]]), 8)</f>
        <v>00000000</v>
      </c>
      <c r="AD463" t="str">
        <f>RIGHT("00000000" &amp; HEX2BIN(Table7[[#This Row],[D6]]), 8)</f>
        <v>00000000</v>
      </c>
      <c r="AE463" t="str">
        <f>RIGHT("00000000" &amp; HEX2BIN(Table7[[#This Row],[D7]]), 8)</f>
        <v>00000000</v>
      </c>
      <c r="AF463" t="str">
        <f>VLOOKUP(Table7[[#This Row],[MsgId.Pad]],Codes,2,FALSE)</f>
        <v>A lot of these, brakes status for ABS?</v>
      </c>
      <c r="AG463">
        <f>(256*Table7[[#This Row],[D0.Dec]]+Table7[[#This Row],[D1.Dec]])/4</f>
        <v>127.5</v>
      </c>
    </row>
    <row r="464" spans="1:33" x14ac:dyDescent="0.35">
      <c r="A464">
        <v>523</v>
      </c>
      <c r="B464" t="s">
        <v>92</v>
      </c>
      <c r="C464" s="1">
        <v>8</v>
      </c>
      <c r="D464" s="1">
        <v>1</v>
      </c>
      <c r="E464" s="1" t="s">
        <v>0</v>
      </c>
      <c r="F464" s="1">
        <v>10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t="str">
        <f>RIGHT("000000" &amp;Table7[[#This Row],[MsgId]], 8)</f>
        <v>0810A000</v>
      </c>
      <c r="M464" t="str">
        <f>LEFT(Table7[[#This Row],[MsgId.Pad]],4)</f>
        <v>0810</v>
      </c>
      <c r="N464" t="str">
        <f>RIGHT(Table7[[#This Row],[MsgId.Pad]],4)</f>
        <v>A000</v>
      </c>
      <c r="O464">
        <f>HEX2DEC(Table7[[#This Row],[MsgId.Pad]])</f>
        <v>135307264</v>
      </c>
      <c r="P464">
        <f>HEX2DEC(Table7[[#This Row],[D0]])</f>
        <v>1</v>
      </c>
      <c r="Q464">
        <f>HEX2DEC(Table7[[#This Row],[D1]])</f>
        <v>254</v>
      </c>
      <c r="R464">
        <f>HEX2DEC(Table7[[#This Row],[D2]])</f>
        <v>16</v>
      </c>
      <c r="S464">
        <f>HEX2DEC(Table7[[#This Row],[D3]])</f>
        <v>0</v>
      </c>
      <c r="T464">
        <f>HEX2DEC(Table7[[#This Row],[D4]])</f>
        <v>0</v>
      </c>
      <c r="U464">
        <f>HEX2DEC(Table7[[#This Row],[D5]])</f>
        <v>0</v>
      </c>
      <c r="V464">
        <f>HEX2DEC(Table7[[#This Row],[D6]])</f>
        <v>0</v>
      </c>
      <c r="W464">
        <f>HEX2DEC(Table7[[#This Row],[D7]])</f>
        <v>0</v>
      </c>
      <c r="X464" t="str">
        <f>RIGHT("00000000" &amp; HEX2BIN(Table7[[#This Row],[D0]]), 8)</f>
        <v>00000001</v>
      </c>
      <c r="Y464" t="str">
        <f>RIGHT("00000000" &amp; HEX2BIN(Table7[[#This Row],[D1]]), 8)</f>
        <v>11111110</v>
      </c>
      <c r="Z464" t="str">
        <f>RIGHT("00000000" &amp; HEX2BIN(Table7[[#This Row],[D2]]), 8)</f>
        <v>00010000</v>
      </c>
      <c r="AA464" t="str">
        <f>RIGHT("00000000" &amp; HEX2BIN(Table7[[#This Row],[D3]]), 8)</f>
        <v>00000000</v>
      </c>
      <c r="AB464" t="str">
        <f>RIGHT("00000000" &amp; HEX2BIN(Table7[[#This Row],[D4]]), 8)</f>
        <v>00000000</v>
      </c>
      <c r="AC464" t="str">
        <f>RIGHT("00000000" &amp; HEX2BIN(Table7[[#This Row],[D5]]), 8)</f>
        <v>00000000</v>
      </c>
      <c r="AD464" t="str">
        <f>RIGHT("00000000" &amp; HEX2BIN(Table7[[#This Row],[D6]]), 8)</f>
        <v>00000000</v>
      </c>
      <c r="AE464" t="str">
        <f>RIGHT("00000000" &amp; HEX2BIN(Table7[[#This Row],[D7]]), 8)</f>
        <v>00000000</v>
      </c>
      <c r="AF464" t="str">
        <f>VLOOKUP(Table7[[#This Row],[MsgId.Pad]],Codes,2,FALSE)</f>
        <v>A lot of these, brakes status for ABS?</v>
      </c>
      <c r="AG464">
        <f>(256*Table7[[#This Row],[D0.Dec]]+Table7[[#This Row],[D1.Dec]])/4</f>
        <v>127.5</v>
      </c>
    </row>
    <row r="465" spans="1:33" x14ac:dyDescent="0.35">
      <c r="A465">
        <v>524</v>
      </c>
      <c r="B465" t="s">
        <v>92</v>
      </c>
      <c r="C465" s="1">
        <v>8</v>
      </c>
      <c r="D465" s="1">
        <v>1</v>
      </c>
      <c r="E465" s="1" t="s">
        <v>0</v>
      </c>
      <c r="F465" s="1">
        <v>10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t="str">
        <f>RIGHT("000000" &amp;Table7[[#This Row],[MsgId]], 8)</f>
        <v>0810A000</v>
      </c>
      <c r="M465" t="str">
        <f>LEFT(Table7[[#This Row],[MsgId.Pad]],4)</f>
        <v>0810</v>
      </c>
      <c r="N465" t="str">
        <f>RIGHT(Table7[[#This Row],[MsgId.Pad]],4)</f>
        <v>A000</v>
      </c>
      <c r="O465">
        <f>HEX2DEC(Table7[[#This Row],[MsgId.Pad]])</f>
        <v>135307264</v>
      </c>
      <c r="P465">
        <f>HEX2DEC(Table7[[#This Row],[D0]])</f>
        <v>1</v>
      </c>
      <c r="Q465">
        <f>HEX2DEC(Table7[[#This Row],[D1]])</f>
        <v>254</v>
      </c>
      <c r="R465">
        <f>HEX2DEC(Table7[[#This Row],[D2]])</f>
        <v>16</v>
      </c>
      <c r="S465">
        <f>HEX2DEC(Table7[[#This Row],[D3]])</f>
        <v>0</v>
      </c>
      <c r="T465">
        <f>HEX2DEC(Table7[[#This Row],[D4]])</f>
        <v>0</v>
      </c>
      <c r="U465">
        <f>HEX2DEC(Table7[[#This Row],[D5]])</f>
        <v>0</v>
      </c>
      <c r="V465">
        <f>HEX2DEC(Table7[[#This Row],[D6]])</f>
        <v>0</v>
      </c>
      <c r="W465">
        <f>HEX2DEC(Table7[[#This Row],[D7]])</f>
        <v>0</v>
      </c>
      <c r="X465" t="str">
        <f>RIGHT("00000000" &amp; HEX2BIN(Table7[[#This Row],[D0]]), 8)</f>
        <v>00000001</v>
      </c>
      <c r="Y465" t="str">
        <f>RIGHT("00000000" &amp; HEX2BIN(Table7[[#This Row],[D1]]), 8)</f>
        <v>11111110</v>
      </c>
      <c r="Z465" t="str">
        <f>RIGHT("00000000" &amp; HEX2BIN(Table7[[#This Row],[D2]]), 8)</f>
        <v>00010000</v>
      </c>
      <c r="AA465" t="str">
        <f>RIGHT("00000000" &amp; HEX2BIN(Table7[[#This Row],[D3]]), 8)</f>
        <v>00000000</v>
      </c>
      <c r="AB465" t="str">
        <f>RIGHT("00000000" &amp; HEX2BIN(Table7[[#This Row],[D4]]), 8)</f>
        <v>00000000</v>
      </c>
      <c r="AC465" t="str">
        <f>RIGHT("00000000" &amp; HEX2BIN(Table7[[#This Row],[D5]]), 8)</f>
        <v>00000000</v>
      </c>
      <c r="AD465" t="str">
        <f>RIGHT("00000000" &amp; HEX2BIN(Table7[[#This Row],[D6]]), 8)</f>
        <v>00000000</v>
      </c>
      <c r="AE465" t="str">
        <f>RIGHT("00000000" &amp; HEX2BIN(Table7[[#This Row],[D7]]), 8)</f>
        <v>00000000</v>
      </c>
      <c r="AF465" t="str">
        <f>VLOOKUP(Table7[[#This Row],[MsgId.Pad]],Codes,2,FALSE)</f>
        <v>A lot of these, brakes status for ABS?</v>
      </c>
      <c r="AG465">
        <f>(256*Table7[[#This Row],[D0.Dec]]+Table7[[#This Row],[D1.Dec]])/4</f>
        <v>127.5</v>
      </c>
    </row>
    <row r="466" spans="1:33" x14ac:dyDescent="0.35">
      <c r="A466">
        <v>525</v>
      </c>
      <c r="B466" t="s">
        <v>92</v>
      </c>
      <c r="C466" s="1">
        <v>8</v>
      </c>
      <c r="D466" s="1">
        <v>1</v>
      </c>
      <c r="E466" s="1" t="s">
        <v>0</v>
      </c>
      <c r="F466" s="1">
        <v>10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t="str">
        <f>RIGHT("000000" &amp;Table7[[#This Row],[MsgId]], 8)</f>
        <v>0810A000</v>
      </c>
      <c r="M466" t="str">
        <f>LEFT(Table7[[#This Row],[MsgId.Pad]],4)</f>
        <v>0810</v>
      </c>
      <c r="N466" t="str">
        <f>RIGHT(Table7[[#This Row],[MsgId.Pad]],4)</f>
        <v>A000</v>
      </c>
      <c r="O466">
        <f>HEX2DEC(Table7[[#This Row],[MsgId.Pad]])</f>
        <v>135307264</v>
      </c>
      <c r="P466">
        <f>HEX2DEC(Table7[[#This Row],[D0]])</f>
        <v>1</v>
      </c>
      <c r="Q466">
        <f>HEX2DEC(Table7[[#This Row],[D1]])</f>
        <v>254</v>
      </c>
      <c r="R466">
        <f>HEX2DEC(Table7[[#This Row],[D2]])</f>
        <v>16</v>
      </c>
      <c r="S466">
        <f>HEX2DEC(Table7[[#This Row],[D3]])</f>
        <v>0</v>
      </c>
      <c r="T466">
        <f>HEX2DEC(Table7[[#This Row],[D4]])</f>
        <v>0</v>
      </c>
      <c r="U466">
        <f>HEX2DEC(Table7[[#This Row],[D5]])</f>
        <v>0</v>
      </c>
      <c r="V466">
        <f>HEX2DEC(Table7[[#This Row],[D6]])</f>
        <v>0</v>
      </c>
      <c r="W466">
        <f>HEX2DEC(Table7[[#This Row],[D7]])</f>
        <v>0</v>
      </c>
      <c r="X466" t="str">
        <f>RIGHT("00000000" &amp; HEX2BIN(Table7[[#This Row],[D0]]), 8)</f>
        <v>00000001</v>
      </c>
      <c r="Y466" t="str">
        <f>RIGHT("00000000" &amp; HEX2BIN(Table7[[#This Row],[D1]]), 8)</f>
        <v>11111110</v>
      </c>
      <c r="Z466" t="str">
        <f>RIGHT("00000000" &amp; HEX2BIN(Table7[[#This Row],[D2]]), 8)</f>
        <v>00010000</v>
      </c>
      <c r="AA466" t="str">
        <f>RIGHT("00000000" &amp; HEX2BIN(Table7[[#This Row],[D3]]), 8)</f>
        <v>00000000</v>
      </c>
      <c r="AB466" t="str">
        <f>RIGHT("00000000" &amp; HEX2BIN(Table7[[#This Row],[D4]]), 8)</f>
        <v>00000000</v>
      </c>
      <c r="AC466" t="str">
        <f>RIGHT("00000000" &amp; HEX2BIN(Table7[[#This Row],[D5]]), 8)</f>
        <v>00000000</v>
      </c>
      <c r="AD466" t="str">
        <f>RIGHT("00000000" &amp; HEX2BIN(Table7[[#This Row],[D6]]), 8)</f>
        <v>00000000</v>
      </c>
      <c r="AE466" t="str">
        <f>RIGHT("00000000" &amp; HEX2BIN(Table7[[#This Row],[D7]]), 8)</f>
        <v>00000000</v>
      </c>
      <c r="AF466" t="str">
        <f>VLOOKUP(Table7[[#This Row],[MsgId.Pad]],Codes,2,FALSE)</f>
        <v>A lot of these, brakes status for ABS?</v>
      </c>
      <c r="AG466">
        <f>(256*Table7[[#This Row],[D0.Dec]]+Table7[[#This Row],[D1.Dec]])/4</f>
        <v>127.5</v>
      </c>
    </row>
    <row r="467" spans="1:33" x14ac:dyDescent="0.35">
      <c r="A467">
        <v>526</v>
      </c>
      <c r="B467" t="s">
        <v>92</v>
      </c>
      <c r="C467" s="1">
        <v>8</v>
      </c>
      <c r="D467" s="1">
        <v>1</v>
      </c>
      <c r="E467" s="1" t="s">
        <v>0</v>
      </c>
      <c r="F467" s="1">
        <v>10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t="str">
        <f>RIGHT("000000" &amp;Table7[[#This Row],[MsgId]], 8)</f>
        <v>0810A000</v>
      </c>
      <c r="M467" t="str">
        <f>LEFT(Table7[[#This Row],[MsgId.Pad]],4)</f>
        <v>0810</v>
      </c>
      <c r="N467" t="str">
        <f>RIGHT(Table7[[#This Row],[MsgId.Pad]],4)</f>
        <v>A000</v>
      </c>
      <c r="O467">
        <f>HEX2DEC(Table7[[#This Row],[MsgId.Pad]])</f>
        <v>135307264</v>
      </c>
      <c r="P467">
        <f>HEX2DEC(Table7[[#This Row],[D0]])</f>
        <v>1</v>
      </c>
      <c r="Q467">
        <f>HEX2DEC(Table7[[#This Row],[D1]])</f>
        <v>254</v>
      </c>
      <c r="R467">
        <f>HEX2DEC(Table7[[#This Row],[D2]])</f>
        <v>16</v>
      </c>
      <c r="S467">
        <f>HEX2DEC(Table7[[#This Row],[D3]])</f>
        <v>0</v>
      </c>
      <c r="T467">
        <f>HEX2DEC(Table7[[#This Row],[D4]])</f>
        <v>0</v>
      </c>
      <c r="U467">
        <f>HEX2DEC(Table7[[#This Row],[D5]])</f>
        <v>0</v>
      </c>
      <c r="V467">
        <f>HEX2DEC(Table7[[#This Row],[D6]])</f>
        <v>0</v>
      </c>
      <c r="W467">
        <f>HEX2DEC(Table7[[#This Row],[D7]])</f>
        <v>0</v>
      </c>
      <c r="X467" t="str">
        <f>RIGHT("00000000" &amp; HEX2BIN(Table7[[#This Row],[D0]]), 8)</f>
        <v>00000001</v>
      </c>
      <c r="Y467" t="str">
        <f>RIGHT("00000000" &amp; HEX2BIN(Table7[[#This Row],[D1]]), 8)</f>
        <v>11111110</v>
      </c>
      <c r="Z467" t="str">
        <f>RIGHT("00000000" &amp; HEX2BIN(Table7[[#This Row],[D2]]), 8)</f>
        <v>00010000</v>
      </c>
      <c r="AA467" t="str">
        <f>RIGHT("00000000" &amp; HEX2BIN(Table7[[#This Row],[D3]]), 8)</f>
        <v>00000000</v>
      </c>
      <c r="AB467" t="str">
        <f>RIGHT("00000000" &amp; HEX2BIN(Table7[[#This Row],[D4]]), 8)</f>
        <v>00000000</v>
      </c>
      <c r="AC467" t="str">
        <f>RIGHT("00000000" &amp; HEX2BIN(Table7[[#This Row],[D5]]), 8)</f>
        <v>00000000</v>
      </c>
      <c r="AD467" t="str">
        <f>RIGHT("00000000" &amp; HEX2BIN(Table7[[#This Row],[D6]]), 8)</f>
        <v>00000000</v>
      </c>
      <c r="AE467" t="str">
        <f>RIGHT("00000000" &amp; HEX2BIN(Table7[[#This Row],[D7]]), 8)</f>
        <v>00000000</v>
      </c>
      <c r="AF467" t="str">
        <f>VLOOKUP(Table7[[#This Row],[MsgId.Pad]],Codes,2,FALSE)</f>
        <v>A lot of these, brakes status for ABS?</v>
      </c>
      <c r="AG467">
        <f>(256*Table7[[#This Row],[D0.Dec]]+Table7[[#This Row],[D1.Dec]])/4</f>
        <v>127.5</v>
      </c>
    </row>
    <row r="468" spans="1:33" x14ac:dyDescent="0.35">
      <c r="A468">
        <v>527</v>
      </c>
      <c r="B468" t="s">
        <v>92</v>
      </c>
      <c r="C468" s="1">
        <v>8</v>
      </c>
      <c r="D468" s="1">
        <v>1</v>
      </c>
      <c r="E468" s="1" t="s">
        <v>0</v>
      </c>
      <c r="F468" s="1">
        <v>10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t="str">
        <f>RIGHT("000000" &amp;Table7[[#This Row],[MsgId]], 8)</f>
        <v>0810A000</v>
      </c>
      <c r="M468" t="str">
        <f>LEFT(Table7[[#This Row],[MsgId.Pad]],4)</f>
        <v>0810</v>
      </c>
      <c r="N468" t="str">
        <f>RIGHT(Table7[[#This Row],[MsgId.Pad]],4)</f>
        <v>A000</v>
      </c>
      <c r="O468">
        <f>HEX2DEC(Table7[[#This Row],[MsgId.Pad]])</f>
        <v>135307264</v>
      </c>
      <c r="P468">
        <f>HEX2DEC(Table7[[#This Row],[D0]])</f>
        <v>1</v>
      </c>
      <c r="Q468">
        <f>HEX2DEC(Table7[[#This Row],[D1]])</f>
        <v>254</v>
      </c>
      <c r="R468">
        <f>HEX2DEC(Table7[[#This Row],[D2]])</f>
        <v>16</v>
      </c>
      <c r="S468">
        <f>HEX2DEC(Table7[[#This Row],[D3]])</f>
        <v>0</v>
      </c>
      <c r="T468">
        <f>HEX2DEC(Table7[[#This Row],[D4]])</f>
        <v>0</v>
      </c>
      <c r="U468">
        <f>HEX2DEC(Table7[[#This Row],[D5]])</f>
        <v>0</v>
      </c>
      <c r="V468">
        <f>HEX2DEC(Table7[[#This Row],[D6]])</f>
        <v>0</v>
      </c>
      <c r="W468">
        <f>HEX2DEC(Table7[[#This Row],[D7]])</f>
        <v>0</v>
      </c>
      <c r="X468" t="str">
        <f>RIGHT("00000000" &amp; HEX2BIN(Table7[[#This Row],[D0]]), 8)</f>
        <v>00000001</v>
      </c>
      <c r="Y468" t="str">
        <f>RIGHT("00000000" &amp; HEX2BIN(Table7[[#This Row],[D1]]), 8)</f>
        <v>11111110</v>
      </c>
      <c r="Z468" t="str">
        <f>RIGHT("00000000" &amp; HEX2BIN(Table7[[#This Row],[D2]]), 8)</f>
        <v>00010000</v>
      </c>
      <c r="AA468" t="str">
        <f>RIGHT("00000000" &amp; HEX2BIN(Table7[[#This Row],[D3]]), 8)</f>
        <v>00000000</v>
      </c>
      <c r="AB468" t="str">
        <f>RIGHT("00000000" &amp; HEX2BIN(Table7[[#This Row],[D4]]), 8)</f>
        <v>00000000</v>
      </c>
      <c r="AC468" t="str">
        <f>RIGHT("00000000" &amp; HEX2BIN(Table7[[#This Row],[D5]]), 8)</f>
        <v>00000000</v>
      </c>
      <c r="AD468" t="str">
        <f>RIGHT("00000000" &amp; HEX2BIN(Table7[[#This Row],[D6]]), 8)</f>
        <v>00000000</v>
      </c>
      <c r="AE468" t="str">
        <f>RIGHT("00000000" &amp; HEX2BIN(Table7[[#This Row],[D7]]), 8)</f>
        <v>00000000</v>
      </c>
      <c r="AF468" t="str">
        <f>VLOOKUP(Table7[[#This Row],[MsgId.Pad]],Codes,2,FALSE)</f>
        <v>A lot of these, brakes status for ABS?</v>
      </c>
      <c r="AG468">
        <f>(256*Table7[[#This Row],[D0.Dec]]+Table7[[#This Row],[D1.Dec]])/4</f>
        <v>127.5</v>
      </c>
    </row>
    <row r="469" spans="1:33" x14ac:dyDescent="0.35">
      <c r="A469">
        <v>528</v>
      </c>
      <c r="B469" t="s">
        <v>92</v>
      </c>
      <c r="C469" s="1">
        <v>8</v>
      </c>
      <c r="D469" s="1">
        <v>1</v>
      </c>
      <c r="E469" s="1" t="s">
        <v>0</v>
      </c>
      <c r="F469" s="1">
        <v>10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t="str">
        <f>RIGHT("000000" &amp;Table7[[#This Row],[MsgId]], 8)</f>
        <v>0810A000</v>
      </c>
      <c r="M469" t="str">
        <f>LEFT(Table7[[#This Row],[MsgId.Pad]],4)</f>
        <v>0810</v>
      </c>
      <c r="N469" t="str">
        <f>RIGHT(Table7[[#This Row],[MsgId.Pad]],4)</f>
        <v>A000</v>
      </c>
      <c r="O469">
        <f>HEX2DEC(Table7[[#This Row],[MsgId.Pad]])</f>
        <v>135307264</v>
      </c>
      <c r="P469">
        <f>HEX2DEC(Table7[[#This Row],[D0]])</f>
        <v>1</v>
      </c>
      <c r="Q469">
        <f>HEX2DEC(Table7[[#This Row],[D1]])</f>
        <v>254</v>
      </c>
      <c r="R469">
        <f>HEX2DEC(Table7[[#This Row],[D2]])</f>
        <v>16</v>
      </c>
      <c r="S469">
        <f>HEX2DEC(Table7[[#This Row],[D3]])</f>
        <v>0</v>
      </c>
      <c r="T469">
        <f>HEX2DEC(Table7[[#This Row],[D4]])</f>
        <v>0</v>
      </c>
      <c r="U469">
        <f>HEX2DEC(Table7[[#This Row],[D5]])</f>
        <v>0</v>
      </c>
      <c r="V469">
        <f>HEX2DEC(Table7[[#This Row],[D6]])</f>
        <v>0</v>
      </c>
      <c r="W469">
        <f>HEX2DEC(Table7[[#This Row],[D7]])</f>
        <v>0</v>
      </c>
      <c r="X469" t="str">
        <f>RIGHT("00000000" &amp; HEX2BIN(Table7[[#This Row],[D0]]), 8)</f>
        <v>00000001</v>
      </c>
      <c r="Y469" t="str">
        <f>RIGHT("00000000" &amp; HEX2BIN(Table7[[#This Row],[D1]]), 8)</f>
        <v>11111110</v>
      </c>
      <c r="Z469" t="str">
        <f>RIGHT("00000000" &amp; HEX2BIN(Table7[[#This Row],[D2]]), 8)</f>
        <v>00010000</v>
      </c>
      <c r="AA469" t="str">
        <f>RIGHT("00000000" &amp; HEX2BIN(Table7[[#This Row],[D3]]), 8)</f>
        <v>00000000</v>
      </c>
      <c r="AB469" t="str">
        <f>RIGHT("00000000" &amp; HEX2BIN(Table7[[#This Row],[D4]]), 8)</f>
        <v>00000000</v>
      </c>
      <c r="AC469" t="str">
        <f>RIGHT("00000000" &amp; HEX2BIN(Table7[[#This Row],[D5]]), 8)</f>
        <v>00000000</v>
      </c>
      <c r="AD469" t="str">
        <f>RIGHT("00000000" &amp; HEX2BIN(Table7[[#This Row],[D6]]), 8)</f>
        <v>00000000</v>
      </c>
      <c r="AE469" t="str">
        <f>RIGHT("00000000" &amp; HEX2BIN(Table7[[#This Row],[D7]]), 8)</f>
        <v>00000000</v>
      </c>
      <c r="AF469" t="str">
        <f>VLOOKUP(Table7[[#This Row],[MsgId.Pad]],Codes,2,FALSE)</f>
        <v>A lot of these, brakes status for ABS?</v>
      </c>
      <c r="AG469">
        <f>(256*Table7[[#This Row],[D0.Dec]]+Table7[[#This Row],[D1.Dec]])/4</f>
        <v>127.5</v>
      </c>
    </row>
    <row r="470" spans="1:33" x14ac:dyDescent="0.35">
      <c r="A470">
        <v>529</v>
      </c>
      <c r="B470" t="s">
        <v>92</v>
      </c>
      <c r="C470" s="1">
        <v>8</v>
      </c>
      <c r="D470" s="1">
        <v>1</v>
      </c>
      <c r="E470" s="1" t="s">
        <v>0</v>
      </c>
      <c r="F470" s="1">
        <v>10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t="str">
        <f>RIGHT("000000" &amp;Table7[[#This Row],[MsgId]], 8)</f>
        <v>0810A000</v>
      </c>
      <c r="M470" t="str">
        <f>LEFT(Table7[[#This Row],[MsgId.Pad]],4)</f>
        <v>0810</v>
      </c>
      <c r="N470" t="str">
        <f>RIGHT(Table7[[#This Row],[MsgId.Pad]],4)</f>
        <v>A000</v>
      </c>
      <c r="O470">
        <f>HEX2DEC(Table7[[#This Row],[MsgId.Pad]])</f>
        <v>135307264</v>
      </c>
      <c r="P470">
        <f>HEX2DEC(Table7[[#This Row],[D0]])</f>
        <v>1</v>
      </c>
      <c r="Q470">
        <f>HEX2DEC(Table7[[#This Row],[D1]])</f>
        <v>254</v>
      </c>
      <c r="R470">
        <f>HEX2DEC(Table7[[#This Row],[D2]])</f>
        <v>16</v>
      </c>
      <c r="S470">
        <f>HEX2DEC(Table7[[#This Row],[D3]])</f>
        <v>0</v>
      </c>
      <c r="T470">
        <f>HEX2DEC(Table7[[#This Row],[D4]])</f>
        <v>0</v>
      </c>
      <c r="U470">
        <f>HEX2DEC(Table7[[#This Row],[D5]])</f>
        <v>0</v>
      </c>
      <c r="V470">
        <f>HEX2DEC(Table7[[#This Row],[D6]])</f>
        <v>0</v>
      </c>
      <c r="W470">
        <f>HEX2DEC(Table7[[#This Row],[D7]])</f>
        <v>0</v>
      </c>
      <c r="X470" t="str">
        <f>RIGHT("00000000" &amp; HEX2BIN(Table7[[#This Row],[D0]]), 8)</f>
        <v>00000001</v>
      </c>
      <c r="Y470" t="str">
        <f>RIGHT("00000000" &amp; HEX2BIN(Table7[[#This Row],[D1]]), 8)</f>
        <v>11111110</v>
      </c>
      <c r="Z470" t="str">
        <f>RIGHT("00000000" &amp; HEX2BIN(Table7[[#This Row],[D2]]), 8)</f>
        <v>00010000</v>
      </c>
      <c r="AA470" t="str">
        <f>RIGHT("00000000" &amp; HEX2BIN(Table7[[#This Row],[D3]]), 8)</f>
        <v>00000000</v>
      </c>
      <c r="AB470" t="str">
        <f>RIGHT("00000000" &amp; HEX2BIN(Table7[[#This Row],[D4]]), 8)</f>
        <v>00000000</v>
      </c>
      <c r="AC470" t="str">
        <f>RIGHT("00000000" &amp; HEX2BIN(Table7[[#This Row],[D5]]), 8)</f>
        <v>00000000</v>
      </c>
      <c r="AD470" t="str">
        <f>RIGHT("00000000" &amp; HEX2BIN(Table7[[#This Row],[D6]]), 8)</f>
        <v>00000000</v>
      </c>
      <c r="AE470" t="str">
        <f>RIGHT("00000000" &amp; HEX2BIN(Table7[[#This Row],[D7]]), 8)</f>
        <v>00000000</v>
      </c>
      <c r="AF470" t="str">
        <f>VLOOKUP(Table7[[#This Row],[MsgId.Pad]],Codes,2,FALSE)</f>
        <v>A lot of these, brakes status for ABS?</v>
      </c>
      <c r="AG470">
        <f>(256*Table7[[#This Row],[D0.Dec]]+Table7[[#This Row],[D1.Dec]])/4</f>
        <v>127.5</v>
      </c>
    </row>
    <row r="471" spans="1:33" x14ac:dyDescent="0.35">
      <c r="A471">
        <v>530</v>
      </c>
      <c r="B471" t="s">
        <v>92</v>
      </c>
      <c r="C471" s="1">
        <v>8</v>
      </c>
      <c r="D471" s="1">
        <v>1</v>
      </c>
      <c r="E471" s="1" t="s">
        <v>0</v>
      </c>
      <c r="F471" s="1">
        <v>10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t="str">
        <f>RIGHT("000000" &amp;Table7[[#This Row],[MsgId]], 8)</f>
        <v>0810A000</v>
      </c>
      <c r="M471" t="str">
        <f>LEFT(Table7[[#This Row],[MsgId.Pad]],4)</f>
        <v>0810</v>
      </c>
      <c r="N471" t="str">
        <f>RIGHT(Table7[[#This Row],[MsgId.Pad]],4)</f>
        <v>A000</v>
      </c>
      <c r="O471">
        <f>HEX2DEC(Table7[[#This Row],[MsgId.Pad]])</f>
        <v>135307264</v>
      </c>
      <c r="P471">
        <f>HEX2DEC(Table7[[#This Row],[D0]])</f>
        <v>1</v>
      </c>
      <c r="Q471">
        <f>HEX2DEC(Table7[[#This Row],[D1]])</f>
        <v>254</v>
      </c>
      <c r="R471">
        <f>HEX2DEC(Table7[[#This Row],[D2]])</f>
        <v>16</v>
      </c>
      <c r="S471">
        <f>HEX2DEC(Table7[[#This Row],[D3]])</f>
        <v>0</v>
      </c>
      <c r="T471">
        <f>HEX2DEC(Table7[[#This Row],[D4]])</f>
        <v>0</v>
      </c>
      <c r="U471">
        <f>HEX2DEC(Table7[[#This Row],[D5]])</f>
        <v>0</v>
      </c>
      <c r="V471">
        <f>HEX2DEC(Table7[[#This Row],[D6]])</f>
        <v>0</v>
      </c>
      <c r="W471">
        <f>HEX2DEC(Table7[[#This Row],[D7]])</f>
        <v>0</v>
      </c>
      <c r="X471" t="str">
        <f>RIGHT("00000000" &amp; HEX2BIN(Table7[[#This Row],[D0]]), 8)</f>
        <v>00000001</v>
      </c>
      <c r="Y471" t="str">
        <f>RIGHT("00000000" &amp; HEX2BIN(Table7[[#This Row],[D1]]), 8)</f>
        <v>11111110</v>
      </c>
      <c r="Z471" t="str">
        <f>RIGHT("00000000" &amp; HEX2BIN(Table7[[#This Row],[D2]]), 8)</f>
        <v>00010000</v>
      </c>
      <c r="AA471" t="str">
        <f>RIGHT("00000000" &amp; HEX2BIN(Table7[[#This Row],[D3]]), 8)</f>
        <v>00000000</v>
      </c>
      <c r="AB471" t="str">
        <f>RIGHT("00000000" &amp; HEX2BIN(Table7[[#This Row],[D4]]), 8)</f>
        <v>00000000</v>
      </c>
      <c r="AC471" t="str">
        <f>RIGHT("00000000" &amp; HEX2BIN(Table7[[#This Row],[D5]]), 8)</f>
        <v>00000000</v>
      </c>
      <c r="AD471" t="str">
        <f>RIGHT("00000000" &amp; HEX2BIN(Table7[[#This Row],[D6]]), 8)</f>
        <v>00000000</v>
      </c>
      <c r="AE471" t="str">
        <f>RIGHT("00000000" &amp; HEX2BIN(Table7[[#This Row],[D7]]), 8)</f>
        <v>00000000</v>
      </c>
      <c r="AF471" t="str">
        <f>VLOOKUP(Table7[[#This Row],[MsgId.Pad]],Codes,2,FALSE)</f>
        <v>A lot of these, brakes status for ABS?</v>
      </c>
      <c r="AG471">
        <f>(256*Table7[[#This Row],[D0.Dec]]+Table7[[#This Row],[D1.Dec]])/4</f>
        <v>127.5</v>
      </c>
    </row>
    <row r="472" spans="1:33" x14ac:dyDescent="0.35">
      <c r="A472">
        <v>531</v>
      </c>
      <c r="B472" t="s">
        <v>92</v>
      </c>
      <c r="C472" s="1">
        <v>8</v>
      </c>
      <c r="D472" s="1">
        <v>1</v>
      </c>
      <c r="E472" s="1" t="s">
        <v>0</v>
      </c>
      <c r="F472" s="1">
        <v>10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t="str">
        <f>RIGHT("000000" &amp;Table7[[#This Row],[MsgId]], 8)</f>
        <v>0810A000</v>
      </c>
      <c r="M472" t="str">
        <f>LEFT(Table7[[#This Row],[MsgId.Pad]],4)</f>
        <v>0810</v>
      </c>
      <c r="N472" t="str">
        <f>RIGHT(Table7[[#This Row],[MsgId.Pad]],4)</f>
        <v>A000</v>
      </c>
      <c r="O472">
        <f>HEX2DEC(Table7[[#This Row],[MsgId.Pad]])</f>
        <v>135307264</v>
      </c>
      <c r="P472">
        <f>HEX2DEC(Table7[[#This Row],[D0]])</f>
        <v>1</v>
      </c>
      <c r="Q472">
        <f>HEX2DEC(Table7[[#This Row],[D1]])</f>
        <v>254</v>
      </c>
      <c r="R472">
        <f>HEX2DEC(Table7[[#This Row],[D2]])</f>
        <v>16</v>
      </c>
      <c r="S472">
        <f>HEX2DEC(Table7[[#This Row],[D3]])</f>
        <v>0</v>
      </c>
      <c r="T472">
        <f>HEX2DEC(Table7[[#This Row],[D4]])</f>
        <v>0</v>
      </c>
      <c r="U472">
        <f>HEX2DEC(Table7[[#This Row],[D5]])</f>
        <v>0</v>
      </c>
      <c r="V472">
        <f>HEX2DEC(Table7[[#This Row],[D6]])</f>
        <v>0</v>
      </c>
      <c r="W472">
        <f>HEX2DEC(Table7[[#This Row],[D7]])</f>
        <v>0</v>
      </c>
      <c r="X472" t="str">
        <f>RIGHT("00000000" &amp; HEX2BIN(Table7[[#This Row],[D0]]), 8)</f>
        <v>00000001</v>
      </c>
      <c r="Y472" t="str">
        <f>RIGHT("00000000" &amp; HEX2BIN(Table7[[#This Row],[D1]]), 8)</f>
        <v>11111110</v>
      </c>
      <c r="Z472" t="str">
        <f>RIGHT("00000000" &amp; HEX2BIN(Table7[[#This Row],[D2]]), 8)</f>
        <v>00010000</v>
      </c>
      <c r="AA472" t="str">
        <f>RIGHT("00000000" &amp; HEX2BIN(Table7[[#This Row],[D3]]), 8)</f>
        <v>00000000</v>
      </c>
      <c r="AB472" t="str">
        <f>RIGHT("00000000" &amp; HEX2BIN(Table7[[#This Row],[D4]]), 8)</f>
        <v>00000000</v>
      </c>
      <c r="AC472" t="str">
        <f>RIGHT("00000000" &amp; HEX2BIN(Table7[[#This Row],[D5]]), 8)</f>
        <v>00000000</v>
      </c>
      <c r="AD472" t="str">
        <f>RIGHT("00000000" &amp; HEX2BIN(Table7[[#This Row],[D6]]), 8)</f>
        <v>00000000</v>
      </c>
      <c r="AE472" t="str">
        <f>RIGHT("00000000" &amp; HEX2BIN(Table7[[#This Row],[D7]]), 8)</f>
        <v>00000000</v>
      </c>
      <c r="AF472" t="str">
        <f>VLOOKUP(Table7[[#This Row],[MsgId.Pad]],Codes,2,FALSE)</f>
        <v>A lot of these, brakes status for ABS?</v>
      </c>
      <c r="AG472">
        <f>(256*Table7[[#This Row],[D0.Dec]]+Table7[[#This Row],[D1.Dec]])/4</f>
        <v>127.5</v>
      </c>
    </row>
    <row r="473" spans="1:33" x14ac:dyDescent="0.35">
      <c r="A473">
        <v>532</v>
      </c>
      <c r="B473" t="s">
        <v>92</v>
      </c>
      <c r="C473" s="1">
        <v>8</v>
      </c>
      <c r="D473" s="1">
        <v>1</v>
      </c>
      <c r="E473" s="1" t="s">
        <v>0</v>
      </c>
      <c r="F473" s="1">
        <v>10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t="str">
        <f>RIGHT("000000" &amp;Table7[[#This Row],[MsgId]], 8)</f>
        <v>0810A000</v>
      </c>
      <c r="M473" t="str">
        <f>LEFT(Table7[[#This Row],[MsgId.Pad]],4)</f>
        <v>0810</v>
      </c>
      <c r="N473" t="str">
        <f>RIGHT(Table7[[#This Row],[MsgId.Pad]],4)</f>
        <v>A000</v>
      </c>
      <c r="O473">
        <f>HEX2DEC(Table7[[#This Row],[MsgId.Pad]])</f>
        <v>135307264</v>
      </c>
      <c r="P473">
        <f>HEX2DEC(Table7[[#This Row],[D0]])</f>
        <v>1</v>
      </c>
      <c r="Q473">
        <f>HEX2DEC(Table7[[#This Row],[D1]])</f>
        <v>254</v>
      </c>
      <c r="R473">
        <f>HEX2DEC(Table7[[#This Row],[D2]])</f>
        <v>16</v>
      </c>
      <c r="S473">
        <f>HEX2DEC(Table7[[#This Row],[D3]])</f>
        <v>0</v>
      </c>
      <c r="T473">
        <f>HEX2DEC(Table7[[#This Row],[D4]])</f>
        <v>0</v>
      </c>
      <c r="U473">
        <f>HEX2DEC(Table7[[#This Row],[D5]])</f>
        <v>0</v>
      </c>
      <c r="V473">
        <f>HEX2DEC(Table7[[#This Row],[D6]])</f>
        <v>0</v>
      </c>
      <c r="W473">
        <f>HEX2DEC(Table7[[#This Row],[D7]])</f>
        <v>0</v>
      </c>
      <c r="X473" t="str">
        <f>RIGHT("00000000" &amp; HEX2BIN(Table7[[#This Row],[D0]]), 8)</f>
        <v>00000001</v>
      </c>
      <c r="Y473" t="str">
        <f>RIGHT("00000000" &amp; HEX2BIN(Table7[[#This Row],[D1]]), 8)</f>
        <v>11111110</v>
      </c>
      <c r="Z473" t="str">
        <f>RIGHT("00000000" &amp; HEX2BIN(Table7[[#This Row],[D2]]), 8)</f>
        <v>00010000</v>
      </c>
      <c r="AA473" t="str">
        <f>RIGHT("00000000" &amp; HEX2BIN(Table7[[#This Row],[D3]]), 8)</f>
        <v>00000000</v>
      </c>
      <c r="AB473" t="str">
        <f>RIGHT("00000000" &amp; HEX2BIN(Table7[[#This Row],[D4]]), 8)</f>
        <v>00000000</v>
      </c>
      <c r="AC473" t="str">
        <f>RIGHT("00000000" &amp; HEX2BIN(Table7[[#This Row],[D5]]), 8)</f>
        <v>00000000</v>
      </c>
      <c r="AD473" t="str">
        <f>RIGHT("00000000" &amp; HEX2BIN(Table7[[#This Row],[D6]]), 8)</f>
        <v>00000000</v>
      </c>
      <c r="AE473" t="str">
        <f>RIGHT("00000000" &amp; HEX2BIN(Table7[[#This Row],[D7]]), 8)</f>
        <v>00000000</v>
      </c>
      <c r="AF473" t="str">
        <f>VLOOKUP(Table7[[#This Row],[MsgId.Pad]],Codes,2,FALSE)</f>
        <v>A lot of these, brakes status for ABS?</v>
      </c>
      <c r="AG473">
        <f>(256*Table7[[#This Row],[D0.Dec]]+Table7[[#This Row],[D1.Dec]])/4</f>
        <v>127.5</v>
      </c>
    </row>
    <row r="474" spans="1:33" x14ac:dyDescent="0.35">
      <c r="A474">
        <v>533</v>
      </c>
      <c r="B474" t="s">
        <v>92</v>
      </c>
      <c r="C474" s="1">
        <v>8</v>
      </c>
      <c r="D474" s="1">
        <v>1</v>
      </c>
      <c r="E474" s="1" t="s">
        <v>0</v>
      </c>
      <c r="F474" s="1">
        <v>10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t="str">
        <f>RIGHT("000000" &amp;Table7[[#This Row],[MsgId]], 8)</f>
        <v>0810A000</v>
      </c>
      <c r="M474" t="str">
        <f>LEFT(Table7[[#This Row],[MsgId.Pad]],4)</f>
        <v>0810</v>
      </c>
      <c r="N474" t="str">
        <f>RIGHT(Table7[[#This Row],[MsgId.Pad]],4)</f>
        <v>A000</v>
      </c>
      <c r="O474">
        <f>HEX2DEC(Table7[[#This Row],[MsgId.Pad]])</f>
        <v>135307264</v>
      </c>
      <c r="P474">
        <f>HEX2DEC(Table7[[#This Row],[D0]])</f>
        <v>1</v>
      </c>
      <c r="Q474">
        <f>HEX2DEC(Table7[[#This Row],[D1]])</f>
        <v>254</v>
      </c>
      <c r="R474">
        <f>HEX2DEC(Table7[[#This Row],[D2]])</f>
        <v>16</v>
      </c>
      <c r="S474">
        <f>HEX2DEC(Table7[[#This Row],[D3]])</f>
        <v>0</v>
      </c>
      <c r="T474">
        <f>HEX2DEC(Table7[[#This Row],[D4]])</f>
        <v>0</v>
      </c>
      <c r="U474">
        <f>HEX2DEC(Table7[[#This Row],[D5]])</f>
        <v>0</v>
      </c>
      <c r="V474">
        <f>HEX2DEC(Table7[[#This Row],[D6]])</f>
        <v>0</v>
      </c>
      <c r="W474">
        <f>HEX2DEC(Table7[[#This Row],[D7]])</f>
        <v>0</v>
      </c>
      <c r="X474" t="str">
        <f>RIGHT("00000000" &amp; HEX2BIN(Table7[[#This Row],[D0]]), 8)</f>
        <v>00000001</v>
      </c>
      <c r="Y474" t="str">
        <f>RIGHT("00000000" &amp; HEX2BIN(Table7[[#This Row],[D1]]), 8)</f>
        <v>11111110</v>
      </c>
      <c r="Z474" t="str">
        <f>RIGHT("00000000" &amp; HEX2BIN(Table7[[#This Row],[D2]]), 8)</f>
        <v>00010000</v>
      </c>
      <c r="AA474" t="str">
        <f>RIGHT("00000000" &amp; HEX2BIN(Table7[[#This Row],[D3]]), 8)</f>
        <v>00000000</v>
      </c>
      <c r="AB474" t="str">
        <f>RIGHT("00000000" &amp; HEX2BIN(Table7[[#This Row],[D4]]), 8)</f>
        <v>00000000</v>
      </c>
      <c r="AC474" t="str">
        <f>RIGHT("00000000" &amp; HEX2BIN(Table7[[#This Row],[D5]]), 8)</f>
        <v>00000000</v>
      </c>
      <c r="AD474" t="str">
        <f>RIGHT("00000000" &amp; HEX2BIN(Table7[[#This Row],[D6]]), 8)</f>
        <v>00000000</v>
      </c>
      <c r="AE474" t="str">
        <f>RIGHT("00000000" &amp; HEX2BIN(Table7[[#This Row],[D7]]), 8)</f>
        <v>00000000</v>
      </c>
      <c r="AF474" t="str">
        <f>VLOOKUP(Table7[[#This Row],[MsgId.Pad]],Codes,2,FALSE)</f>
        <v>A lot of these, brakes status for ABS?</v>
      </c>
      <c r="AG474">
        <f>(256*Table7[[#This Row],[D0.Dec]]+Table7[[#This Row],[D1.Dec]])/4</f>
        <v>127.5</v>
      </c>
    </row>
    <row r="475" spans="1:33" x14ac:dyDescent="0.35">
      <c r="A475">
        <v>534</v>
      </c>
      <c r="B475" t="s">
        <v>92</v>
      </c>
      <c r="C475" s="1">
        <v>8</v>
      </c>
      <c r="D475" s="1">
        <v>1</v>
      </c>
      <c r="E475" s="1" t="s">
        <v>0</v>
      </c>
      <c r="F475" s="1">
        <v>10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t="str">
        <f>RIGHT("000000" &amp;Table7[[#This Row],[MsgId]], 8)</f>
        <v>0810A000</v>
      </c>
      <c r="M475" t="str">
        <f>LEFT(Table7[[#This Row],[MsgId.Pad]],4)</f>
        <v>0810</v>
      </c>
      <c r="N475" t="str">
        <f>RIGHT(Table7[[#This Row],[MsgId.Pad]],4)</f>
        <v>A000</v>
      </c>
      <c r="O475">
        <f>HEX2DEC(Table7[[#This Row],[MsgId.Pad]])</f>
        <v>135307264</v>
      </c>
      <c r="P475">
        <f>HEX2DEC(Table7[[#This Row],[D0]])</f>
        <v>1</v>
      </c>
      <c r="Q475">
        <f>HEX2DEC(Table7[[#This Row],[D1]])</f>
        <v>254</v>
      </c>
      <c r="R475">
        <f>HEX2DEC(Table7[[#This Row],[D2]])</f>
        <v>16</v>
      </c>
      <c r="S475">
        <f>HEX2DEC(Table7[[#This Row],[D3]])</f>
        <v>0</v>
      </c>
      <c r="T475">
        <f>HEX2DEC(Table7[[#This Row],[D4]])</f>
        <v>0</v>
      </c>
      <c r="U475">
        <f>HEX2DEC(Table7[[#This Row],[D5]])</f>
        <v>0</v>
      </c>
      <c r="V475">
        <f>HEX2DEC(Table7[[#This Row],[D6]])</f>
        <v>0</v>
      </c>
      <c r="W475">
        <f>HEX2DEC(Table7[[#This Row],[D7]])</f>
        <v>0</v>
      </c>
      <c r="X475" t="str">
        <f>RIGHT("00000000" &amp; HEX2BIN(Table7[[#This Row],[D0]]), 8)</f>
        <v>00000001</v>
      </c>
      <c r="Y475" t="str">
        <f>RIGHT("00000000" &amp; HEX2BIN(Table7[[#This Row],[D1]]), 8)</f>
        <v>11111110</v>
      </c>
      <c r="Z475" t="str">
        <f>RIGHT("00000000" &amp; HEX2BIN(Table7[[#This Row],[D2]]), 8)</f>
        <v>00010000</v>
      </c>
      <c r="AA475" t="str">
        <f>RIGHT("00000000" &amp; HEX2BIN(Table7[[#This Row],[D3]]), 8)</f>
        <v>00000000</v>
      </c>
      <c r="AB475" t="str">
        <f>RIGHT("00000000" &amp; HEX2BIN(Table7[[#This Row],[D4]]), 8)</f>
        <v>00000000</v>
      </c>
      <c r="AC475" t="str">
        <f>RIGHT("00000000" &amp; HEX2BIN(Table7[[#This Row],[D5]]), 8)</f>
        <v>00000000</v>
      </c>
      <c r="AD475" t="str">
        <f>RIGHT("00000000" &amp; HEX2BIN(Table7[[#This Row],[D6]]), 8)</f>
        <v>00000000</v>
      </c>
      <c r="AE475" t="str">
        <f>RIGHT("00000000" &amp; HEX2BIN(Table7[[#This Row],[D7]]), 8)</f>
        <v>00000000</v>
      </c>
      <c r="AF475" t="str">
        <f>VLOOKUP(Table7[[#This Row],[MsgId.Pad]],Codes,2,FALSE)</f>
        <v>A lot of these, brakes status for ABS?</v>
      </c>
      <c r="AG475">
        <f>(256*Table7[[#This Row],[D0.Dec]]+Table7[[#This Row],[D1.Dec]])/4</f>
        <v>127.5</v>
      </c>
    </row>
    <row r="476" spans="1:33" x14ac:dyDescent="0.35">
      <c r="A476">
        <v>535</v>
      </c>
      <c r="B476" t="s">
        <v>92</v>
      </c>
      <c r="C476" s="1">
        <v>8</v>
      </c>
      <c r="D476" s="1">
        <v>1</v>
      </c>
      <c r="E476" s="1" t="s">
        <v>0</v>
      </c>
      <c r="F476" s="1">
        <v>10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t="str">
        <f>RIGHT("000000" &amp;Table7[[#This Row],[MsgId]], 8)</f>
        <v>0810A000</v>
      </c>
      <c r="M476" t="str">
        <f>LEFT(Table7[[#This Row],[MsgId.Pad]],4)</f>
        <v>0810</v>
      </c>
      <c r="N476" t="str">
        <f>RIGHT(Table7[[#This Row],[MsgId.Pad]],4)</f>
        <v>A000</v>
      </c>
      <c r="O476">
        <f>HEX2DEC(Table7[[#This Row],[MsgId.Pad]])</f>
        <v>135307264</v>
      </c>
      <c r="P476">
        <f>HEX2DEC(Table7[[#This Row],[D0]])</f>
        <v>1</v>
      </c>
      <c r="Q476">
        <f>HEX2DEC(Table7[[#This Row],[D1]])</f>
        <v>254</v>
      </c>
      <c r="R476">
        <f>HEX2DEC(Table7[[#This Row],[D2]])</f>
        <v>16</v>
      </c>
      <c r="S476">
        <f>HEX2DEC(Table7[[#This Row],[D3]])</f>
        <v>0</v>
      </c>
      <c r="T476">
        <f>HEX2DEC(Table7[[#This Row],[D4]])</f>
        <v>0</v>
      </c>
      <c r="U476">
        <f>HEX2DEC(Table7[[#This Row],[D5]])</f>
        <v>0</v>
      </c>
      <c r="V476">
        <f>HEX2DEC(Table7[[#This Row],[D6]])</f>
        <v>0</v>
      </c>
      <c r="W476">
        <f>HEX2DEC(Table7[[#This Row],[D7]])</f>
        <v>0</v>
      </c>
      <c r="X476" t="str">
        <f>RIGHT("00000000" &amp; HEX2BIN(Table7[[#This Row],[D0]]), 8)</f>
        <v>00000001</v>
      </c>
      <c r="Y476" t="str">
        <f>RIGHT("00000000" &amp; HEX2BIN(Table7[[#This Row],[D1]]), 8)</f>
        <v>11111110</v>
      </c>
      <c r="Z476" t="str">
        <f>RIGHT("00000000" &amp; HEX2BIN(Table7[[#This Row],[D2]]), 8)</f>
        <v>00010000</v>
      </c>
      <c r="AA476" t="str">
        <f>RIGHT("00000000" &amp; HEX2BIN(Table7[[#This Row],[D3]]), 8)</f>
        <v>00000000</v>
      </c>
      <c r="AB476" t="str">
        <f>RIGHT("00000000" &amp; HEX2BIN(Table7[[#This Row],[D4]]), 8)</f>
        <v>00000000</v>
      </c>
      <c r="AC476" t="str">
        <f>RIGHT("00000000" &amp; HEX2BIN(Table7[[#This Row],[D5]]), 8)</f>
        <v>00000000</v>
      </c>
      <c r="AD476" t="str">
        <f>RIGHT("00000000" &amp; HEX2BIN(Table7[[#This Row],[D6]]), 8)</f>
        <v>00000000</v>
      </c>
      <c r="AE476" t="str">
        <f>RIGHT("00000000" &amp; HEX2BIN(Table7[[#This Row],[D7]]), 8)</f>
        <v>00000000</v>
      </c>
      <c r="AF476" t="str">
        <f>VLOOKUP(Table7[[#This Row],[MsgId.Pad]],Codes,2,FALSE)</f>
        <v>A lot of these, brakes status for ABS?</v>
      </c>
      <c r="AG476">
        <f>(256*Table7[[#This Row],[D0.Dec]]+Table7[[#This Row],[D1.Dec]])/4</f>
        <v>127.5</v>
      </c>
    </row>
    <row r="477" spans="1:33" x14ac:dyDescent="0.35">
      <c r="A477">
        <v>536</v>
      </c>
      <c r="B477" t="s">
        <v>92</v>
      </c>
      <c r="C477" s="1">
        <v>8</v>
      </c>
      <c r="D477" s="1">
        <v>1</v>
      </c>
      <c r="E477" s="1" t="s">
        <v>0</v>
      </c>
      <c r="F477" s="1">
        <v>10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t="str">
        <f>RIGHT("000000" &amp;Table7[[#This Row],[MsgId]], 8)</f>
        <v>0810A000</v>
      </c>
      <c r="M477" t="str">
        <f>LEFT(Table7[[#This Row],[MsgId.Pad]],4)</f>
        <v>0810</v>
      </c>
      <c r="N477" t="str">
        <f>RIGHT(Table7[[#This Row],[MsgId.Pad]],4)</f>
        <v>A000</v>
      </c>
      <c r="O477">
        <f>HEX2DEC(Table7[[#This Row],[MsgId.Pad]])</f>
        <v>135307264</v>
      </c>
      <c r="P477">
        <f>HEX2DEC(Table7[[#This Row],[D0]])</f>
        <v>1</v>
      </c>
      <c r="Q477">
        <f>HEX2DEC(Table7[[#This Row],[D1]])</f>
        <v>254</v>
      </c>
      <c r="R477">
        <f>HEX2DEC(Table7[[#This Row],[D2]])</f>
        <v>16</v>
      </c>
      <c r="S477">
        <f>HEX2DEC(Table7[[#This Row],[D3]])</f>
        <v>0</v>
      </c>
      <c r="T477">
        <f>HEX2DEC(Table7[[#This Row],[D4]])</f>
        <v>0</v>
      </c>
      <c r="U477">
        <f>HEX2DEC(Table7[[#This Row],[D5]])</f>
        <v>0</v>
      </c>
      <c r="V477">
        <f>HEX2DEC(Table7[[#This Row],[D6]])</f>
        <v>0</v>
      </c>
      <c r="W477">
        <f>HEX2DEC(Table7[[#This Row],[D7]])</f>
        <v>0</v>
      </c>
      <c r="X477" t="str">
        <f>RIGHT("00000000" &amp; HEX2BIN(Table7[[#This Row],[D0]]), 8)</f>
        <v>00000001</v>
      </c>
      <c r="Y477" t="str">
        <f>RIGHT("00000000" &amp; HEX2BIN(Table7[[#This Row],[D1]]), 8)</f>
        <v>11111110</v>
      </c>
      <c r="Z477" t="str">
        <f>RIGHT("00000000" &amp; HEX2BIN(Table7[[#This Row],[D2]]), 8)</f>
        <v>00010000</v>
      </c>
      <c r="AA477" t="str">
        <f>RIGHT("00000000" &amp; HEX2BIN(Table7[[#This Row],[D3]]), 8)</f>
        <v>00000000</v>
      </c>
      <c r="AB477" t="str">
        <f>RIGHT("00000000" &amp; HEX2BIN(Table7[[#This Row],[D4]]), 8)</f>
        <v>00000000</v>
      </c>
      <c r="AC477" t="str">
        <f>RIGHT("00000000" &amp; HEX2BIN(Table7[[#This Row],[D5]]), 8)</f>
        <v>00000000</v>
      </c>
      <c r="AD477" t="str">
        <f>RIGHT("00000000" &amp; HEX2BIN(Table7[[#This Row],[D6]]), 8)</f>
        <v>00000000</v>
      </c>
      <c r="AE477" t="str">
        <f>RIGHT("00000000" &amp; HEX2BIN(Table7[[#This Row],[D7]]), 8)</f>
        <v>00000000</v>
      </c>
      <c r="AF477" t="str">
        <f>VLOOKUP(Table7[[#This Row],[MsgId.Pad]],Codes,2,FALSE)</f>
        <v>A lot of these, brakes status for ABS?</v>
      </c>
      <c r="AG477">
        <f>(256*Table7[[#This Row],[D0.Dec]]+Table7[[#This Row],[D1.Dec]])/4</f>
        <v>127.5</v>
      </c>
    </row>
    <row r="478" spans="1:33" x14ac:dyDescent="0.35">
      <c r="A478">
        <v>537</v>
      </c>
      <c r="B478" t="s">
        <v>92</v>
      </c>
      <c r="C478" s="1">
        <v>8</v>
      </c>
      <c r="D478" s="1">
        <v>1</v>
      </c>
      <c r="E478" s="1" t="s">
        <v>0</v>
      </c>
      <c r="F478" s="1">
        <v>10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t="str">
        <f>RIGHT("000000" &amp;Table7[[#This Row],[MsgId]], 8)</f>
        <v>0810A000</v>
      </c>
      <c r="M478" t="str">
        <f>LEFT(Table7[[#This Row],[MsgId.Pad]],4)</f>
        <v>0810</v>
      </c>
      <c r="N478" t="str">
        <f>RIGHT(Table7[[#This Row],[MsgId.Pad]],4)</f>
        <v>A000</v>
      </c>
      <c r="O478">
        <f>HEX2DEC(Table7[[#This Row],[MsgId.Pad]])</f>
        <v>135307264</v>
      </c>
      <c r="P478">
        <f>HEX2DEC(Table7[[#This Row],[D0]])</f>
        <v>1</v>
      </c>
      <c r="Q478">
        <f>HEX2DEC(Table7[[#This Row],[D1]])</f>
        <v>254</v>
      </c>
      <c r="R478">
        <f>HEX2DEC(Table7[[#This Row],[D2]])</f>
        <v>16</v>
      </c>
      <c r="S478">
        <f>HEX2DEC(Table7[[#This Row],[D3]])</f>
        <v>0</v>
      </c>
      <c r="T478">
        <f>HEX2DEC(Table7[[#This Row],[D4]])</f>
        <v>0</v>
      </c>
      <c r="U478">
        <f>HEX2DEC(Table7[[#This Row],[D5]])</f>
        <v>0</v>
      </c>
      <c r="V478">
        <f>HEX2DEC(Table7[[#This Row],[D6]])</f>
        <v>0</v>
      </c>
      <c r="W478">
        <f>HEX2DEC(Table7[[#This Row],[D7]])</f>
        <v>0</v>
      </c>
      <c r="X478" t="str">
        <f>RIGHT("00000000" &amp; HEX2BIN(Table7[[#This Row],[D0]]), 8)</f>
        <v>00000001</v>
      </c>
      <c r="Y478" t="str">
        <f>RIGHT("00000000" &amp; HEX2BIN(Table7[[#This Row],[D1]]), 8)</f>
        <v>11111110</v>
      </c>
      <c r="Z478" t="str">
        <f>RIGHT("00000000" &amp; HEX2BIN(Table7[[#This Row],[D2]]), 8)</f>
        <v>00010000</v>
      </c>
      <c r="AA478" t="str">
        <f>RIGHT("00000000" &amp; HEX2BIN(Table7[[#This Row],[D3]]), 8)</f>
        <v>00000000</v>
      </c>
      <c r="AB478" t="str">
        <f>RIGHT("00000000" &amp; HEX2BIN(Table7[[#This Row],[D4]]), 8)</f>
        <v>00000000</v>
      </c>
      <c r="AC478" t="str">
        <f>RIGHT("00000000" &amp; HEX2BIN(Table7[[#This Row],[D5]]), 8)</f>
        <v>00000000</v>
      </c>
      <c r="AD478" t="str">
        <f>RIGHT("00000000" &amp; HEX2BIN(Table7[[#This Row],[D6]]), 8)</f>
        <v>00000000</v>
      </c>
      <c r="AE478" t="str">
        <f>RIGHT("00000000" &amp; HEX2BIN(Table7[[#This Row],[D7]]), 8)</f>
        <v>00000000</v>
      </c>
      <c r="AF478" t="str">
        <f>VLOOKUP(Table7[[#This Row],[MsgId.Pad]],Codes,2,FALSE)</f>
        <v>A lot of these, brakes status for ABS?</v>
      </c>
      <c r="AG478">
        <f>(256*Table7[[#This Row],[D0.Dec]]+Table7[[#This Row],[D1.Dec]])/4</f>
        <v>127.5</v>
      </c>
    </row>
    <row r="479" spans="1:33" x14ac:dyDescent="0.35">
      <c r="A479">
        <v>538</v>
      </c>
      <c r="B479" t="s">
        <v>92</v>
      </c>
      <c r="C479" s="1">
        <v>8</v>
      </c>
      <c r="D479" s="1">
        <v>1</v>
      </c>
      <c r="E479" s="1" t="s">
        <v>0</v>
      </c>
      <c r="F479" s="1">
        <v>10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t="str">
        <f>RIGHT("000000" &amp;Table7[[#This Row],[MsgId]], 8)</f>
        <v>0810A000</v>
      </c>
      <c r="M479" t="str">
        <f>LEFT(Table7[[#This Row],[MsgId.Pad]],4)</f>
        <v>0810</v>
      </c>
      <c r="N479" t="str">
        <f>RIGHT(Table7[[#This Row],[MsgId.Pad]],4)</f>
        <v>A000</v>
      </c>
      <c r="O479">
        <f>HEX2DEC(Table7[[#This Row],[MsgId.Pad]])</f>
        <v>135307264</v>
      </c>
      <c r="P479">
        <f>HEX2DEC(Table7[[#This Row],[D0]])</f>
        <v>1</v>
      </c>
      <c r="Q479">
        <f>HEX2DEC(Table7[[#This Row],[D1]])</f>
        <v>254</v>
      </c>
      <c r="R479">
        <f>HEX2DEC(Table7[[#This Row],[D2]])</f>
        <v>16</v>
      </c>
      <c r="S479">
        <f>HEX2DEC(Table7[[#This Row],[D3]])</f>
        <v>0</v>
      </c>
      <c r="T479">
        <f>HEX2DEC(Table7[[#This Row],[D4]])</f>
        <v>0</v>
      </c>
      <c r="U479">
        <f>HEX2DEC(Table7[[#This Row],[D5]])</f>
        <v>0</v>
      </c>
      <c r="V479">
        <f>HEX2DEC(Table7[[#This Row],[D6]])</f>
        <v>0</v>
      </c>
      <c r="W479">
        <f>HEX2DEC(Table7[[#This Row],[D7]])</f>
        <v>0</v>
      </c>
      <c r="X479" t="str">
        <f>RIGHT("00000000" &amp; HEX2BIN(Table7[[#This Row],[D0]]), 8)</f>
        <v>00000001</v>
      </c>
      <c r="Y479" t="str">
        <f>RIGHT("00000000" &amp; HEX2BIN(Table7[[#This Row],[D1]]), 8)</f>
        <v>11111110</v>
      </c>
      <c r="Z479" t="str">
        <f>RIGHT("00000000" &amp; HEX2BIN(Table7[[#This Row],[D2]]), 8)</f>
        <v>00010000</v>
      </c>
      <c r="AA479" t="str">
        <f>RIGHT("00000000" &amp; HEX2BIN(Table7[[#This Row],[D3]]), 8)</f>
        <v>00000000</v>
      </c>
      <c r="AB479" t="str">
        <f>RIGHT("00000000" &amp; HEX2BIN(Table7[[#This Row],[D4]]), 8)</f>
        <v>00000000</v>
      </c>
      <c r="AC479" t="str">
        <f>RIGHT("00000000" &amp; HEX2BIN(Table7[[#This Row],[D5]]), 8)</f>
        <v>00000000</v>
      </c>
      <c r="AD479" t="str">
        <f>RIGHT("00000000" &amp; HEX2BIN(Table7[[#This Row],[D6]]), 8)</f>
        <v>00000000</v>
      </c>
      <c r="AE479" t="str">
        <f>RIGHT("00000000" &amp; HEX2BIN(Table7[[#This Row],[D7]]), 8)</f>
        <v>00000000</v>
      </c>
      <c r="AF479" t="str">
        <f>VLOOKUP(Table7[[#This Row],[MsgId.Pad]],Codes,2,FALSE)</f>
        <v>A lot of these, brakes status for ABS?</v>
      </c>
      <c r="AG479">
        <f>(256*Table7[[#This Row],[D0.Dec]]+Table7[[#This Row],[D1.Dec]])/4</f>
        <v>127.5</v>
      </c>
    </row>
    <row r="480" spans="1:33" x14ac:dyDescent="0.35">
      <c r="A480">
        <v>539</v>
      </c>
      <c r="B480" t="s">
        <v>92</v>
      </c>
      <c r="C480" s="1">
        <v>8</v>
      </c>
      <c r="D480" s="1">
        <v>1</v>
      </c>
      <c r="E480" s="1" t="s">
        <v>0</v>
      </c>
      <c r="F480" s="1">
        <v>10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t="str">
        <f>RIGHT("000000" &amp;Table7[[#This Row],[MsgId]], 8)</f>
        <v>0810A000</v>
      </c>
      <c r="M480" t="str">
        <f>LEFT(Table7[[#This Row],[MsgId.Pad]],4)</f>
        <v>0810</v>
      </c>
      <c r="N480" t="str">
        <f>RIGHT(Table7[[#This Row],[MsgId.Pad]],4)</f>
        <v>A000</v>
      </c>
      <c r="O480">
        <f>HEX2DEC(Table7[[#This Row],[MsgId.Pad]])</f>
        <v>135307264</v>
      </c>
      <c r="P480">
        <f>HEX2DEC(Table7[[#This Row],[D0]])</f>
        <v>1</v>
      </c>
      <c r="Q480">
        <f>HEX2DEC(Table7[[#This Row],[D1]])</f>
        <v>254</v>
      </c>
      <c r="R480">
        <f>HEX2DEC(Table7[[#This Row],[D2]])</f>
        <v>16</v>
      </c>
      <c r="S480">
        <f>HEX2DEC(Table7[[#This Row],[D3]])</f>
        <v>0</v>
      </c>
      <c r="T480">
        <f>HEX2DEC(Table7[[#This Row],[D4]])</f>
        <v>0</v>
      </c>
      <c r="U480">
        <f>HEX2DEC(Table7[[#This Row],[D5]])</f>
        <v>0</v>
      </c>
      <c r="V480">
        <f>HEX2DEC(Table7[[#This Row],[D6]])</f>
        <v>0</v>
      </c>
      <c r="W480">
        <f>HEX2DEC(Table7[[#This Row],[D7]])</f>
        <v>0</v>
      </c>
      <c r="X480" t="str">
        <f>RIGHT("00000000" &amp; HEX2BIN(Table7[[#This Row],[D0]]), 8)</f>
        <v>00000001</v>
      </c>
      <c r="Y480" t="str">
        <f>RIGHT("00000000" &amp; HEX2BIN(Table7[[#This Row],[D1]]), 8)</f>
        <v>11111110</v>
      </c>
      <c r="Z480" t="str">
        <f>RIGHT("00000000" &amp; HEX2BIN(Table7[[#This Row],[D2]]), 8)</f>
        <v>00010000</v>
      </c>
      <c r="AA480" t="str">
        <f>RIGHT("00000000" &amp; HEX2BIN(Table7[[#This Row],[D3]]), 8)</f>
        <v>00000000</v>
      </c>
      <c r="AB480" t="str">
        <f>RIGHT("00000000" &amp; HEX2BIN(Table7[[#This Row],[D4]]), 8)</f>
        <v>00000000</v>
      </c>
      <c r="AC480" t="str">
        <f>RIGHT("00000000" &amp; HEX2BIN(Table7[[#This Row],[D5]]), 8)</f>
        <v>00000000</v>
      </c>
      <c r="AD480" t="str">
        <f>RIGHT("00000000" &amp; HEX2BIN(Table7[[#This Row],[D6]]), 8)</f>
        <v>00000000</v>
      </c>
      <c r="AE480" t="str">
        <f>RIGHT("00000000" &amp; HEX2BIN(Table7[[#This Row],[D7]]), 8)</f>
        <v>00000000</v>
      </c>
      <c r="AF480" t="str">
        <f>VLOOKUP(Table7[[#This Row],[MsgId.Pad]],Codes,2,FALSE)</f>
        <v>A lot of these, brakes status for ABS?</v>
      </c>
      <c r="AG480">
        <f>(256*Table7[[#This Row],[D0.Dec]]+Table7[[#This Row],[D1.Dec]])/4</f>
        <v>127.5</v>
      </c>
    </row>
    <row r="481" spans="1:33" x14ac:dyDescent="0.35">
      <c r="A481">
        <v>540</v>
      </c>
      <c r="B481" t="s">
        <v>92</v>
      </c>
      <c r="C481" s="1">
        <v>8</v>
      </c>
      <c r="D481" s="1">
        <v>1</v>
      </c>
      <c r="E481" s="1" t="s">
        <v>0</v>
      </c>
      <c r="F481" s="1">
        <v>10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t="str">
        <f>RIGHT("000000" &amp;Table7[[#This Row],[MsgId]], 8)</f>
        <v>0810A000</v>
      </c>
      <c r="M481" t="str">
        <f>LEFT(Table7[[#This Row],[MsgId.Pad]],4)</f>
        <v>0810</v>
      </c>
      <c r="N481" t="str">
        <f>RIGHT(Table7[[#This Row],[MsgId.Pad]],4)</f>
        <v>A000</v>
      </c>
      <c r="O481">
        <f>HEX2DEC(Table7[[#This Row],[MsgId.Pad]])</f>
        <v>135307264</v>
      </c>
      <c r="P481">
        <f>HEX2DEC(Table7[[#This Row],[D0]])</f>
        <v>1</v>
      </c>
      <c r="Q481">
        <f>HEX2DEC(Table7[[#This Row],[D1]])</f>
        <v>254</v>
      </c>
      <c r="R481">
        <f>HEX2DEC(Table7[[#This Row],[D2]])</f>
        <v>16</v>
      </c>
      <c r="S481">
        <f>HEX2DEC(Table7[[#This Row],[D3]])</f>
        <v>0</v>
      </c>
      <c r="T481">
        <f>HEX2DEC(Table7[[#This Row],[D4]])</f>
        <v>0</v>
      </c>
      <c r="U481">
        <f>HEX2DEC(Table7[[#This Row],[D5]])</f>
        <v>0</v>
      </c>
      <c r="V481">
        <f>HEX2DEC(Table7[[#This Row],[D6]])</f>
        <v>0</v>
      </c>
      <c r="W481">
        <f>HEX2DEC(Table7[[#This Row],[D7]])</f>
        <v>0</v>
      </c>
      <c r="X481" t="str">
        <f>RIGHT("00000000" &amp; HEX2BIN(Table7[[#This Row],[D0]]), 8)</f>
        <v>00000001</v>
      </c>
      <c r="Y481" t="str">
        <f>RIGHT("00000000" &amp; HEX2BIN(Table7[[#This Row],[D1]]), 8)</f>
        <v>11111110</v>
      </c>
      <c r="Z481" t="str">
        <f>RIGHT("00000000" &amp; HEX2BIN(Table7[[#This Row],[D2]]), 8)</f>
        <v>00010000</v>
      </c>
      <c r="AA481" t="str">
        <f>RIGHT("00000000" &amp; HEX2BIN(Table7[[#This Row],[D3]]), 8)</f>
        <v>00000000</v>
      </c>
      <c r="AB481" t="str">
        <f>RIGHT("00000000" &amp; HEX2BIN(Table7[[#This Row],[D4]]), 8)</f>
        <v>00000000</v>
      </c>
      <c r="AC481" t="str">
        <f>RIGHT("00000000" &amp; HEX2BIN(Table7[[#This Row],[D5]]), 8)</f>
        <v>00000000</v>
      </c>
      <c r="AD481" t="str">
        <f>RIGHT("00000000" &amp; HEX2BIN(Table7[[#This Row],[D6]]), 8)</f>
        <v>00000000</v>
      </c>
      <c r="AE481" t="str">
        <f>RIGHT("00000000" &amp; HEX2BIN(Table7[[#This Row],[D7]]), 8)</f>
        <v>00000000</v>
      </c>
      <c r="AF481" t="str">
        <f>VLOOKUP(Table7[[#This Row],[MsgId.Pad]],Codes,2,FALSE)</f>
        <v>A lot of these, brakes status for ABS?</v>
      </c>
      <c r="AG481">
        <f>(256*Table7[[#This Row],[D0.Dec]]+Table7[[#This Row],[D1.Dec]])/4</f>
        <v>127.5</v>
      </c>
    </row>
    <row r="482" spans="1:33" x14ac:dyDescent="0.35">
      <c r="A482">
        <v>541</v>
      </c>
      <c r="B482" t="s">
        <v>92</v>
      </c>
      <c r="C482" s="1">
        <v>8</v>
      </c>
      <c r="D482" s="1">
        <v>1</v>
      </c>
      <c r="E482" s="1" t="s">
        <v>0</v>
      </c>
      <c r="F482" s="1">
        <v>10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t="str">
        <f>RIGHT("000000" &amp;Table7[[#This Row],[MsgId]], 8)</f>
        <v>0810A000</v>
      </c>
      <c r="M482" t="str">
        <f>LEFT(Table7[[#This Row],[MsgId.Pad]],4)</f>
        <v>0810</v>
      </c>
      <c r="N482" t="str">
        <f>RIGHT(Table7[[#This Row],[MsgId.Pad]],4)</f>
        <v>A000</v>
      </c>
      <c r="O482">
        <f>HEX2DEC(Table7[[#This Row],[MsgId.Pad]])</f>
        <v>135307264</v>
      </c>
      <c r="P482">
        <f>HEX2DEC(Table7[[#This Row],[D0]])</f>
        <v>1</v>
      </c>
      <c r="Q482">
        <f>HEX2DEC(Table7[[#This Row],[D1]])</f>
        <v>254</v>
      </c>
      <c r="R482">
        <f>HEX2DEC(Table7[[#This Row],[D2]])</f>
        <v>16</v>
      </c>
      <c r="S482">
        <f>HEX2DEC(Table7[[#This Row],[D3]])</f>
        <v>0</v>
      </c>
      <c r="T482">
        <f>HEX2DEC(Table7[[#This Row],[D4]])</f>
        <v>0</v>
      </c>
      <c r="U482">
        <f>HEX2DEC(Table7[[#This Row],[D5]])</f>
        <v>0</v>
      </c>
      <c r="V482">
        <f>HEX2DEC(Table7[[#This Row],[D6]])</f>
        <v>0</v>
      </c>
      <c r="W482">
        <f>HEX2DEC(Table7[[#This Row],[D7]])</f>
        <v>0</v>
      </c>
      <c r="X482" t="str">
        <f>RIGHT("00000000" &amp; HEX2BIN(Table7[[#This Row],[D0]]), 8)</f>
        <v>00000001</v>
      </c>
      <c r="Y482" t="str">
        <f>RIGHT("00000000" &amp; HEX2BIN(Table7[[#This Row],[D1]]), 8)</f>
        <v>11111110</v>
      </c>
      <c r="Z482" t="str">
        <f>RIGHT("00000000" &amp; HEX2BIN(Table7[[#This Row],[D2]]), 8)</f>
        <v>00010000</v>
      </c>
      <c r="AA482" t="str">
        <f>RIGHT("00000000" &amp; HEX2BIN(Table7[[#This Row],[D3]]), 8)</f>
        <v>00000000</v>
      </c>
      <c r="AB482" t="str">
        <f>RIGHT("00000000" &amp; HEX2BIN(Table7[[#This Row],[D4]]), 8)</f>
        <v>00000000</v>
      </c>
      <c r="AC482" t="str">
        <f>RIGHT("00000000" &amp; HEX2BIN(Table7[[#This Row],[D5]]), 8)</f>
        <v>00000000</v>
      </c>
      <c r="AD482" t="str">
        <f>RIGHT("00000000" &amp; HEX2BIN(Table7[[#This Row],[D6]]), 8)</f>
        <v>00000000</v>
      </c>
      <c r="AE482" t="str">
        <f>RIGHT("00000000" &amp; HEX2BIN(Table7[[#This Row],[D7]]), 8)</f>
        <v>00000000</v>
      </c>
      <c r="AF482" t="str">
        <f>VLOOKUP(Table7[[#This Row],[MsgId.Pad]],Codes,2,FALSE)</f>
        <v>A lot of these, brakes status for ABS?</v>
      </c>
      <c r="AG482">
        <f>(256*Table7[[#This Row],[D0.Dec]]+Table7[[#This Row],[D1.Dec]])/4</f>
        <v>127.5</v>
      </c>
    </row>
    <row r="483" spans="1:33" x14ac:dyDescent="0.35">
      <c r="A483">
        <v>542</v>
      </c>
      <c r="B483" t="s">
        <v>92</v>
      </c>
      <c r="C483" s="1">
        <v>8</v>
      </c>
      <c r="D483" s="1">
        <v>1</v>
      </c>
      <c r="E483" s="1" t="s">
        <v>0</v>
      </c>
      <c r="F483" s="1">
        <v>10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t="str">
        <f>RIGHT("000000" &amp;Table7[[#This Row],[MsgId]], 8)</f>
        <v>0810A000</v>
      </c>
      <c r="M483" t="str">
        <f>LEFT(Table7[[#This Row],[MsgId.Pad]],4)</f>
        <v>0810</v>
      </c>
      <c r="N483" t="str">
        <f>RIGHT(Table7[[#This Row],[MsgId.Pad]],4)</f>
        <v>A000</v>
      </c>
      <c r="O483">
        <f>HEX2DEC(Table7[[#This Row],[MsgId.Pad]])</f>
        <v>135307264</v>
      </c>
      <c r="P483">
        <f>HEX2DEC(Table7[[#This Row],[D0]])</f>
        <v>1</v>
      </c>
      <c r="Q483">
        <f>HEX2DEC(Table7[[#This Row],[D1]])</f>
        <v>254</v>
      </c>
      <c r="R483">
        <f>HEX2DEC(Table7[[#This Row],[D2]])</f>
        <v>16</v>
      </c>
      <c r="S483">
        <f>HEX2DEC(Table7[[#This Row],[D3]])</f>
        <v>0</v>
      </c>
      <c r="T483">
        <f>HEX2DEC(Table7[[#This Row],[D4]])</f>
        <v>0</v>
      </c>
      <c r="U483">
        <f>HEX2DEC(Table7[[#This Row],[D5]])</f>
        <v>0</v>
      </c>
      <c r="V483">
        <f>HEX2DEC(Table7[[#This Row],[D6]])</f>
        <v>0</v>
      </c>
      <c r="W483">
        <f>HEX2DEC(Table7[[#This Row],[D7]])</f>
        <v>0</v>
      </c>
      <c r="X483" t="str">
        <f>RIGHT("00000000" &amp; HEX2BIN(Table7[[#This Row],[D0]]), 8)</f>
        <v>00000001</v>
      </c>
      <c r="Y483" t="str">
        <f>RIGHT("00000000" &amp; HEX2BIN(Table7[[#This Row],[D1]]), 8)</f>
        <v>11111110</v>
      </c>
      <c r="Z483" t="str">
        <f>RIGHT("00000000" &amp; HEX2BIN(Table7[[#This Row],[D2]]), 8)</f>
        <v>00010000</v>
      </c>
      <c r="AA483" t="str">
        <f>RIGHT("00000000" &amp; HEX2BIN(Table7[[#This Row],[D3]]), 8)</f>
        <v>00000000</v>
      </c>
      <c r="AB483" t="str">
        <f>RIGHT("00000000" &amp; HEX2BIN(Table7[[#This Row],[D4]]), 8)</f>
        <v>00000000</v>
      </c>
      <c r="AC483" t="str">
        <f>RIGHT("00000000" &amp; HEX2BIN(Table7[[#This Row],[D5]]), 8)</f>
        <v>00000000</v>
      </c>
      <c r="AD483" t="str">
        <f>RIGHT("00000000" &amp; HEX2BIN(Table7[[#This Row],[D6]]), 8)</f>
        <v>00000000</v>
      </c>
      <c r="AE483" t="str">
        <f>RIGHT("00000000" &amp; HEX2BIN(Table7[[#This Row],[D7]]), 8)</f>
        <v>00000000</v>
      </c>
      <c r="AF483" t="str">
        <f>VLOOKUP(Table7[[#This Row],[MsgId.Pad]],Codes,2,FALSE)</f>
        <v>A lot of these, brakes status for ABS?</v>
      </c>
      <c r="AG483">
        <f>(256*Table7[[#This Row],[D0.Dec]]+Table7[[#This Row],[D1.Dec]])/4</f>
        <v>127.5</v>
      </c>
    </row>
    <row r="484" spans="1:33" x14ac:dyDescent="0.35">
      <c r="A484">
        <v>543</v>
      </c>
      <c r="B484" t="s">
        <v>92</v>
      </c>
      <c r="C484" s="1">
        <v>8</v>
      </c>
      <c r="D484" s="1">
        <v>1</v>
      </c>
      <c r="E484" s="1" t="s">
        <v>0</v>
      </c>
      <c r="F484" s="1">
        <v>10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t="str">
        <f>RIGHT("000000" &amp;Table7[[#This Row],[MsgId]], 8)</f>
        <v>0810A000</v>
      </c>
      <c r="M484" t="str">
        <f>LEFT(Table7[[#This Row],[MsgId.Pad]],4)</f>
        <v>0810</v>
      </c>
      <c r="N484" t="str">
        <f>RIGHT(Table7[[#This Row],[MsgId.Pad]],4)</f>
        <v>A000</v>
      </c>
      <c r="O484">
        <f>HEX2DEC(Table7[[#This Row],[MsgId.Pad]])</f>
        <v>135307264</v>
      </c>
      <c r="P484">
        <f>HEX2DEC(Table7[[#This Row],[D0]])</f>
        <v>1</v>
      </c>
      <c r="Q484">
        <f>HEX2DEC(Table7[[#This Row],[D1]])</f>
        <v>254</v>
      </c>
      <c r="R484">
        <f>HEX2DEC(Table7[[#This Row],[D2]])</f>
        <v>16</v>
      </c>
      <c r="S484">
        <f>HEX2DEC(Table7[[#This Row],[D3]])</f>
        <v>0</v>
      </c>
      <c r="T484">
        <f>HEX2DEC(Table7[[#This Row],[D4]])</f>
        <v>0</v>
      </c>
      <c r="U484">
        <f>HEX2DEC(Table7[[#This Row],[D5]])</f>
        <v>0</v>
      </c>
      <c r="V484">
        <f>HEX2DEC(Table7[[#This Row],[D6]])</f>
        <v>0</v>
      </c>
      <c r="W484">
        <f>HEX2DEC(Table7[[#This Row],[D7]])</f>
        <v>0</v>
      </c>
      <c r="X484" t="str">
        <f>RIGHT("00000000" &amp; HEX2BIN(Table7[[#This Row],[D0]]), 8)</f>
        <v>00000001</v>
      </c>
      <c r="Y484" t="str">
        <f>RIGHT("00000000" &amp; HEX2BIN(Table7[[#This Row],[D1]]), 8)</f>
        <v>11111110</v>
      </c>
      <c r="Z484" t="str">
        <f>RIGHT("00000000" &amp; HEX2BIN(Table7[[#This Row],[D2]]), 8)</f>
        <v>00010000</v>
      </c>
      <c r="AA484" t="str">
        <f>RIGHT("00000000" &amp; HEX2BIN(Table7[[#This Row],[D3]]), 8)</f>
        <v>00000000</v>
      </c>
      <c r="AB484" t="str">
        <f>RIGHT("00000000" &amp; HEX2BIN(Table7[[#This Row],[D4]]), 8)</f>
        <v>00000000</v>
      </c>
      <c r="AC484" t="str">
        <f>RIGHT("00000000" &amp; HEX2BIN(Table7[[#This Row],[D5]]), 8)</f>
        <v>00000000</v>
      </c>
      <c r="AD484" t="str">
        <f>RIGHT("00000000" &amp; HEX2BIN(Table7[[#This Row],[D6]]), 8)</f>
        <v>00000000</v>
      </c>
      <c r="AE484" t="str">
        <f>RIGHT("00000000" &amp; HEX2BIN(Table7[[#This Row],[D7]]), 8)</f>
        <v>00000000</v>
      </c>
      <c r="AF484" t="str">
        <f>VLOOKUP(Table7[[#This Row],[MsgId.Pad]],Codes,2,FALSE)</f>
        <v>A lot of these, brakes status for ABS?</v>
      </c>
      <c r="AG484">
        <f>(256*Table7[[#This Row],[D0.Dec]]+Table7[[#This Row],[D1.Dec]])/4</f>
        <v>127.5</v>
      </c>
    </row>
    <row r="485" spans="1:33" x14ac:dyDescent="0.35">
      <c r="A485">
        <v>544</v>
      </c>
      <c r="B485" t="s">
        <v>92</v>
      </c>
      <c r="C485" s="1">
        <v>8</v>
      </c>
      <c r="D485" s="1">
        <v>1</v>
      </c>
      <c r="E485" s="1" t="s">
        <v>0</v>
      </c>
      <c r="F485" s="1">
        <v>10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t="str">
        <f>RIGHT("000000" &amp;Table7[[#This Row],[MsgId]], 8)</f>
        <v>0810A000</v>
      </c>
      <c r="M485" t="str">
        <f>LEFT(Table7[[#This Row],[MsgId.Pad]],4)</f>
        <v>0810</v>
      </c>
      <c r="N485" t="str">
        <f>RIGHT(Table7[[#This Row],[MsgId.Pad]],4)</f>
        <v>A000</v>
      </c>
      <c r="O485">
        <f>HEX2DEC(Table7[[#This Row],[MsgId.Pad]])</f>
        <v>135307264</v>
      </c>
      <c r="P485">
        <f>HEX2DEC(Table7[[#This Row],[D0]])</f>
        <v>1</v>
      </c>
      <c r="Q485">
        <f>HEX2DEC(Table7[[#This Row],[D1]])</f>
        <v>254</v>
      </c>
      <c r="R485">
        <f>HEX2DEC(Table7[[#This Row],[D2]])</f>
        <v>16</v>
      </c>
      <c r="S485">
        <f>HEX2DEC(Table7[[#This Row],[D3]])</f>
        <v>0</v>
      </c>
      <c r="T485">
        <f>HEX2DEC(Table7[[#This Row],[D4]])</f>
        <v>0</v>
      </c>
      <c r="U485">
        <f>HEX2DEC(Table7[[#This Row],[D5]])</f>
        <v>0</v>
      </c>
      <c r="V485">
        <f>HEX2DEC(Table7[[#This Row],[D6]])</f>
        <v>0</v>
      </c>
      <c r="W485">
        <f>HEX2DEC(Table7[[#This Row],[D7]])</f>
        <v>0</v>
      </c>
      <c r="X485" t="str">
        <f>RIGHT("00000000" &amp; HEX2BIN(Table7[[#This Row],[D0]]), 8)</f>
        <v>00000001</v>
      </c>
      <c r="Y485" t="str">
        <f>RIGHT("00000000" &amp; HEX2BIN(Table7[[#This Row],[D1]]), 8)</f>
        <v>11111110</v>
      </c>
      <c r="Z485" t="str">
        <f>RIGHT("00000000" &amp; HEX2BIN(Table7[[#This Row],[D2]]), 8)</f>
        <v>00010000</v>
      </c>
      <c r="AA485" t="str">
        <f>RIGHT("00000000" &amp; HEX2BIN(Table7[[#This Row],[D3]]), 8)</f>
        <v>00000000</v>
      </c>
      <c r="AB485" t="str">
        <f>RIGHT("00000000" &amp; HEX2BIN(Table7[[#This Row],[D4]]), 8)</f>
        <v>00000000</v>
      </c>
      <c r="AC485" t="str">
        <f>RIGHT("00000000" &amp; HEX2BIN(Table7[[#This Row],[D5]]), 8)</f>
        <v>00000000</v>
      </c>
      <c r="AD485" t="str">
        <f>RIGHT("00000000" &amp; HEX2BIN(Table7[[#This Row],[D6]]), 8)</f>
        <v>00000000</v>
      </c>
      <c r="AE485" t="str">
        <f>RIGHT("00000000" &amp; HEX2BIN(Table7[[#This Row],[D7]]), 8)</f>
        <v>00000000</v>
      </c>
      <c r="AF485" t="str">
        <f>VLOOKUP(Table7[[#This Row],[MsgId.Pad]],Codes,2,FALSE)</f>
        <v>A lot of these, brakes status for ABS?</v>
      </c>
      <c r="AG485">
        <f>(256*Table7[[#This Row],[D0.Dec]]+Table7[[#This Row],[D1.Dec]])/4</f>
        <v>127.5</v>
      </c>
    </row>
    <row r="486" spans="1:33" x14ac:dyDescent="0.35">
      <c r="A486">
        <v>116</v>
      </c>
      <c r="B486" t="s">
        <v>111</v>
      </c>
      <c r="C486" s="1">
        <v>8</v>
      </c>
      <c r="D486" s="1">
        <v>41</v>
      </c>
      <c r="E486" s="1">
        <v>0</v>
      </c>
      <c r="F486" s="1" t="s">
        <v>63</v>
      </c>
      <c r="G486" s="1">
        <v>34</v>
      </c>
      <c r="H486" s="1">
        <v>20</v>
      </c>
      <c r="I486" s="1">
        <v>0</v>
      </c>
      <c r="J486" s="1">
        <v>0</v>
      </c>
      <c r="K486" s="1">
        <v>0</v>
      </c>
      <c r="L486" t="str">
        <f>RIGHT("000000" &amp;Table7[[#This Row],[MsgId]], 8)</f>
        <v>0815A101</v>
      </c>
      <c r="M486" t="str">
        <f>LEFT(Table7[[#This Row],[MsgId.Pad]],4)</f>
        <v>0815</v>
      </c>
      <c r="N486" t="str">
        <f>RIGHT(Table7[[#This Row],[MsgId.Pad]],4)</f>
        <v>A101</v>
      </c>
      <c r="O486">
        <f>HEX2DEC(Table7[[#This Row],[MsgId.Pad]])</f>
        <v>135635201</v>
      </c>
      <c r="P486">
        <f>HEX2DEC(Table7[[#This Row],[D0]])</f>
        <v>65</v>
      </c>
      <c r="Q486">
        <f>HEX2DEC(Table7[[#This Row],[D1]])</f>
        <v>0</v>
      </c>
      <c r="R486">
        <f>HEX2DEC(Table7[[#This Row],[D2]])</f>
        <v>63</v>
      </c>
      <c r="S486">
        <f>HEX2DEC(Table7[[#This Row],[D3]])</f>
        <v>52</v>
      </c>
      <c r="T486">
        <f>HEX2DEC(Table7[[#This Row],[D4]])</f>
        <v>32</v>
      </c>
      <c r="U486">
        <f>HEX2DEC(Table7[[#This Row],[D5]])</f>
        <v>0</v>
      </c>
      <c r="V486">
        <f>HEX2DEC(Table7[[#This Row],[D6]])</f>
        <v>0</v>
      </c>
      <c r="W486">
        <f>HEX2DEC(Table7[[#This Row],[D7]])</f>
        <v>0</v>
      </c>
      <c r="X486" t="str">
        <f>RIGHT("00000000" &amp; HEX2BIN(Table7[[#This Row],[D0]]), 8)</f>
        <v>01000001</v>
      </c>
      <c r="Y486" t="str">
        <f>RIGHT("00000000" &amp; HEX2BIN(Table7[[#This Row],[D1]]), 8)</f>
        <v>00000000</v>
      </c>
      <c r="Z486" t="str">
        <f>RIGHT("00000000" &amp; HEX2BIN(Table7[[#This Row],[D2]]), 8)</f>
        <v>00111111</v>
      </c>
      <c r="AA486" t="str">
        <f>RIGHT("00000000" &amp; HEX2BIN(Table7[[#This Row],[D3]]), 8)</f>
        <v>00110100</v>
      </c>
      <c r="AB486" t="str">
        <f>RIGHT("00000000" &amp; HEX2BIN(Table7[[#This Row],[D4]]), 8)</f>
        <v>00100000</v>
      </c>
      <c r="AC486" t="str">
        <f>RIGHT("00000000" &amp; HEX2BIN(Table7[[#This Row],[D5]]), 8)</f>
        <v>00000000</v>
      </c>
      <c r="AD486" t="str">
        <f>RIGHT("00000000" &amp; HEX2BIN(Table7[[#This Row],[D6]]), 8)</f>
        <v>00000000</v>
      </c>
      <c r="AE486" t="str">
        <f>RIGHT("00000000" &amp; HEX2BIN(Table7[[#This Row],[D7]]), 8)</f>
        <v>00000000</v>
      </c>
      <c r="AF486">
        <f>VLOOKUP(Table7[[#This Row],[MsgId.Pad]],Codes,2,FALSE)</f>
        <v>0</v>
      </c>
      <c r="AG486">
        <f>(256*Table7[[#This Row],[D0.Dec]]+Table7[[#This Row],[D1.Dec]])/4</f>
        <v>4160</v>
      </c>
    </row>
    <row r="487" spans="1:33" x14ac:dyDescent="0.35">
      <c r="A487">
        <v>260</v>
      </c>
      <c r="B487" t="s">
        <v>111</v>
      </c>
      <c r="C487" s="1">
        <v>8</v>
      </c>
      <c r="D487" s="1">
        <v>33</v>
      </c>
      <c r="E487" s="1">
        <v>0</v>
      </c>
      <c r="F487" s="1">
        <v>0</v>
      </c>
      <c r="G487" s="1">
        <v>34</v>
      </c>
      <c r="H487" s="1">
        <v>20</v>
      </c>
      <c r="I487" s="1">
        <v>0</v>
      </c>
      <c r="J487" s="1">
        <v>0</v>
      </c>
      <c r="K487" s="1">
        <v>0</v>
      </c>
      <c r="L487" t="str">
        <f>RIGHT("000000" &amp;Table7[[#This Row],[MsgId]], 8)</f>
        <v>0815A101</v>
      </c>
      <c r="M487" t="str">
        <f>LEFT(Table7[[#This Row],[MsgId.Pad]],4)</f>
        <v>0815</v>
      </c>
      <c r="N487" t="str">
        <f>RIGHT(Table7[[#This Row],[MsgId.Pad]],4)</f>
        <v>A101</v>
      </c>
      <c r="O487">
        <f>HEX2DEC(Table7[[#This Row],[MsgId.Pad]])</f>
        <v>135635201</v>
      </c>
      <c r="P487">
        <f>HEX2DEC(Table7[[#This Row],[D0]])</f>
        <v>51</v>
      </c>
      <c r="Q487">
        <f>HEX2DEC(Table7[[#This Row],[D1]])</f>
        <v>0</v>
      </c>
      <c r="R487">
        <f>HEX2DEC(Table7[[#This Row],[D2]])</f>
        <v>0</v>
      </c>
      <c r="S487">
        <f>HEX2DEC(Table7[[#This Row],[D3]])</f>
        <v>52</v>
      </c>
      <c r="T487">
        <f>HEX2DEC(Table7[[#This Row],[D4]])</f>
        <v>32</v>
      </c>
      <c r="U487">
        <f>HEX2DEC(Table7[[#This Row],[D5]])</f>
        <v>0</v>
      </c>
      <c r="V487">
        <f>HEX2DEC(Table7[[#This Row],[D6]])</f>
        <v>0</v>
      </c>
      <c r="W487">
        <f>HEX2DEC(Table7[[#This Row],[D7]])</f>
        <v>0</v>
      </c>
      <c r="X487" t="str">
        <f>RIGHT("00000000" &amp; HEX2BIN(Table7[[#This Row],[D0]]), 8)</f>
        <v>00110011</v>
      </c>
      <c r="Y487" t="str">
        <f>RIGHT("00000000" &amp; HEX2BIN(Table7[[#This Row],[D1]]), 8)</f>
        <v>00000000</v>
      </c>
      <c r="Z487" t="str">
        <f>RIGHT("00000000" &amp; HEX2BIN(Table7[[#This Row],[D2]]), 8)</f>
        <v>00000000</v>
      </c>
      <c r="AA487" t="str">
        <f>RIGHT("00000000" &amp; HEX2BIN(Table7[[#This Row],[D3]]), 8)</f>
        <v>00110100</v>
      </c>
      <c r="AB487" t="str">
        <f>RIGHT("00000000" &amp; HEX2BIN(Table7[[#This Row],[D4]]), 8)</f>
        <v>00100000</v>
      </c>
      <c r="AC487" t="str">
        <f>RIGHT("00000000" &amp; HEX2BIN(Table7[[#This Row],[D5]]), 8)</f>
        <v>00000000</v>
      </c>
      <c r="AD487" t="str">
        <f>RIGHT("00000000" &amp; HEX2BIN(Table7[[#This Row],[D6]]), 8)</f>
        <v>00000000</v>
      </c>
      <c r="AE487" t="str">
        <f>RIGHT("00000000" &amp; HEX2BIN(Table7[[#This Row],[D7]]), 8)</f>
        <v>00000000</v>
      </c>
      <c r="AF487">
        <f>VLOOKUP(Table7[[#This Row],[MsgId.Pad]],Codes,2,FALSE)</f>
        <v>0</v>
      </c>
      <c r="AG487">
        <f>(256*Table7[[#This Row],[D0.Dec]]+Table7[[#This Row],[D1.Dec]])/4</f>
        <v>3264</v>
      </c>
    </row>
    <row r="488" spans="1:33" x14ac:dyDescent="0.35">
      <c r="A488">
        <v>217</v>
      </c>
      <c r="B488" t="s">
        <v>113</v>
      </c>
      <c r="C488" s="1">
        <v>8</v>
      </c>
      <c r="D488" s="1" t="s">
        <v>11</v>
      </c>
      <c r="E488" s="1" t="s">
        <v>36</v>
      </c>
      <c r="F488" s="1" t="s">
        <v>13</v>
      </c>
      <c r="G488" s="1" t="s">
        <v>13</v>
      </c>
      <c r="H488" s="1">
        <v>0</v>
      </c>
      <c r="I488" s="1">
        <v>0</v>
      </c>
      <c r="J488" s="1">
        <v>0</v>
      </c>
      <c r="K488" s="1">
        <v>0</v>
      </c>
      <c r="L488" t="str">
        <f>RIGHT("000000" &amp;Table7[[#This Row],[MsgId]], 8)</f>
        <v>0816A101</v>
      </c>
      <c r="M488" t="str">
        <f>LEFT(Table7[[#This Row],[MsgId.Pad]],4)</f>
        <v>0816</v>
      </c>
      <c r="N488" t="str">
        <f>RIGHT(Table7[[#This Row],[MsgId.Pad]],4)</f>
        <v>A101</v>
      </c>
      <c r="O488">
        <f>HEX2DEC(Table7[[#This Row],[MsgId.Pad]])</f>
        <v>135700737</v>
      </c>
      <c r="P488">
        <f>HEX2DEC(Table7[[#This Row],[D0]])</f>
        <v>15</v>
      </c>
      <c r="Q488">
        <f>HEX2DEC(Table7[[#This Row],[D1]])</f>
        <v>199</v>
      </c>
      <c r="R488">
        <f>HEX2DEC(Table7[[#This Row],[D2]])</f>
        <v>255</v>
      </c>
      <c r="S488">
        <f>HEX2DEC(Table7[[#This Row],[D3]])</f>
        <v>255</v>
      </c>
      <c r="T488">
        <f>HEX2DEC(Table7[[#This Row],[D4]])</f>
        <v>0</v>
      </c>
      <c r="U488">
        <f>HEX2DEC(Table7[[#This Row],[D5]])</f>
        <v>0</v>
      </c>
      <c r="V488">
        <f>HEX2DEC(Table7[[#This Row],[D6]])</f>
        <v>0</v>
      </c>
      <c r="W488">
        <f>HEX2DEC(Table7[[#This Row],[D7]])</f>
        <v>0</v>
      </c>
      <c r="X488" t="str">
        <f>RIGHT("00000000" &amp; HEX2BIN(Table7[[#This Row],[D0]]), 8)</f>
        <v>00001111</v>
      </c>
      <c r="Y488" t="str">
        <f>RIGHT("00000000" &amp; HEX2BIN(Table7[[#This Row],[D1]]), 8)</f>
        <v>11000111</v>
      </c>
      <c r="Z488" t="str">
        <f>RIGHT("00000000" &amp; HEX2BIN(Table7[[#This Row],[D2]]), 8)</f>
        <v>11111111</v>
      </c>
      <c r="AA488" t="str">
        <f>RIGHT("00000000" &amp; HEX2BIN(Table7[[#This Row],[D3]]), 8)</f>
        <v>11111111</v>
      </c>
      <c r="AB488" t="str">
        <f>RIGHT("00000000" &amp; HEX2BIN(Table7[[#This Row],[D4]]), 8)</f>
        <v>00000000</v>
      </c>
      <c r="AC488" t="str">
        <f>RIGHT("00000000" &amp; HEX2BIN(Table7[[#This Row],[D5]]), 8)</f>
        <v>00000000</v>
      </c>
      <c r="AD488" t="str">
        <f>RIGHT("00000000" &amp; HEX2BIN(Table7[[#This Row],[D6]]), 8)</f>
        <v>00000000</v>
      </c>
      <c r="AE488" t="str">
        <f>RIGHT("00000000" &amp; HEX2BIN(Table7[[#This Row],[D7]]), 8)</f>
        <v>00000000</v>
      </c>
      <c r="AF488">
        <f>VLOOKUP(Table7[[#This Row],[MsgId.Pad]],Codes,2,FALSE)</f>
        <v>0</v>
      </c>
      <c r="AG488">
        <f>(256*Table7[[#This Row],[D0.Dec]]+Table7[[#This Row],[D1.Dec]])/4</f>
        <v>1009.75</v>
      </c>
    </row>
    <row r="489" spans="1:33" x14ac:dyDescent="0.35">
      <c r="A489">
        <v>271</v>
      </c>
      <c r="B489" t="s">
        <v>113</v>
      </c>
      <c r="C489" s="1">
        <v>8</v>
      </c>
      <c r="D489" s="1">
        <v>10</v>
      </c>
      <c r="E489" s="1" t="s">
        <v>36</v>
      </c>
      <c r="F489" s="1" t="s">
        <v>13</v>
      </c>
      <c r="G489" s="1" t="s">
        <v>13</v>
      </c>
      <c r="H489" s="1">
        <v>0</v>
      </c>
      <c r="I489" s="1">
        <v>0</v>
      </c>
      <c r="J489" s="1">
        <v>0</v>
      </c>
      <c r="K489" s="1">
        <v>0</v>
      </c>
      <c r="L489" t="str">
        <f>RIGHT("000000" &amp;Table7[[#This Row],[MsgId]], 8)</f>
        <v>0816A101</v>
      </c>
      <c r="M489" t="str">
        <f>LEFT(Table7[[#This Row],[MsgId.Pad]],4)</f>
        <v>0816</v>
      </c>
      <c r="N489" t="str">
        <f>RIGHT(Table7[[#This Row],[MsgId.Pad]],4)</f>
        <v>A101</v>
      </c>
      <c r="O489">
        <f>HEX2DEC(Table7[[#This Row],[MsgId.Pad]])</f>
        <v>135700737</v>
      </c>
      <c r="P489">
        <f>HEX2DEC(Table7[[#This Row],[D0]])</f>
        <v>16</v>
      </c>
      <c r="Q489">
        <f>HEX2DEC(Table7[[#This Row],[D1]])</f>
        <v>199</v>
      </c>
      <c r="R489">
        <f>HEX2DEC(Table7[[#This Row],[D2]])</f>
        <v>255</v>
      </c>
      <c r="S489">
        <f>HEX2DEC(Table7[[#This Row],[D3]])</f>
        <v>255</v>
      </c>
      <c r="T489">
        <f>HEX2DEC(Table7[[#This Row],[D4]])</f>
        <v>0</v>
      </c>
      <c r="U489">
        <f>HEX2DEC(Table7[[#This Row],[D5]])</f>
        <v>0</v>
      </c>
      <c r="V489">
        <f>HEX2DEC(Table7[[#This Row],[D6]])</f>
        <v>0</v>
      </c>
      <c r="W489">
        <f>HEX2DEC(Table7[[#This Row],[D7]])</f>
        <v>0</v>
      </c>
      <c r="X489" t="str">
        <f>RIGHT("00000000" &amp; HEX2BIN(Table7[[#This Row],[D0]]), 8)</f>
        <v>00010000</v>
      </c>
      <c r="Y489" t="str">
        <f>RIGHT("00000000" &amp; HEX2BIN(Table7[[#This Row],[D1]]), 8)</f>
        <v>11000111</v>
      </c>
      <c r="Z489" t="str">
        <f>RIGHT("00000000" &amp; HEX2BIN(Table7[[#This Row],[D2]]), 8)</f>
        <v>11111111</v>
      </c>
      <c r="AA489" t="str">
        <f>RIGHT("00000000" &amp; HEX2BIN(Table7[[#This Row],[D3]]), 8)</f>
        <v>11111111</v>
      </c>
      <c r="AB489" t="str">
        <f>RIGHT("00000000" &amp; HEX2BIN(Table7[[#This Row],[D4]]), 8)</f>
        <v>00000000</v>
      </c>
      <c r="AC489" t="str">
        <f>RIGHT("00000000" &amp; HEX2BIN(Table7[[#This Row],[D5]]), 8)</f>
        <v>00000000</v>
      </c>
      <c r="AD489" t="str">
        <f>RIGHT("00000000" &amp; HEX2BIN(Table7[[#This Row],[D6]]), 8)</f>
        <v>00000000</v>
      </c>
      <c r="AE489" t="str">
        <f>RIGHT("00000000" &amp; HEX2BIN(Table7[[#This Row],[D7]]), 8)</f>
        <v>00000000</v>
      </c>
      <c r="AF489">
        <f>VLOOKUP(Table7[[#This Row],[MsgId.Pad]],Codes,2,FALSE)</f>
        <v>0</v>
      </c>
      <c r="AG489">
        <f>(256*Table7[[#This Row],[D0.Dec]]+Table7[[#This Row],[D1.Dec]])/4</f>
        <v>1073.75</v>
      </c>
    </row>
    <row r="490" spans="1:33" x14ac:dyDescent="0.35">
      <c r="A490">
        <v>56</v>
      </c>
      <c r="B490" t="s">
        <v>98</v>
      </c>
      <c r="C490" s="1">
        <v>8</v>
      </c>
      <c r="D490" s="1">
        <v>0</v>
      </c>
      <c r="E490" s="1">
        <v>0</v>
      </c>
      <c r="F490" s="1">
        <v>40</v>
      </c>
      <c r="G490" s="1">
        <v>71</v>
      </c>
      <c r="H490" s="1">
        <v>2</v>
      </c>
      <c r="I490" s="1">
        <v>0</v>
      </c>
      <c r="J490" s="1">
        <v>20</v>
      </c>
      <c r="K490" s="1" t="s">
        <v>2</v>
      </c>
      <c r="L490" t="str">
        <f>RIGHT("000000" &amp;Table7[[#This Row],[MsgId]], 8)</f>
        <v>0A18A000</v>
      </c>
      <c r="M490" t="str">
        <f>LEFT(Table7[[#This Row],[MsgId.Pad]],4)</f>
        <v>0A18</v>
      </c>
      <c r="N490" t="str">
        <f>RIGHT(Table7[[#This Row],[MsgId.Pad]],4)</f>
        <v>A000</v>
      </c>
      <c r="O490">
        <f>HEX2DEC(Table7[[#This Row],[MsgId.Pad]])</f>
        <v>169385984</v>
      </c>
      <c r="P490">
        <f>HEX2DEC(Table7[[#This Row],[D0]])</f>
        <v>0</v>
      </c>
      <c r="Q490">
        <f>HEX2DEC(Table7[[#This Row],[D1]])</f>
        <v>0</v>
      </c>
      <c r="R490">
        <f>HEX2DEC(Table7[[#This Row],[D2]])</f>
        <v>64</v>
      </c>
      <c r="S490">
        <f>HEX2DEC(Table7[[#This Row],[D3]])</f>
        <v>113</v>
      </c>
      <c r="T490">
        <f>HEX2DEC(Table7[[#This Row],[D4]])</f>
        <v>2</v>
      </c>
      <c r="U490">
        <f>HEX2DEC(Table7[[#This Row],[D5]])</f>
        <v>0</v>
      </c>
      <c r="V490">
        <f>HEX2DEC(Table7[[#This Row],[D6]])</f>
        <v>32</v>
      </c>
      <c r="W490">
        <f>HEX2DEC(Table7[[#This Row],[D7]])</f>
        <v>44</v>
      </c>
      <c r="X490" t="str">
        <f>RIGHT("00000000" &amp; HEX2BIN(Table7[[#This Row],[D0]]), 8)</f>
        <v>00000000</v>
      </c>
      <c r="Y490" t="str">
        <f>RIGHT("00000000" &amp; HEX2BIN(Table7[[#This Row],[D1]]), 8)</f>
        <v>00000000</v>
      </c>
      <c r="Z490" t="str">
        <f>RIGHT("00000000" &amp; HEX2BIN(Table7[[#This Row],[D2]]), 8)</f>
        <v>01000000</v>
      </c>
      <c r="AA490" t="str">
        <f>RIGHT("00000000" &amp; HEX2BIN(Table7[[#This Row],[D3]]), 8)</f>
        <v>01110001</v>
      </c>
      <c r="AB490" t="str">
        <f>RIGHT("00000000" &amp; HEX2BIN(Table7[[#This Row],[D4]]), 8)</f>
        <v>00000010</v>
      </c>
      <c r="AC490" t="str">
        <f>RIGHT("00000000" &amp; HEX2BIN(Table7[[#This Row],[D5]]), 8)</f>
        <v>00000000</v>
      </c>
      <c r="AD490" t="str">
        <f>RIGHT("00000000" &amp; HEX2BIN(Table7[[#This Row],[D6]]), 8)</f>
        <v>00100000</v>
      </c>
      <c r="AE490" t="str">
        <f>RIGHT("00000000" &amp; HEX2BIN(Table7[[#This Row],[D7]]), 8)</f>
        <v>00101100</v>
      </c>
      <c r="AF490" t="str">
        <f>VLOOKUP(Table7[[#This Row],[MsgId.Pad]],Codes,2,FALSE)</f>
        <v>Various statuses</v>
      </c>
      <c r="AG490">
        <f>(256*Table7[[#This Row],[D0.Dec]]+Table7[[#This Row],[D1.Dec]])/4</f>
        <v>0</v>
      </c>
    </row>
    <row r="491" spans="1:33" x14ac:dyDescent="0.35">
      <c r="A491">
        <v>141</v>
      </c>
      <c r="B491" t="s">
        <v>98</v>
      </c>
      <c r="C491" s="1">
        <v>8</v>
      </c>
      <c r="D491" s="1" t="s">
        <v>72</v>
      </c>
      <c r="E491" s="1">
        <v>84</v>
      </c>
      <c r="F491" s="1">
        <v>40</v>
      </c>
      <c r="G491" s="1">
        <v>71</v>
      </c>
      <c r="H491" s="1">
        <v>0</v>
      </c>
      <c r="I491" s="1">
        <v>58</v>
      </c>
      <c r="J491" s="1">
        <v>20</v>
      </c>
      <c r="K491" s="1" t="s">
        <v>2</v>
      </c>
      <c r="L491" t="str">
        <f>RIGHT("000000" &amp;Table7[[#This Row],[MsgId]], 8)</f>
        <v>0A18A000</v>
      </c>
      <c r="M491" t="str">
        <f>LEFT(Table7[[#This Row],[MsgId.Pad]],4)</f>
        <v>0A18</v>
      </c>
      <c r="N491" t="str">
        <f>RIGHT(Table7[[#This Row],[MsgId.Pad]],4)</f>
        <v>A000</v>
      </c>
      <c r="O491">
        <f>HEX2DEC(Table7[[#This Row],[MsgId.Pad]])</f>
        <v>169385984</v>
      </c>
      <c r="P491">
        <f>HEX2DEC(Table7[[#This Row],[D0]])</f>
        <v>162</v>
      </c>
      <c r="Q491">
        <f>HEX2DEC(Table7[[#This Row],[D1]])</f>
        <v>132</v>
      </c>
      <c r="R491">
        <f>HEX2DEC(Table7[[#This Row],[D2]])</f>
        <v>64</v>
      </c>
      <c r="S491">
        <f>HEX2DEC(Table7[[#This Row],[D3]])</f>
        <v>113</v>
      </c>
      <c r="T491">
        <f>HEX2DEC(Table7[[#This Row],[D4]])</f>
        <v>0</v>
      </c>
      <c r="U491">
        <f>HEX2DEC(Table7[[#This Row],[D5]])</f>
        <v>88</v>
      </c>
      <c r="V491">
        <f>HEX2DEC(Table7[[#This Row],[D6]])</f>
        <v>32</v>
      </c>
      <c r="W491">
        <f>HEX2DEC(Table7[[#This Row],[D7]])</f>
        <v>44</v>
      </c>
      <c r="X491" t="str">
        <f>RIGHT("00000000" &amp; HEX2BIN(Table7[[#This Row],[D0]]), 8)</f>
        <v>10100010</v>
      </c>
      <c r="Y491" t="str">
        <f>RIGHT("00000000" &amp; HEX2BIN(Table7[[#This Row],[D1]]), 8)</f>
        <v>10000100</v>
      </c>
      <c r="Z491" t="str">
        <f>RIGHT("00000000" &amp; HEX2BIN(Table7[[#This Row],[D2]]), 8)</f>
        <v>01000000</v>
      </c>
      <c r="AA491" t="str">
        <f>RIGHT("00000000" &amp; HEX2BIN(Table7[[#This Row],[D3]]), 8)</f>
        <v>01110001</v>
      </c>
      <c r="AB491" t="str">
        <f>RIGHT("00000000" &amp; HEX2BIN(Table7[[#This Row],[D4]]), 8)</f>
        <v>00000000</v>
      </c>
      <c r="AC491" t="str">
        <f>RIGHT("00000000" &amp; HEX2BIN(Table7[[#This Row],[D5]]), 8)</f>
        <v>01011000</v>
      </c>
      <c r="AD491" t="str">
        <f>RIGHT("00000000" &amp; HEX2BIN(Table7[[#This Row],[D6]]), 8)</f>
        <v>00100000</v>
      </c>
      <c r="AE491" t="str">
        <f>RIGHT("00000000" &amp; HEX2BIN(Table7[[#This Row],[D7]]), 8)</f>
        <v>00101100</v>
      </c>
      <c r="AF491" t="str">
        <f>VLOOKUP(Table7[[#This Row],[MsgId.Pad]],Codes,2,FALSE)</f>
        <v>Various statuses</v>
      </c>
      <c r="AG491">
        <f>(256*Table7[[#This Row],[D0.Dec]]+Table7[[#This Row],[D1.Dec]])/4</f>
        <v>10401</v>
      </c>
    </row>
    <row r="492" spans="1:33" x14ac:dyDescent="0.35">
      <c r="A492">
        <v>241</v>
      </c>
      <c r="B492" t="s">
        <v>98</v>
      </c>
      <c r="C492" s="1">
        <v>8</v>
      </c>
      <c r="D492" s="1">
        <v>20</v>
      </c>
      <c r="E492" s="1">
        <v>4</v>
      </c>
      <c r="F492" s="1">
        <v>40</v>
      </c>
      <c r="G492" s="1">
        <v>71</v>
      </c>
      <c r="H492" s="1">
        <v>0</v>
      </c>
      <c r="I492" s="1">
        <v>58</v>
      </c>
      <c r="J492" s="1">
        <v>20</v>
      </c>
      <c r="K492" s="1" t="s">
        <v>2</v>
      </c>
      <c r="L492" t="str">
        <f>RIGHT("000000" &amp;Table7[[#This Row],[MsgId]], 8)</f>
        <v>0A18A000</v>
      </c>
      <c r="M492" t="str">
        <f>LEFT(Table7[[#This Row],[MsgId.Pad]],4)</f>
        <v>0A18</v>
      </c>
      <c r="N492" t="str">
        <f>RIGHT(Table7[[#This Row],[MsgId.Pad]],4)</f>
        <v>A000</v>
      </c>
      <c r="O492">
        <f>HEX2DEC(Table7[[#This Row],[MsgId.Pad]])</f>
        <v>169385984</v>
      </c>
      <c r="P492">
        <f>HEX2DEC(Table7[[#This Row],[D0]])</f>
        <v>32</v>
      </c>
      <c r="Q492">
        <f>HEX2DEC(Table7[[#This Row],[D1]])</f>
        <v>4</v>
      </c>
      <c r="R492">
        <f>HEX2DEC(Table7[[#This Row],[D2]])</f>
        <v>64</v>
      </c>
      <c r="S492">
        <f>HEX2DEC(Table7[[#This Row],[D3]])</f>
        <v>113</v>
      </c>
      <c r="T492">
        <f>HEX2DEC(Table7[[#This Row],[D4]])</f>
        <v>0</v>
      </c>
      <c r="U492">
        <f>HEX2DEC(Table7[[#This Row],[D5]])</f>
        <v>88</v>
      </c>
      <c r="V492">
        <f>HEX2DEC(Table7[[#This Row],[D6]])</f>
        <v>32</v>
      </c>
      <c r="W492">
        <f>HEX2DEC(Table7[[#This Row],[D7]])</f>
        <v>44</v>
      </c>
      <c r="X492" t="str">
        <f>RIGHT("00000000" &amp; HEX2BIN(Table7[[#This Row],[D0]]), 8)</f>
        <v>00100000</v>
      </c>
      <c r="Y492" t="str">
        <f>RIGHT("00000000" &amp; HEX2BIN(Table7[[#This Row],[D1]]), 8)</f>
        <v>00000100</v>
      </c>
      <c r="Z492" t="str">
        <f>RIGHT("00000000" &amp; HEX2BIN(Table7[[#This Row],[D2]]), 8)</f>
        <v>01000000</v>
      </c>
      <c r="AA492" t="str">
        <f>RIGHT("00000000" &amp; HEX2BIN(Table7[[#This Row],[D3]]), 8)</f>
        <v>01110001</v>
      </c>
      <c r="AB492" t="str">
        <f>RIGHT("00000000" &amp; HEX2BIN(Table7[[#This Row],[D4]]), 8)</f>
        <v>00000000</v>
      </c>
      <c r="AC492" t="str">
        <f>RIGHT("00000000" &amp; HEX2BIN(Table7[[#This Row],[D5]]), 8)</f>
        <v>01011000</v>
      </c>
      <c r="AD492" t="str">
        <f>RIGHT("00000000" &amp; HEX2BIN(Table7[[#This Row],[D6]]), 8)</f>
        <v>00100000</v>
      </c>
      <c r="AE492" t="str">
        <f>RIGHT("00000000" &amp; HEX2BIN(Table7[[#This Row],[D7]]), 8)</f>
        <v>00101100</v>
      </c>
      <c r="AF492" t="str">
        <f>VLOOKUP(Table7[[#This Row],[MsgId.Pad]],Codes,2,FALSE)</f>
        <v>Various statuses</v>
      </c>
      <c r="AG492">
        <f>(256*Table7[[#This Row],[D0.Dec]]+Table7[[#This Row],[D1.Dec]])/4</f>
        <v>2049</v>
      </c>
    </row>
    <row r="493" spans="1:33" x14ac:dyDescent="0.35">
      <c r="A493">
        <v>295</v>
      </c>
      <c r="B493" t="s">
        <v>98</v>
      </c>
      <c r="C493" s="1">
        <v>8</v>
      </c>
      <c r="D493" s="1">
        <v>0</v>
      </c>
      <c r="E493" s="1">
        <v>0</v>
      </c>
      <c r="F493" s="1">
        <v>10</v>
      </c>
      <c r="G493" s="1">
        <v>71</v>
      </c>
      <c r="H493" s="1">
        <v>2</v>
      </c>
      <c r="I493" s="1">
        <v>0</v>
      </c>
      <c r="J493" s="1">
        <v>0</v>
      </c>
      <c r="K493" s="1" t="s">
        <v>2</v>
      </c>
      <c r="L493" t="str">
        <f>RIGHT("000000" &amp;Table7[[#This Row],[MsgId]], 8)</f>
        <v>0A18A000</v>
      </c>
      <c r="M493" t="str">
        <f>LEFT(Table7[[#This Row],[MsgId.Pad]],4)</f>
        <v>0A18</v>
      </c>
      <c r="N493" t="str">
        <f>RIGHT(Table7[[#This Row],[MsgId.Pad]],4)</f>
        <v>A000</v>
      </c>
      <c r="O493">
        <f>HEX2DEC(Table7[[#This Row],[MsgId.Pad]])</f>
        <v>169385984</v>
      </c>
      <c r="P493">
        <f>HEX2DEC(Table7[[#This Row],[D0]])</f>
        <v>0</v>
      </c>
      <c r="Q493">
        <f>HEX2DEC(Table7[[#This Row],[D1]])</f>
        <v>0</v>
      </c>
      <c r="R493">
        <f>HEX2DEC(Table7[[#This Row],[D2]])</f>
        <v>16</v>
      </c>
      <c r="S493">
        <f>HEX2DEC(Table7[[#This Row],[D3]])</f>
        <v>113</v>
      </c>
      <c r="T493">
        <f>HEX2DEC(Table7[[#This Row],[D4]])</f>
        <v>2</v>
      </c>
      <c r="U493">
        <f>HEX2DEC(Table7[[#This Row],[D5]])</f>
        <v>0</v>
      </c>
      <c r="V493">
        <f>HEX2DEC(Table7[[#This Row],[D6]])</f>
        <v>0</v>
      </c>
      <c r="W493">
        <f>HEX2DEC(Table7[[#This Row],[D7]])</f>
        <v>44</v>
      </c>
      <c r="X493" t="str">
        <f>RIGHT("00000000" &amp; HEX2BIN(Table7[[#This Row],[D0]]), 8)</f>
        <v>00000000</v>
      </c>
      <c r="Y493" t="str">
        <f>RIGHT("00000000" &amp; HEX2BIN(Table7[[#This Row],[D1]]), 8)</f>
        <v>00000000</v>
      </c>
      <c r="Z493" t="str">
        <f>RIGHT("00000000" &amp; HEX2BIN(Table7[[#This Row],[D2]]), 8)</f>
        <v>00010000</v>
      </c>
      <c r="AA493" t="str">
        <f>RIGHT("00000000" &amp; HEX2BIN(Table7[[#This Row],[D3]]), 8)</f>
        <v>01110001</v>
      </c>
      <c r="AB493" t="str">
        <f>RIGHT("00000000" &amp; HEX2BIN(Table7[[#This Row],[D4]]), 8)</f>
        <v>00000010</v>
      </c>
      <c r="AC493" t="str">
        <f>RIGHT("00000000" &amp; HEX2BIN(Table7[[#This Row],[D5]]), 8)</f>
        <v>00000000</v>
      </c>
      <c r="AD493" t="str">
        <f>RIGHT("00000000" &amp; HEX2BIN(Table7[[#This Row],[D6]]), 8)</f>
        <v>00000000</v>
      </c>
      <c r="AE493" t="str">
        <f>RIGHT("00000000" &amp; HEX2BIN(Table7[[#This Row],[D7]]), 8)</f>
        <v>00101100</v>
      </c>
      <c r="AF493" t="str">
        <f>VLOOKUP(Table7[[#This Row],[MsgId.Pad]],Codes,2,FALSE)</f>
        <v>Various statuses</v>
      </c>
      <c r="AG493">
        <f>(256*Table7[[#This Row],[D0.Dec]]+Table7[[#This Row],[D1.Dec]])/4</f>
        <v>0</v>
      </c>
    </row>
    <row r="494" spans="1:33" x14ac:dyDescent="0.35">
      <c r="A494">
        <v>340</v>
      </c>
      <c r="B494" t="s">
        <v>98</v>
      </c>
      <c r="C494" s="1">
        <v>8</v>
      </c>
      <c r="D494" s="1">
        <v>0</v>
      </c>
      <c r="E494" s="1">
        <v>0</v>
      </c>
      <c r="F494" s="1">
        <v>10</v>
      </c>
      <c r="G494" s="1">
        <v>71</v>
      </c>
      <c r="H494" s="1">
        <v>2</v>
      </c>
      <c r="I494" s="1">
        <v>0</v>
      </c>
      <c r="J494" s="1">
        <v>0</v>
      </c>
      <c r="K494" s="1" t="s">
        <v>2</v>
      </c>
      <c r="L494" t="str">
        <f>RIGHT("000000" &amp;Table7[[#This Row],[MsgId]], 8)</f>
        <v>0A18A000</v>
      </c>
      <c r="M494" t="str">
        <f>LEFT(Table7[[#This Row],[MsgId.Pad]],4)</f>
        <v>0A18</v>
      </c>
      <c r="N494" t="str">
        <f>RIGHT(Table7[[#This Row],[MsgId.Pad]],4)</f>
        <v>A000</v>
      </c>
      <c r="O494">
        <f>HEX2DEC(Table7[[#This Row],[MsgId.Pad]])</f>
        <v>169385984</v>
      </c>
      <c r="P494">
        <f>HEX2DEC(Table7[[#This Row],[D0]])</f>
        <v>0</v>
      </c>
      <c r="Q494">
        <f>HEX2DEC(Table7[[#This Row],[D1]])</f>
        <v>0</v>
      </c>
      <c r="R494">
        <f>HEX2DEC(Table7[[#This Row],[D2]])</f>
        <v>16</v>
      </c>
      <c r="S494">
        <f>HEX2DEC(Table7[[#This Row],[D3]])</f>
        <v>113</v>
      </c>
      <c r="T494">
        <f>HEX2DEC(Table7[[#This Row],[D4]])</f>
        <v>2</v>
      </c>
      <c r="U494">
        <f>HEX2DEC(Table7[[#This Row],[D5]])</f>
        <v>0</v>
      </c>
      <c r="V494">
        <f>HEX2DEC(Table7[[#This Row],[D6]])</f>
        <v>0</v>
      </c>
      <c r="W494">
        <f>HEX2DEC(Table7[[#This Row],[D7]])</f>
        <v>44</v>
      </c>
      <c r="X494" t="str">
        <f>RIGHT("00000000" &amp; HEX2BIN(Table7[[#This Row],[D0]]), 8)</f>
        <v>00000000</v>
      </c>
      <c r="Y494" t="str">
        <f>RIGHT("00000000" &amp; HEX2BIN(Table7[[#This Row],[D1]]), 8)</f>
        <v>00000000</v>
      </c>
      <c r="Z494" t="str">
        <f>RIGHT("00000000" &amp; HEX2BIN(Table7[[#This Row],[D2]]), 8)</f>
        <v>00010000</v>
      </c>
      <c r="AA494" t="str">
        <f>RIGHT("00000000" &amp; HEX2BIN(Table7[[#This Row],[D3]]), 8)</f>
        <v>01110001</v>
      </c>
      <c r="AB494" t="str">
        <f>RIGHT("00000000" &amp; HEX2BIN(Table7[[#This Row],[D4]]), 8)</f>
        <v>00000010</v>
      </c>
      <c r="AC494" t="str">
        <f>RIGHT("00000000" &amp; HEX2BIN(Table7[[#This Row],[D5]]), 8)</f>
        <v>00000000</v>
      </c>
      <c r="AD494" t="str">
        <f>RIGHT("00000000" &amp; HEX2BIN(Table7[[#This Row],[D6]]), 8)</f>
        <v>00000000</v>
      </c>
      <c r="AE494" t="str">
        <f>RIGHT("00000000" &amp; HEX2BIN(Table7[[#This Row],[D7]]), 8)</f>
        <v>00101100</v>
      </c>
      <c r="AF494" t="str">
        <f>VLOOKUP(Table7[[#This Row],[MsgId.Pad]],Codes,2,FALSE)</f>
        <v>Various statuses</v>
      </c>
      <c r="AG494">
        <f>(256*Table7[[#This Row],[D0.Dec]]+Table7[[#This Row],[D1.Dec]])/4</f>
        <v>0</v>
      </c>
    </row>
    <row r="495" spans="1:33" x14ac:dyDescent="0.35">
      <c r="A495">
        <v>362</v>
      </c>
      <c r="B495" t="s">
        <v>98</v>
      </c>
      <c r="C495" s="1">
        <v>8</v>
      </c>
      <c r="D495" s="1">
        <v>0</v>
      </c>
      <c r="E495" s="1">
        <v>0</v>
      </c>
      <c r="F495" s="1">
        <v>10</v>
      </c>
      <c r="G495" s="1">
        <v>71</v>
      </c>
      <c r="H495" s="1">
        <v>2</v>
      </c>
      <c r="I495" s="1">
        <v>0</v>
      </c>
      <c r="J495" s="1">
        <v>0</v>
      </c>
      <c r="K495" s="1" t="s">
        <v>2</v>
      </c>
      <c r="L495" t="str">
        <f>RIGHT("000000" &amp;Table7[[#This Row],[MsgId]], 8)</f>
        <v>0A18A000</v>
      </c>
      <c r="M495" t="str">
        <f>LEFT(Table7[[#This Row],[MsgId.Pad]],4)</f>
        <v>0A18</v>
      </c>
      <c r="N495" t="str">
        <f>RIGHT(Table7[[#This Row],[MsgId.Pad]],4)</f>
        <v>A000</v>
      </c>
      <c r="O495">
        <f>HEX2DEC(Table7[[#This Row],[MsgId.Pad]])</f>
        <v>169385984</v>
      </c>
      <c r="P495">
        <f>HEX2DEC(Table7[[#This Row],[D0]])</f>
        <v>0</v>
      </c>
      <c r="Q495">
        <f>HEX2DEC(Table7[[#This Row],[D1]])</f>
        <v>0</v>
      </c>
      <c r="R495">
        <f>HEX2DEC(Table7[[#This Row],[D2]])</f>
        <v>16</v>
      </c>
      <c r="S495">
        <f>HEX2DEC(Table7[[#This Row],[D3]])</f>
        <v>113</v>
      </c>
      <c r="T495">
        <f>HEX2DEC(Table7[[#This Row],[D4]])</f>
        <v>2</v>
      </c>
      <c r="U495">
        <f>HEX2DEC(Table7[[#This Row],[D5]])</f>
        <v>0</v>
      </c>
      <c r="V495">
        <f>HEX2DEC(Table7[[#This Row],[D6]])</f>
        <v>0</v>
      </c>
      <c r="W495">
        <f>HEX2DEC(Table7[[#This Row],[D7]])</f>
        <v>44</v>
      </c>
      <c r="X495" t="str">
        <f>RIGHT("00000000" &amp; HEX2BIN(Table7[[#This Row],[D0]]), 8)</f>
        <v>00000000</v>
      </c>
      <c r="Y495" t="str">
        <f>RIGHT("00000000" &amp; HEX2BIN(Table7[[#This Row],[D1]]), 8)</f>
        <v>00000000</v>
      </c>
      <c r="Z495" t="str">
        <f>RIGHT("00000000" &amp; HEX2BIN(Table7[[#This Row],[D2]]), 8)</f>
        <v>00010000</v>
      </c>
      <c r="AA495" t="str">
        <f>RIGHT("00000000" &amp; HEX2BIN(Table7[[#This Row],[D3]]), 8)</f>
        <v>01110001</v>
      </c>
      <c r="AB495" t="str">
        <f>RIGHT("00000000" &amp; HEX2BIN(Table7[[#This Row],[D4]]), 8)</f>
        <v>00000010</v>
      </c>
      <c r="AC495" t="str">
        <f>RIGHT("00000000" &amp; HEX2BIN(Table7[[#This Row],[D5]]), 8)</f>
        <v>00000000</v>
      </c>
      <c r="AD495" t="str">
        <f>RIGHT("00000000" &amp; HEX2BIN(Table7[[#This Row],[D6]]), 8)</f>
        <v>00000000</v>
      </c>
      <c r="AE495" t="str">
        <f>RIGHT("00000000" &amp; HEX2BIN(Table7[[#This Row],[D7]]), 8)</f>
        <v>00101100</v>
      </c>
      <c r="AF495" t="str">
        <f>VLOOKUP(Table7[[#This Row],[MsgId.Pad]],Codes,2,FALSE)</f>
        <v>Various statuses</v>
      </c>
      <c r="AG495">
        <f>(256*Table7[[#This Row],[D0.Dec]]+Table7[[#This Row],[D1.Dec]])/4</f>
        <v>0</v>
      </c>
    </row>
    <row r="496" spans="1:33" x14ac:dyDescent="0.35">
      <c r="A496">
        <v>374</v>
      </c>
      <c r="B496" t="s">
        <v>98</v>
      </c>
      <c r="C496" s="1">
        <v>8</v>
      </c>
      <c r="D496" s="1">
        <v>0</v>
      </c>
      <c r="E496" s="1">
        <v>0</v>
      </c>
      <c r="F496" s="1">
        <v>10</v>
      </c>
      <c r="G496" s="1">
        <v>71</v>
      </c>
      <c r="H496" s="1">
        <v>2</v>
      </c>
      <c r="I496" s="1">
        <v>0</v>
      </c>
      <c r="J496" s="1">
        <v>0</v>
      </c>
      <c r="K496" s="1" t="s">
        <v>2</v>
      </c>
      <c r="L496" t="str">
        <f>RIGHT("000000" &amp;Table7[[#This Row],[MsgId]], 8)</f>
        <v>0A18A000</v>
      </c>
      <c r="M496" t="str">
        <f>LEFT(Table7[[#This Row],[MsgId.Pad]],4)</f>
        <v>0A18</v>
      </c>
      <c r="N496" t="str">
        <f>RIGHT(Table7[[#This Row],[MsgId.Pad]],4)</f>
        <v>A000</v>
      </c>
      <c r="O496">
        <f>HEX2DEC(Table7[[#This Row],[MsgId.Pad]])</f>
        <v>169385984</v>
      </c>
      <c r="P496">
        <f>HEX2DEC(Table7[[#This Row],[D0]])</f>
        <v>0</v>
      </c>
      <c r="Q496">
        <f>HEX2DEC(Table7[[#This Row],[D1]])</f>
        <v>0</v>
      </c>
      <c r="R496">
        <f>HEX2DEC(Table7[[#This Row],[D2]])</f>
        <v>16</v>
      </c>
      <c r="S496">
        <f>HEX2DEC(Table7[[#This Row],[D3]])</f>
        <v>113</v>
      </c>
      <c r="T496">
        <f>HEX2DEC(Table7[[#This Row],[D4]])</f>
        <v>2</v>
      </c>
      <c r="U496">
        <f>HEX2DEC(Table7[[#This Row],[D5]])</f>
        <v>0</v>
      </c>
      <c r="V496">
        <f>HEX2DEC(Table7[[#This Row],[D6]])</f>
        <v>0</v>
      </c>
      <c r="W496">
        <f>HEX2DEC(Table7[[#This Row],[D7]])</f>
        <v>44</v>
      </c>
      <c r="X496" t="str">
        <f>RIGHT("00000000" &amp; HEX2BIN(Table7[[#This Row],[D0]]), 8)</f>
        <v>00000000</v>
      </c>
      <c r="Y496" t="str">
        <f>RIGHT("00000000" &amp; HEX2BIN(Table7[[#This Row],[D1]]), 8)</f>
        <v>00000000</v>
      </c>
      <c r="Z496" t="str">
        <f>RIGHT("00000000" &amp; HEX2BIN(Table7[[#This Row],[D2]]), 8)</f>
        <v>00010000</v>
      </c>
      <c r="AA496" t="str">
        <f>RIGHT("00000000" &amp; HEX2BIN(Table7[[#This Row],[D3]]), 8)</f>
        <v>01110001</v>
      </c>
      <c r="AB496" t="str">
        <f>RIGHT("00000000" &amp; HEX2BIN(Table7[[#This Row],[D4]]), 8)</f>
        <v>00000010</v>
      </c>
      <c r="AC496" t="str">
        <f>RIGHT("00000000" &amp; HEX2BIN(Table7[[#This Row],[D5]]), 8)</f>
        <v>00000000</v>
      </c>
      <c r="AD496" t="str">
        <f>RIGHT("00000000" &amp; HEX2BIN(Table7[[#This Row],[D6]]), 8)</f>
        <v>00000000</v>
      </c>
      <c r="AE496" t="str">
        <f>RIGHT("00000000" &amp; HEX2BIN(Table7[[#This Row],[D7]]), 8)</f>
        <v>00101100</v>
      </c>
      <c r="AF496" t="str">
        <f>VLOOKUP(Table7[[#This Row],[MsgId.Pad]],Codes,2,FALSE)</f>
        <v>Various statuses</v>
      </c>
      <c r="AG496">
        <f>(256*Table7[[#This Row],[D0.Dec]]+Table7[[#This Row],[D1.Dec]])/4</f>
        <v>0</v>
      </c>
    </row>
    <row r="497" spans="1:33" x14ac:dyDescent="0.35">
      <c r="A497">
        <v>384</v>
      </c>
      <c r="B497" t="s">
        <v>98</v>
      </c>
      <c r="C497" s="1">
        <v>8</v>
      </c>
      <c r="D497" s="1">
        <v>0</v>
      </c>
      <c r="E497" s="1">
        <v>0</v>
      </c>
      <c r="F497" s="1">
        <v>10</v>
      </c>
      <c r="G497" s="1">
        <v>71</v>
      </c>
      <c r="H497" s="1">
        <v>2</v>
      </c>
      <c r="I497" s="1">
        <v>0</v>
      </c>
      <c r="J497" s="1">
        <v>0</v>
      </c>
      <c r="K497" s="1" t="s">
        <v>2</v>
      </c>
      <c r="L497" t="str">
        <f>RIGHT("000000" &amp;Table7[[#This Row],[MsgId]], 8)</f>
        <v>0A18A000</v>
      </c>
      <c r="M497" t="str">
        <f>LEFT(Table7[[#This Row],[MsgId.Pad]],4)</f>
        <v>0A18</v>
      </c>
      <c r="N497" t="str">
        <f>RIGHT(Table7[[#This Row],[MsgId.Pad]],4)</f>
        <v>A000</v>
      </c>
      <c r="O497">
        <f>HEX2DEC(Table7[[#This Row],[MsgId.Pad]])</f>
        <v>169385984</v>
      </c>
      <c r="P497">
        <f>HEX2DEC(Table7[[#This Row],[D0]])</f>
        <v>0</v>
      </c>
      <c r="Q497">
        <f>HEX2DEC(Table7[[#This Row],[D1]])</f>
        <v>0</v>
      </c>
      <c r="R497">
        <f>HEX2DEC(Table7[[#This Row],[D2]])</f>
        <v>16</v>
      </c>
      <c r="S497">
        <f>HEX2DEC(Table7[[#This Row],[D3]])</f>
        <v>113</v>
      </c>
      <c r="T497">
        <f>HEX2DEC(Table7[[#This Row],[D4]])</f>
        <v>2</v>
      </c>
      <c r="U497">
        <f>HEX2DEC(Table7[[#This Row],[D5]])</f>
        <v>0</v>
      </c>
      <c r="V497">
        <f>HEX2DEC(Table7[[#This Row],[D6]])</f>
        <v>0</v>
      </c>
      <c r="W497">
        <f>HEX2DEC(Table7[[#This Row],[D7]])</f>
        <v>44</v>
      </c>
      <c r="X497" t="str">
        <f>RIGHT("00000000" &amp; HEX2BIN(Table7[[#This Row],[D0]]), 8)</f>
        <v>00000000</v>
      </c>
      <c r="Y497" t="str">
        <f>RIGHT("00000000" &amp; HEX2BIN(Table7[[#This Row],[D1]]), 8)</f>
        <v>00000000</v>
      </c>
      <c r="Z497" t="str">
        <f>RIGHT("00000000" &amp; HEX2BIN(Table7[[#This Row],[D2]]), 8)</f>
        <v>00010000</v>
      </c>
      <c r="AA497" t="str">
        <f>RIGHT("00000000" &amp; HEX2BIN(Table7[[#This Row],[D3]]), 8)</f>
        <v>01110001</v>
      </c>
      <c r="AB497" t="str">
        <f>RIGHT("00000000" &amp; HEX2BIN(Table7[[#This Row],[D4]]), 8)</f>
        <v>00000010</v>
      </c>
      <c r="AC497" t="str">
        <f>RIGHT("00000000" &amp; HEX2BIN(Table7[[#This Row],[D5]]), 8)</f>
        <v>00000000</v>
      </c>
      <c r="AD497" t="str">
        <f>RIGHT("00000000" &amp; HEX2BIN(Table7[[#This Row],[D6]]), 8)</f>
        <v>00000000</v>
      </c>
      <c r="AE497" t="str">
        <f>RIGHT("00000000" &amp; HEX2BIN(Table7[[#This Row],[D7]]), 8)</f>
        <v>00101100</v>
      </c>
      <c r="AF497" t="str">
        <f>VLOOKUP(Table7[[#This Row],[MsgId.Pad]],Codes,2,FALSE)</f>
        <v>Various statuses</v>
      </c>
      <c r="AG497">
        <f>(256*Table7[[#This Row],[D0.Dec]]+Table7[[#This Row],[D1.Dec]])/4</f>
        <v>0</v>
      </c>
    </row>
    <row r="498" spans="1:33" x14ac:dyDescent="0.35">
      <c r="A498">
        <v>406</v>
      </c>
      <c r="B498" t="s">
        <v>98</v>
      </c>
      <c r="C498" s="1">
        <v>8</v>
      </c>
      <c r="D498" s="1">
        <v>0</v>
      </c>
      <c r="E498" s="1">
        <v>0</v>
      </c>
      <c r="F498" s="1">
        <v>10</v>
      </c>
      <c r="G498" s="1">
        <v>71</v>
      </c>
      <c r="H498" s="1">
        <v>2</v>
      </c>
      <c r="I498" s="1">
        <v>0</v>
      </c>
      <c r="J498" s="1">
        <v>0</v>
      </c>
      <c r="K498" s="1" t="s">
        <v>2</v>
      </c>
      <c r="L498" t="str">
        <f>RIGHT("000000" &amp;Table7[[#This Row],[MsgId]], 8)</f>
        <v>0A18A000</v>
      </c>
      <c r="M498" t="str">
        <f>LEFT(Table7[[#This Row],[MsgId.Pad]],4)</f>
        <v>0A18</v>
      </c>
      <c r="N498" t="str">
        <f>RIGHT(Table7[[#This Row],[MsgId.Pad]],4)</f>
        <v>A000</v>
      </c>
      <c r="O498">
        <f>HEX2DEC(Table7[[#This Row],[MsgId.Pad]])</f>
        <v>169385984</v>
      </c>
      <c r="P498">
        <f>HEX2DEC(Table7[[#This Row],[D0]])</f>
        <v>0</v>
      </c>
      <c r="Q498">
        <f>HEX2DEC(Table7[[#This Row],[D1]])</f>
        <v>0</v>
      </c>
      <c r="R498">
        <f>HEX2DEC(Table7[[#This Row],[D2]])</f>
        <v>16</v>
      </c>
      <c r="S498">
        <f>HEX2DEC(Table7[[#This Row],[D3]])</f>
        <v>113</v>
      </c>
      <c r="T498">
        <f>HEX2DEC(Table7[[#This Row],[D4]])</f>
        <v>2</v>
      </c>
      <c r="U498">
        <f>HEX2DEC(Table7[[#This Row],[D5]])</f>
        <v>0</v>
      </c>
      <c r="V498">
        <f>HEX2DEC(Table7[[#This Row],[D6]])</f>
        <v>0</v>
      </c>
      <c r="W498">
        <f>HEX2DEC(Table7[[#This Row],[D7]])</f>
        <v>44</v>
      </c>
      <c r="X498" t="str">
        <f>RIGHT("00000000" &amp; HEX2BIN(Table7[[#This Row],[D0]]), 8)</f>
        <v>00000000</v>
      </c>
      <c r="Y498" t="str">
        <f>RIGHT("00000000" &amp; HEX2BIN(Table7[[#This Row],[D1]]), 8)</f>
        <v>00000000</v>
      </c>
      <c r="Z498" t="str">
        <f>RIGHT("00000000" &amp; HEX2BIN(Table7[[#This Row],[D2]]), 8)</f>
        <v>00010000</v>
      </c>
      <c r="AA498" t="str">
        <f>RIGHT("00000000" &amp; HEX2BIN(Table7[[#This Row],[D3]]), 8)</f>
        <v>01110001</v>
      </c>
      <c r="AB498" t="str">
        <f>RIGHT("00000000" &amp; HEX2BIN(Table7[[#This Row],[D4]]), 8)</f>
        <v>00000010</v>
      </c>
      <c r="AC498" t="str">
        <f>RIGHT("00000000" &amp; HEX2BIN(Table7[[#This Row],[D5]]), 8)</f>
        <v>00000000</v>
      </c>
      <c r="AD498" t="str">
        <f>RIGHT("00000000" &amp; HEX2BIN(Table7[[#This Row],[D6]]), 8)</f>
        <v>00000000</v>
      </c>
      <c r="AE498" t="str">
        <f>RIGHT("00000000" &amp; HEX2BIN(Table7[[#This Row],[D7]]), 8)</f>
        <v>00101100</v>
      </c>
      <c r="AF498" t="str">
        <f>VLOOKUP(Table7[[#This Row],[MsgId.Pad]],Codes,2,FALSE)</f>
        <v>Various statuses</v>
      </c>
      <c r="AG498">
        <f>(256*Table7[[#This Row],[D0.Dec]]+Table7[[#This Row],[D1.Dec]])/4</f>
        <v>0</v>
      </c>
    </row>
    <row r="499" spans="1:33" x14ac:dyDescent="0.35">
      <c r="A499">
        <v>430</v>
      </c>
      <c r="B499" t="s">
        <v>98</v>
      </c>
      <c r="C499" s="1">
        <v>8</v>
      </c>
      <c r="D499" s="1">
        <v>0</v>
      </c>
      <c r="E499" s="1">
        <v>0</v>
      </c>
      <c r="F499" s="1">
        <v>10</v>
      </c>
      <c r="G499" s="1">
        <v>71</v>
      </c>
      <c r="H499" s="1">
        <v>2</v>
      </c>
      <c r="I499" s="1">
        <v>0</v>
      </c>
      <c r="J499" s="1">
        <v>0</v>
      </c>
      <c r="K499" s="1" t="s">
        <v>2</v>
      </c>
      <c r="L499" t="str">
        <f>RIGHT("000000" &amp;Table7[[#This Row],[MsgId]], 8)</f>
        <v>0A18A000</v>
      </c>
      <c r="M499" t="str">
        <f>LEFT(Table7[[#This Row],[MsgId.Pad]],4)</f>
        <v>0A18</v>
      </c>
      <c r="N499" t="str">
        <f>RIGHT(Table7[[#This Row],[MsgId.Pad]],4)</f>
        <v>A000</v>
      </c>
      <c r="O499">
        <f>HEX2DEC(Table7[[#This Row],[MsgId.Pad]])</f>
        <v>169385984</v>
      </c>
      <c r="P499">
        <f>HEX2DEC(Table7[[#This Row],[D0]])</f>
        <v>0</v>
      </c>
      <c r="Q499">
        <f>HEX2DEC(Table7[[#This Row],[D1]])</f>
        <v>0</v>
      </c>
      <c r="R499">
        <f>HEX2DEC(Table7[[#This Row],[D2]])</f>
        <v>16</v>
      </c>
      <c r="S499">
        <f>HEX2DEC(Table7[[#This Row],[D3]])</f>
        <v>113</v>
      </c>
      <c r="T499">
        <f>HEX2DEC(Table7[[#This Row],[D4]])</f>
        <v>2</v>
      </c>
      <c r="U499">
        <f>HEX2DEC(Table7[[#This Row],[D5]])</f>
        <v>0</v>
      </c>
      <c r="V499">
        <f>HEX2DEC(Table7[[#This Row],[D6]])</f>
        <v>0</v>
      </c>
      <c r="W499">
        <f>HEX2DEC(Table7[[#This Row],[D7]])</f>
        <v>44</v>
      </c>
      <c r="X499" t="str">
        <f>RIGHT("00000000" &amp; HEX2BIN(Table7[[#This Row],[D0]]), 8)</f>
        <v>00000000</v>
      </c>
      <c r="Y499" t="str">
        <f>RIGHT("00000000" &amp; HEX2BIN(Table7[[#This Row],[D1]]), 8)</f>
        <v>00000000</v>
      </c>
      <c r="Z499" t="str">
        <f>RIGHT("00000000" &amp; HEX2BIN(Table7[[#This Row],[D2]]), 8)</f>
        <v>00010000</v>
      </c>
      <c r="AA499" t="str">
        <f>RIGHT("00000000" &amp; HEX2BIN(Table7[[#This Row],[D3]]), 8)</f>
        <v>01110001</v>
      </c>
      <c r="AB499" t="str">
        <f>RIGHT("00000000" &amp; HEX2BIN(Table7[[#This Row],[D4]]), 8)</f>
        <v>00000010</v>
      </c>
      <c r="AC499" t="str">
        <f>RIGHT("00000000" &amp; HEX2BIN(Table7[[#This Row],[D5]]), 8)</f>
        <v>00000000</v>
      </c>
      <c r="AD499" t="str">
        <f>RIGHT("00000000" &amp; HEX2BIN(Table7[[#This Row],[D6]]), 8)</f>
        <v>00000000</v>
      </c>
      <c r="AE499" t="str">
        <f>RIGHT("00000000" &amp; HEX2BIN(Table7[[#This Row],[D7]]), 8)</f>
        <v>00101100</v>
      </c>
      <c r="AF499" t="str">
        <f>VLOOKUP(Table7[[#This Row],[MsgId.Pad]],Codes,2,FALSE)</f>
        <v>Various statuses</v>
      </c>
      <c r="AG499">
        <f>(256*Table7[[#This Row],[D0.Dec]]+Table7[[#This Row],[D1.Dec]])/4</f>
        <v>0</v>
      </c>
    </row>
    <row r="500" spans="1:33" x14ac:dyDescent="0.35">
      <c r="A500">
        <v>452</v>
      </c>
      <c r="B500" t="s">
        <v>98</v>
      </c>
      <c r="C500" s="1">
        <v>8</v>
      </c>
      <c r="D500" s="1">
        <v>0</v>
      </c>
      <c r="E500" s="1">
        <v>0</v>
      </c>
      <c r="F500" s="1">
        <v>10</v>
      </c>
      <c r="G500" s="1">
        <v>71</v>
      </c>
      <c r="H500" s="1">
        <v>2</v>
      </c>
      <c r="I500" s="1">
        <v>0</v>
      </c>
      <c r="J500" s="1">
        <v>0</v>
      </c>
      <c r="K500" s="1" t="s">
        <v>2</v>
      </c>
      <c r="L500" t="str">
        <f>RIGHT("000000" &amp;Table7[[#This Row],[MsgId]], 8)</f>
        <v>0A18A000</v>
      </c>
      <c r="M500" t="str">
        <f>LEFT(Table7[[#This Row],[MsgId.Pad]],4)</f>
        <v>0A18</v>
      </c>
      <c r="N500" t="str">
        <f>RIGHT(Table7[[#This Row],[MsgId.Pad]],4)</f>
        <v>A000</v>
      </c>
      <c r="O500">
        <f>HEX2DEC(Table7[[#This Row],[MsgId.Pad]])</f>
        <v>169385984</v>
      </c>
      <c r="P500">
        <f>HEX2DEC(Table7[[#This Row],[D0]])</f>
        <v>0</v>
      </c>
      <c r="Q500">
        <f>HEX2DEC(Table7[[#This Row],[D1]])</f>
        <v>0</v>
      </c>
      <c r="R500">
        <f>HEX2DEC(Table7[[#This Row],[D2]])</f>
        <v>16</v>
      </c>
      <c r="S500">
        <f>HEX2DEC(Table7[[#This Row],[D3]])</f>
        <v>113</v>
      </c>
      <c r="T500">
        <f>HEX2DEC(Table7[[#This Row],[D4]])</f>
        <v>2</v>
      </c>
      <c r="U500">
        <f>HEX2DEC(Table7[[#This Row],[D5]])</f>
        <v>0</v>
      </c>
      <c r="V500">
        <f>HEX2DEC(Table7[[#This Row],[D6]])</f>
        <v>0</v>
      </c>
      <c r="W500">
        <f>HEX2DEC(Table7[[#This Row],[D7]])</f>
        <v>44</v>
      </c>
      <c r="X500" t="str">
        <f>RIGHT("00000000" &amp; HEX2BIN(Table7[[#This Row],[D0]]), 8)</f>
        <v>00000000</v>
      </c>
      <c r="Y500" t="str">
        <f>RIGHT("00000000" &amp; HEX2BIN(Table7[[#This Row],[D1]]), 8)</f>
        <v>00000000</v>
      </c>
      <c r="Z500" t="str">
        <f>RIGHT("00000000" &amp; HEX2BIN(Table7[[#This Row],[D2]]), 8)</f>
        <v>00010000</v>
      </c>
      <c r="AA500" t="str">
        <f>RIGHT("00000000" &amp; HEX2BIN(Table7[[#This Row],[D3]]), 8)</f>
        <v>01110001</v>
      </c>
      <c r="AB500" t="str">
        <f>RIGHT("00000000" &amp; HEX2BIN(Table7[[#This Row],[D4]]), 8)</f>
        <v>00000010</v>
      </c>
      <c r="AC500" t="str">
        <f>RIGHT("00000000" &amp; HEX2BIN(Table7[[#This Row],[D5]]), 8)</f>
        <v>00000000</v>
      </c>
      <c r="AD500" t="str">
        <f>RIGHT("00000000" &amp; HEX2BIN(Table7[[#This Row],[D6]]), 8)</f>
        <v>00000000</v>
      </c>
      <c r="AE500" t="str">
        <f>RIGHT("00000000" &amp; HEX2BIN(Table7[[#This Row],[D7]]), 8)</f>
        <v>00101100</v>
      </c>
      <c r="AF500" t="str">
        <f>VLOOKUP(Table7[[#This Row],[MsgId.Pad]],Codes,2,FALSE)</f>
        <v>Various statuses</v>
      </c>
      <c r="AG500">
        <f>(256*Table7[[#This Row],[D0.Dec]]+Table7[[#This Row],[D1.Dec]])/4</f>
        <v>0</v>
      </c>
    </row>
    <row r="501" spans="1:33" x14ac:dyDescent="0.35">
      <c r="A501">
        <v>476</v>
      </c>
      <c r="B501" t="s">
        <v>98</v>
      </c>
      <c r="C501" s="1">
        <v>8</v>
      </c>
      <c r="D501" s="1">
        <v>0</v>
      </c>
      <c r="E501" s="1">
        <v>0</v>
      </c>
      <c r="F501" s="1">
        <v>10</v>
      </c>
      <c r="G501" s="1">
        <v>71</v>
      </c>
      <c r="H501" s="1">
        <v>2</v>
      </c>
      <c r="I501" s="1">
        <v>0</v>
      </c>
      <c r="J501" s="1">
        <v>0</v>
      </c>
      <c r="K501" s="1" t="s">
        <v>2</v>
      </c>
      <c r="L501" s="22" t="str">
        <f>RIGHT("000000" &amp;Table7[[#This Row],[MsgId]], 8)</f>
        <v>0A18A000</v>
      </c>
      <c r="M501" s="22" t="str">
        <f>LEFT(Table7[[#This Row],[MsgId.Pad]],4)</f>
        <v>0A18</v>
      </c>
      <c r="N501" s="22" t="str">
        <f>RIGHT(Table7[[#This Row],[MsgId.Pad]],4)</f>
        <v>A000</v>
      </c>
      <c r="O501" s="22">
        <f>HEX2DEC(Table7[[#This Row],[MsgId.Pad]])</f>
        <v>169385984</v>
      </c>
      <c r="P501" s="22">
        <f>HEX2DEC(Table7[[#This Row],[D0]])</f>
        <v>0</v>
      </c>
      <c r="Q501">
        <f>HEX2DEC(Table7[[#This Row],[D1]])</f>
        <v>0</v>
      </c>
      <c r="R501">
        <f>HEX2DEC(Table7[[#This Row],[D2]])</f>
        <v>16</v>
      </c>
      <c r="S501">
        <f>HEX2DEC(Table7[[#This Row],[D3]])</f>
        <v>113</v>
      </c>
      <c r="T501">
        <f>HEX2DEC(Table7[[#This Row],[D4]])</f>
        <v>2</v>
      </c>
      <c r="U501">
        <f>HEX2DEC(Table7[[#This Row],[D5]])</f>
        <v>0</v>
      </c>
      <c r="V501">
        <f>HEX2DEC(Table7[[#This Row],[D6]])</f>
        <v>0</v>
      </c>
      <c r="W501">
        <f>HEX2DEC(Table7[[#This Row],[D7]])</f>
        <v>44</v>
      </c>
      <c r="X501" s="22" t="str">
        <f>RIGHT("00000000" &amp; HEX2BIN(Table7[[#This Row],[D0]]), 8)</f>
        <v>00000000</v>
      </c>
      <c r="Y501" t="str">
        <f>RIGHT("00000000" &amp; HEX2BIN(Table7[[#This Row],[D1]]), 8)</f>
        <v>00000000</v>
      </c>
      <c r="Z501" t="str">
        <f>RIGHT("00000000" &amp; HEX2BIN(Table7[[#This Row],[D2]]), 8)</f>
        <v>00010000</v>
      </c>
      <c r="AA501" t="str">
        <f>RIGHT("00000000" &amp; HEX2BIN(Table7[[#This Row],[D3]]), 8)</f>
        <v>01110001</v>
      </c>
      <c r="AB501" t="str">
        <f>RIGHT("00000000" &amp; HEX2BIN(Table7[[#This Row],[D4]]), 8)</f>
        <v>00000010</v>
      </c>
      <c r="AC501" t="str">
        <f>RIGHT("00000000" &amp; HEX2BIN(Table7[[#This Row],[D5]]), 8)</f>
        <v>00000000</v>
      </c>
      <c r="AD501" t="str">
        <f>RIGHT("00000000" &amp; HEX2BIN(Table7[[#This Row],[D6]]), 8)</f>
        <v>00000000</v>
      </c>
      <c r="AE501" t="str">
        <f>RIGHT("00000000" &amp; HEX2BIN(Table7[[#This Row],[D7]]), 8)</f>
        <v>00101100</v>
      </c>
      <c r="AF501" s="22" t="str">
        <f>VLOOKUP(Table7[[#This Row],[MsgId.Pad]],Codes,2,FALSE)</f>
        <v>Various statuses</v>
      </c>
      <c r="AG501">
        <f>(256*Table7[[#This Row],[D0.Dec]]+Table7[[#This Row],[D1.Dec]])/4</f>
        <v>0</v>
      </c>
    </row>
    <row r="502" spans="1:33" x14ac:dyDescent="0.35">
      <c r="A502">
        <v>487</v>
      </c>
      <c r="B502" t="s">
        <v>98</v>
      </c>
      <c r="C502" s="1">
        <v>8</v>
      </c>
      <c r="D502" s="1">
        <v>0</v>
      </c>
      <c r="E502" s="1">
        <v>0</v>
      </c>
      <c r="F502" s="1">
        <v>10</v>
      </c>
      <c r="G502" s="1">
        <v>71</v>
      </c>
      <c r="H502" s="1">
        <v>2</v>
      </c>
      <c r="I502" s="1">
        <v>0</v>
      </c>
      <c r="J502" s="1">
        <v>0</v>
      </c>
      <c r="K502" s="1" t="s">
        <v>2</v>
      </c>
      <c r="L502" t="str">
        <f>RIGHT("000000" &amp;Table7[[#This Row],[MsgId]], 8)</f>
        <v>0A18A000</v>
      </c>
      <c r="M502" t="str">
        <f>LEFT(Table7[[#This Row],[MsgId.Pad]],4)</f>
        <v>0A18</v>
      </c>
      <c r="N502" t="str">
        <f>RIGHT(Table7[[#This Row],[MsgId.Pad]],4)</f>
        <v>A000</v>
      </c>
      <c r="O502">
        <f>HEX2DEC(Table7[[#This Row],[MsgId.Pad]])</f>
        <v>169385984</v>
      </c>
      <c r="P502">
        <f>HEX2DEC(Table7[[#This Row],[D0]])</f>
        <v>0</v>
      </c>
      <c r="Q502">
        <f>HEX2DEC(Table7[[#This Row],[D1]])</f>
        <v>0</v>
      </c>
      <c r="R502">
        <f>HEX2DEC(Table7[[#This Row],[D2]])</f>
        <v>16</v>
      </c>
      <c r="S502">
        <f>HEX2DEC(Table7[[#This Row],[D3]])</f>
        <v>113</v>
      </c>
      <c r="T502">
        <f>HEX2DEC(Table7[[#This Row],[D4]])</f>
        <v>2</v>
      </c>
      <c r="U502">
        <f>HEX2DEC(Table7[[#This Row],[D5]])</f>
        <v>0</v>
      </c>
      <c r="V502">
        <f>HEX2DEC(Table7[[#This Row],[D6]])</f>
        <v>0</v>
      </c>
      <c r="W502">
        <f>HEX2DEC(Table7[[#This Row],[D7]])</f>
        <v>44</v>
      </c>
      <c r="X502" t="str">
        <f>RIGHT("00000000" &amp; HEX2BIN(Table7[[#This Row],[D0]]), 8)</f>
        <v>00000000</v>
      </c>
      <c r="Y502" t="str">
        <f>RIGHT("00000000" &amp; HEX2BIN(Table7[[#This Row],[D1]]), 8)</f>
        <v>00000000</v>
      </c>
      <c r="Z502" t="str">
        <f>RIGHT("00000000" &amp; HEX2BIN(Table7[[#This Row],[D2]]), 8)</f>
        <v>00010000</v>
      </c>
      <c r="AA502" t="str">
        <f>RIGHT("00000000" &amp; HEX2BIN(Table7[[#This Row],[D3]]), 8)</f>
        <v>01110001</v>
      </c>
      <c r="AB502" t="str">
        <f>RIGHT("00000000" &amp; HEX2BIN(Table7[[#This Row],[D4]]), 8)</f>
        <v>00000010</v>
      </c>
      <c r="AC502" t="str">
        <f>RIGHT("00000000" &amp; HEX2BIN(Table7[[#This Row],[D5]]), 8)</f>
        <v>00000000</v>
      </c>
      <c r="AD502" t="str">
        <f>RIGHT("00000000" &amp; HEX2BIN(Table7[[#This Row],[D6]]), 8)</f>
        <v>00000000</v>
      </c>
      <c r="AE502" t="str">
        <f>RIGHT("00000000" &amp; HEX2BIN(Table7[[#This Row],[D7]]), 8)</f>
        <v>00101100</v>
      </c>
      <c r="AF502" t="str">
        <f>VLOOKUP(Table7[[#This Row],[MsgId.Pad]],Codes,2,FALSE)</f>
        <v>Various statuses</v>
      </c>
      <c r="AG502">
        <f>(256*Table7[[#This Row],[D0.Dec]]+Table7[[#This Row],[D1.Dec]])/4</f>
        <v>0</v>
      </c>
    </row>
    <row r="503" spans="1:33" x14ac:dyDescent="0.35">
      <c r="A503">
        <v>74</v>
      </c>
      <c r="B503" t="s">
        <v>105</v>
      </c>
      <c r="C503" s="1">
        <v>8</v>
      </c>
      <c r="D503" s="1">
        <v>0</v>
      </c>
      <c r="E503" s="1">
        <v>83</v>
      </c>
      <c r="F503" s="1">
        <v>91</v>
      </c>
      <c r="G503" s="1" t="s">
        <v>50</v>
      </c>
      <c r="H503" s="1">
        <v>0</v>
      </c>
      <c r="I503" s="1">
        <v>0</v>
      </c>
      <c r="J503" s="1">
        <v>0</v>
      </c>
      <c r="K503" s="1">
        <v>0</v>
      </c>
      <c r="L503" t="str">
        <f>RIGHT("000000" &amp;Table7[[#This Row],[MsgId]], 8)</f>
        <v>0A18A001</v>
      </c>
      <c r="M503" t="str">
        <f>LEFT(Table7[[#This Row],[MsgId.Pad]],4)</f>
        <v>0A18</v>
      </c>
      <c r="N503" t="str">
        <f>RIGHT(Table7[[#This Row],[MsgId.Pad]],4)</f>
        <v>A001</v>
      </c>
      <c r="O503">
        <f>HEX2DEC(Table7[[#This Row],[MsgId.Pad]])</f>
        <v>169385985</v>
      </c>
      <c r="P503">
        <f>HEX2DEC(Table7[[#This Row],[D0]])</f>
        <v>0</v>
      </c>
      <c r="Q503">
        <f>HEX2DEC(Table7[[#This Row],[D1]])</f>
        <v>131</v>
      </c>
      <c r="R503">
        <f>HEX2DEC(Table7[[#This Row],[D2]])</f>
        <v>145</v>
      </c>
      <c r="S503">
        <f>HEX2DEC(Table7[[#This Row],[D3]])</f>
        <v>108</v>
      </c>
      <c r="T503">
        <f>HEX2DEC(Table7[[#This Row],[D4]])</f>
        <v>0</v>
      </c>
      <c r="U503">
        <f>HEX2DEC(Table7[[#This Row],[D5]])</f>
        <v>0</v>
      </c>
      <c r="V503">
        <f>HEX2DEC(Table7[[#This Row],[D6]])</f>
        <v>0</v>
      </c>
      <c r="W503">
        <f>HEX2DEC(Table7[[#This Row],[D7]])</f>
        <v>0</v>
      </c>
      <c r="X503" t="str">
        <f>RIGHT("00000000" &amp; HEX2BIN(Table7[[#This Row],[D0]]), 8)</f>
        <v>00000000</v>
      </c>
      <c r="Y503" t="str">
        <f>RIGHT("00000000" &amp; HEX2BIN(Table7[[#This Row],[D1]]), 8)</f>
        <v>10000011</v>
      </c>
      <c r="Z503" t="str">
        <f>RIGHT("00000000" &amp; HEX2BIN(Table7[[#This Row],[D2]]), 8)</f>
        <v>10010001</v>
      </c>
      <c r="AA503" t="str">
        <f>RIGHT("00000000" &amp; HEX2BIN(Table7[[#This Row],[D3]]), 8)</f>
        <v>01101100</v>
      </c>
      <c r="AB503" t="str">
        <f>RIGHT("00000000" &amp; HEX2BIN(Table7[[#This Row],[D4]]), 8)</f>
        <v>00000000</v>
      </c>
      <c r="AC503" t="str">
        <f>RIGHT("00000000" &amp; HEX2BIN(Table7[[#This Row],[D5]]), 8)</f>
        <v>00000000</v>
      </c>
      <c r="AD503" t="str">
        <f>RIGHT("00000000" &amp; HEX2BIN(Table7[[#This Row],[D6]]), 8)</f>
        <v>00000000</v>
      </c>
      <c r="AE503" t="str">
        <f>RIGHT("00000000" &amp; HEX2BIN(Table7[[#This Row],[D7]]), 8)</f>
        <v>00000000</v>
      </c>
      <c r="AF503" t="str">
        <f>VLOOKUP(Table7[[#This Row],[MsgId.Pad]],Codes,2,FALSE)</f>
        <v>Unclear</v>
      </c>
      <c r="AG503">
        <f>(256*Table7[[#This Row],[D0.Dec]]+Table7[[#This Row],[D1.Dec]])/4</f>
        <v>32.75</v>
      </c>
    </row>
    <row r="504" spans="1:33" x14ac:dyDescent="0.35">
      <c r="A504">
        <v>216</v>
      </c>
      <c r="B504" t="s">
        <v>105</v>
      </c>
      <c r="C504" s="1">
        <v>8</v>
      </c>
      <c r="D504" s="1">
        <v>0</v>
      </c>
      <c r="E504" s="1">
        <v>0</v>
      </c>
      <c r="F504" s="1" t="s">
        <v>12</v>
      </c>
      <c r="G504" s="1" t="s">
        <v>28</v>
      </c>
      <c r="H504" s="1">
        <v>9</v>
      </c>
      <c r="I504" s="1" t="s">
        <v>80</v>
      </c>
      <c r="J504" s="1" t="s">
        <v>75</v>
      </c>
      <c r="K504" s="1">
        <v>0</v>
      </c>
      <c r="L504" t="str">
        <f>RIGHT("000000" &amp;Table7[[#This Row],[MsgId]], 8)</f>
        <v>0A18A001</v>
      </c>
      <c r="M504" t="str">
        <f>LEFT(Table7[[#This Row],[MsgId.Pad]],4)</f>
        <v>0A18</v>
      </c>
      <c r="N504" t="str">
        <f>RIGHT(Table7[[#This Row],[MsgId.Pad]],4)</f>
        <v>A001</v>
      </c>
      <c r="O504">
        <f>HEX2DEC(Table7[[#This Row],[MsgId.Pad]])</f>
        <v>169385985</v>
      </c>
      <c r="P504">
        <f>HEX2DEC(Table7[[#This Row],[D0]])</f>
        <v>0</v>
      </c>
      <c r="Q504">
        <f>HEX2DEC(Table7[[#This Row],[D1]])</f>
        <v>0</v>
      </c>
      <c r="R504">
        <f>HEX2DEC(Table7[[#This Row],[D2]])</f>
        <v>192</v>
      </c>
      <c r="S504">
        <f>HEX2DEC(Table7[[#This Row],[D3]])</f>
        <v>107</v>
      </c>
      <c r="T504">
        <f>HEX2DEC(Table7[[#This Row],[D4]])</f>
        <v>9</v>
      </c>
      <c r="U504">
        <f>HEX2DEC(Table7[[#This Row],[D5]])</f>
        <v>180</v>
      </c>
      <c r="V504">
        <f>HEX2DEC(Table7[[#This Row],[D6]])</f>
        <v>58</v>
      </c>
      <c r="W504">
        <f>HEX2DEC(Table7[[#This Row],[D7]])</f>
        <v>0</v>
      </c>
      <c r="X504" t="str">
        <f>RIGHT("00000000" &amp; HEX2BIN(Table7[[#This Row],[D0]]), 8)</f>
        <v>00000000</v>
      </c>
      <c r="Y504" t="str">
        <f>RIGHT("00000000" &amp; HEX2BIN(Table7[[#This Row],[D1]]), 8)</f>
        <v>00000000</v>
      </c>
      <c r="Z504" t="str">
        <f>RIGHT("00000000" &amp; HEX2BIN(Table7[[#This Row],[D2]]), 8)</f>
        <v>11000000</v>
      </c>
      <c r="AA504" t="str">
        <f>RIGHT("00000000" &amp; HEX2BIN(Table7[[#This Row],[D3]]), 8)</f>
        <v>01101011</v>
      </c>
      <c r="AB504" t="str">
        <f>RIGHT("00000000" &amp; HEX2BIN(Table7[[#This Row],[D4]]), 8)</f>
        <v>00001001</v>
      </c>
      <c r="AC504" t="str">
        <f>RIGHT("00000000" &amp; HEX2BIN(Table7[[#This Row],[D5]]), 8)</f>
        <v>10110100</v>
      </c>
      <c r="AD504" t="str">
        <f>RIGHT("00000000" &amp; HEX2BIN(Table7[[#This Row],[D6]]), 8)</f>
        <v>00111010</v>
      </c>
      <c r="AE504" t="str">
        <f>RIGHT("00000000" &amp; HEX2BIN(Table7[[#This Row],[D7]]), 8)</f>
        <v>00000000</v>
      </c>
      <c r="AF504" t="str">
        <f>VLOOKUP(Table7[[#This Row],[MsgId.Pad]],Codes,2,FALSE)</f>
        <v>Unclear</v>
      </c>
      <c r="AG504">
        <f>(256*Table7[[#This Row],[D0.Dec]]+Table7[[#This Row],[D1.Dec]])/4</f>
        <v>0</v>
      </c>
    </row>
    <row r="505" spans="1:33" x14ac:dyDescent="0.35">
      <c r="A505">
        <v>265</v>
      </c>
      <c r="B505" t="s">
        <v>105</v>
      </c>
      <c r="C505" s="1">
        <v>8</v>
      </c>
      <c r="D505" s="1">
        <v>0</v>
      </c>
      <c r="E505" s="1">
        <v>1</v>
      </c>
      <c r="F505" s="1">
        <v>80</v>
      </c>
      <c r="G505" s="1" t="s">
        <v>28</v>
      </c>
      <c r="H505" s="1">
        <v>2</v>
      </c>
      <c r="I505" s="1">
        <v>76</v>
      </c>
      <c r="J505" s="1" t="s">
        <v>1</v>
      </c>
      <c r="K505" s="1">
        <v>0</v>
      </c>
      <c r="L505" t="str">
        <f>RIGHT("000000" &amp;Table7[[#This Row],[MsgId]], 8)</f>
        <v>0A18A001</v>
      </c>
      <c r="M505" t="str">
        <f>LEFT(Table7[[#This Row],[MsgId.Pad]],4)</f>
        <v>0A18</v>
      </c>
      <c r="N505" t="str">
        <f>RIGHT(Table7[[#This Row],[MsgId.Pad]],4)</f>
        <v>A001</v>
      </c>
      <c r="O505">
        <f>HEX2DEC(Table7[[#This Row],[MsgId.Pad]])</f>
        <v>169385985</v>
      </c>
      <c r="P505">
        <f>HEX2DEC(Table7[[#This Row],[D0]])</f>
        <v>0</v>
      </c>
      <c r="Q505">
        <f>HEX2DEC(Table7[[#This Row],[D1]])</f>
        <v>1</v>
      </c>
      <c r="R505">
        <f>HEX2DEC(Table7[[#This Row],[D2]])</f>
        <v>128</v>
      </c>
      <c r="S505">
        <f>HEX2DEC(Table7[[#This Row],[D3]])</f>
        <v>107</v>
      </c>
      <c r="T505">
        <f>HEX2DEC(Table7[[#This Row],[D4]])</f>
        <v>2</v>
      </c>
      <c r="U505">
        <f>HEX2DEC(Table7[[#This Row],[D5]])</f>
        <v>118</v>
      </c>
      <c r="V505">
        <f>HEX2DEC(Table7[[#This Row],[D6]])</f>
        <v>28</v>
      </c>
      <c r="W505">
        <f>HEX2DEC(Table7[[#This Row],[D7]])</f>
        <v>0</v>
      </c>
      <c r="X505" t="str">
        <f>RIGHT("00000000" &amp; HEX2BIN(Table7[[#This Row],[D0]]), 8)</f>
        <v>00000000</v>
      </c>
      <c r="Y505" t="str">
        <f>RIGHT("00000000" &amp; HEX2BIN(Table7[[#This Row],[D1]]), 8)</f>
        <v>00000001</v>
      </c>
      <c r="Z505" t="str">
        <f>RIGHT("00000000" &amp; HEX2BIN(Table7[[#This Row],[D2]]), 8)</f>
        <v>10000000</v>
      </c>
      <c r="AA505" t="str">
        <f>RIGHT("00000000" &amp; HEX2BIN(Table7[[#This Row],[D3]]), 8)</f>
        <v>01101011</v>
      </c>
      <c r="AB505" t="str">
        <f>RIGHT("00000000" &amp; HEX2BIN(Table7[[#This Row],[D4]]), 8)</f>
        <v>00000010</v>
      </c>
      <c r="AC505" t="str">
        <f>RIGHT("00000000" &amp; HEX2BIN(Table7[[#This Row],[D5]]), 8)</f>
        <v>01110110</v>
      </c>
      <c r="AD505" t="str">
        <f>RIGHT("00000000" &amp; HEX2BIN(Table7[[#This Row],[D6]]), 8)</f>
        <v>00011100</v>
      </c>
      <c r="AE505" t="str">
        <f>RIGHT("00000000" &amp; HEX2BIN(Table7[[#This Row],[D7]]), 8)</f>
        <v>00000000</v>
      </c>
      <c r="AF505" t="str">
        <f>VLOOKUP(Table7[[#This Row],[MsgId.Pad]],Codes,2,FALSE)</f>
        <v>Unclear</v>
      </c>
      <c r="AG505">
        <f>(256*Table7[[#This Row],[D0.Dec]]+Table7[[#This Row],[D1.Dec]])/4</f>
        <v>0.25</v>
      </c>
    </row>
    <row r="506" spans="1:33" x14ac:dyDescent="0.35">
      <c r="A506">
        <v>270</v>
      </c>
      <c r="B506" t="s">
        <v>105</v>
      </c>
      <c r="C506" s="1">
        <v>8</v>
      </c>
      <c r="D506" s="1">
        <v>0</v>
      </c>
      <c r="E506" s="1">
        <v>1</v>
      </c>
      <c r="F506" s="1">
        <v>80</v>
      </c>
      <c r="G506" s="1" t="s">
        <v>28</v>
      </c>
      <c r="H506" s="1">
        <v>2</v>
      </c>
      <c r="I506" s="1">
        <v>76</v>
      </c>
      <c r="J506" s="1">
        <v>13</v>
      </c>
      <c r="K506" s="1">
        <v>0</v>
      </c>
      <c r="L506" t="str">
        <f>RIGHT("000000" &amp;Table7[[#This Row],[MsgId]], 8)</f>
        <v>0A18A001</v>
      </c>
      <c r="M506" t="str">
        <f>LEFT(Table7[[#This Row],[MsgId.Pad]],4)</f>
        <v>0A18</v>
      </c>
      <c r="N506" t="str">
        <f>RIGHT(Table7[[#This Row],[MsgId.Pad]],4)</f>
        <v>A001</v>
      </c>
      <c r="O506">
        <f>HEX2DEC(Table7[[#This Row],[MsgId.Pad]])</f>
        <v>169385985</v>
      </c>
      <c r="P506">
        <f>HEX2DEC(Table7[[#This Row],[D0]])</f>
        <v>0</v>
      </c>
      <c r="Q506">
        <f>HEX2DEC(Table7[[#This Row],[D1]])</f>
        <v>1</v>
      </c>
      <c r="R506">
        <f>HEX2DEC(Table7[[#This Row],[D2]])</f>
        <v>128</v>
      </c>
      <c r="S506">
        <f>HEX2DEC(Table7[[#This Row],[D3]])</f>
        <v>107</v>
      </c>
      <c r="T506">
        <f>HEX2DEC(Table7[[#This Row],[D4]])</f>
        <v>2</v>
      </c>
      <c r="U506">
        <f>HEX2DEC(Table7[[#This Row],[D5]])</f>
        <v>118</v>
      </c>
      <c r="V506">
        <f>HEX2DEC(Table7[[#This Row],[D6]])</f>
        <v>19</v>
      </c>
      <c r="W506">
        <f>HEX2DEC(Table7[[#This Row],[D7]])</f>
        <v>0</v>
      </c>
      <c r="X506" t="str">
        <f>RIGHT("00000000" &amp; HEX2BIN(Table7[[#This Row],[D0]]), 8)</f>
        <v>00000000</v>
      </c>
      <c r="Y506" t="str">
        <f>RIGHT("00000000" &amp; HEX2BIN(Table7[[#This Row],[D1]]), 8)</f>
        <v>00000001</v>
      </c>
      <c r="Z506" t="str">
        <f>RIGHT("00000000" &amp; HEX2BIN(Table7[[#This Row],[D2]]), 8)</f>
        <v>10000000</v>
      </c>
      <c r="AA506" t="str">
        <f>RIGHT("00000000" &amp; HEX2BIN(Table7[[#This Row],[D3]]), 8)</f>
        <v>01101011</v>
      </c>
      <c r="AB506" t="str">
        <f>RIGHT("00000000" &amp; HEX2BIN(Table7[[#This Row],[D4]]), 8)</f>
        <v>00000010</v>
      </c>
      <c r="AC506" t="str">
        <f>RIGHT("00000000" &amp; HEX2BIN(Table7[[#This Row],[D5]]), 8)</f>
        <v>01110110</v>
      </c>
      <c r="AD506" t="str">
        <f>RIGHT("00000000" &amp; HEX2BIN(Table7[[#This Row],[D6]]), 8)</f>
        <v>00010011</v>
      </c>
      <c r="AE506" t="str">
        <f>RIGHT("00000000" &amp; HEX2BIN(Table7[[#This Row],[D7]]), 8)</f>
        <v>00000000</v>
      </c>
      <c r="AF506" t="str">
        <f>VLOOKUP(Table7[[#This Row],[MsgId.Pad]],Codes,2,FALSE)</f>
        <v>Unclear</v>
      </c>
      <c r="AG506">
        <f>(256*Table7[[#This Row],[D0.Dec]]+Table7[[#This Row],[D1.Dec]])/4</f>
        <v>0.25</v>
      </c>
    </row>
    <row r="507" spans="1:33" x14ac:dyDescent="0.35">
      <c r="A507">
        <v>61</v>
      </c>
      <c r="B507" t="s">
        <v>101</v>
      </c>
      <c r="C507" s="1">
        <v>2</v>
      </c>
      <c r="D507" s="1">
        <v>0</v>
      </c>
      <c r="E507" s="1">
        <v>0</v>
      </c>
      <c r="L507" t="str">
        <f>RIGHT("000000" &amp;Table7[[#This Row],[MsgId]], 8)</f>
        <v>0A18A002</v>
      </c>
      <c r="M507" t="str">
        <f>LEFT(Table7[[#This Row],[MsgId.Pad]],4)</f>
        <v>0A18</v>
      </c>
      <c r="N507" t="str">
        <f>RIGHT(Table7[[#This Row],[MsgId.Pad]],4)</f>
        <v>A002</v>
      </c>
      <c r="O507">
        <f>HEX2DEC(Table7[[#This Row],[MsgId.Pad]])</f>
        <v>169385986</v>
      </c>
      <c r="P507">
        <f>HEX2DEC(Table7[[#This Row],[D0]])</f>
        <v>0</v>
      </c>
      <c r="Q507">
        <f>HEX2DEC(Table7[[#This Row],[D1]])</f>
        <v>0</v>
      </c>
      <c r="R507">
        <f>HEX2DEC(Table7[[#This Row],[D2]])</f>
        <v>0</v>
      </c>
      <c r="S507">
        <f>HEX2DEC(Table7[[#This Row],[D3]])</f>
        <v>0</v>
      </c>
      <c r="T507">
        <f>HEX2DEC(Table7[[#This Row],[D4]])</f>
        <v>0</v>
      </c>
      <c r="U507">
        <f>HEX2DEC(Table7[[#This Row],[D5]])</f>
        <v>0</v>
      </c>
      <c r="V507">
        <f>HEX2DEC(Table7[[#This Row],[D6]])</f>
        <v>0</v>
      </c>
      <c r="W507">
        <f>HEX2DEC(Table7[[#This Row],[D7]])</f>
        <v>0</v>
      </c>
      <c r="X507" t="str">
        <f>RIGHT("00000000" &amp; HEX2BIN(Table7[[#This Row],[D0]]), 8)</f>
        <v>00000000</v>
      </c>
      <c r="Y507" t="str">
        <f>RIGHT("00000000" &amp; HEX2BIN(Table7[[#This Row],[D1]]), 8)</f>
        <v>00000000</v>
      </c>
      <c r="Z507" t="str">
        <f>RIGHT("00000000" &amp; HEX2BIN(Table7[[#This Row],[D2]]), 8)</f>
        <v>00000000</v>
      </c>
      <c r="AA507" t="str">
        <f>RIGHT("00000000" &amp; HEX2BIN(Table7[[#This Row],[D3]]), 8)</f>
        <v>00000000</v>
      </c>
      <c r="AB507" t="str">
        <f>RIGHT("00000000" &amp; HEX2BIN(Table7[[#This Row],[D4]]), 8)</f>
        <v>00000000</v>
      </c>
      <c r="AC507" t="str">
        <f>RIGHT("00000000" &amp; HEX2BIN(Table7[[#This Row],[D5]]), 8)</f>
        <v>00000000</v>
      </c>
      <c r="AD507" t="str">
        <f>RIGHT("00000000" &amp; HEX2BIN(Table7[[#This Row],[D6]]), 8)</f>
        <v>00000000</v>
      </c>
      <c r="AE507" t="str">
        <f>RIGHT("00000000" &amp; HEX2BIN(Table7[[#This Row],[D7]]), 8)</f>
        <v>00000000</v>
      </c>
      <c r="AF507">
        <f>VLOOKUP(Table7[[#This Row],[MsgId.Pad]],Codes,2,FALSE)</f>
        <v>0</v>
      </c>
      <c r="AG507">
        <f>(256*Table7[[#This Row],[D0.Dec]]+Table7[[#This Row],[D1.Dec]])/4</f>
        <v>0</v>
      </c>
    </row>
    <row r="508" spans="1:33" x14ac:dyDescent="0.35">
      <c r="A508">
        <v>104</v>
      </c>
      <c r="B508" t="s">
        <v>110</v>
      </c>
      <c r="C508" s="1">
        <v>8</v>
      </c>
      <c r="D508" s="1">
        <v>0</v>
      </c>
      <c r="E508" s="1">
        <v>2</v>
      </c>
      <c r="F508" s="1">
        <v>0</v>
      </c>
      <c r="G508" s="1">
        <v>0</v>
      </c>
      <c r="H508" s="1">
        <v>0</v>
      </c>
      <c r="I508" s="1">
        <v>0</v>
      </c>
      <c r="J508" s="1">
        <v>1</v>
      </c>
      <c r="K508" s="1">
        <v>80</v>
      </c>
      <c r="L508" t="str">
        <f>RIGHT("000000" &amp;Table7[[#This Row],[MsgId]], 8)</f>
        <v>0A1CA001</v>
      </c>
      <c r="M508" t="str">
        <f>LEFT(Table7[[#This Row],[MsgId.Pad]],4)</f>
        <v>0A1C</v>
      </c>
      <c r="N508" t="str">
        <f>RIGHT(Table7[[#This Row],[MsgId.Pad]],4)</f>
        <v>A001</v>
      </c>
      <c r="O508">
        <f>HEX2DEC(Table7[[#This Row],[MsgId.Pad]])</f>
        <v>169648129</v>
      </c>
      <c r="P508">
        <f>HEX2DEC(Table7[[#This Row],[D0]])</f>
        <v>0</v>
      </c>
      <c r="Q508">
        <f>HEX2DEC(Table7[[#This Row],[D1]])</f>
        <v>2</v>
      </c>
      <c r="R508">
        <f>HEX2DEC(Table7[[#This Row],[D2]])</f>
        <v>0</v>
      </c>
      <c r="S508">
        <f>HEX2DEC(Table7[[#This Row],[D3]])</f>
        <v>0</v>
      </c>
      <c r="T508">
        <f>HEX2DEC(Table7[[#This Row],[D4]])</f>
        <v>0</v>
      </c>
      <c r="U508">
        <f>HEX2DEC(Table7[[#This Row],[D5]])</f>
        <v>0</v>
      </c>
      <c r="V508">
        <f>HEX2DEC(Table7[[#This Row],[D6]])</f>
        <v>1</v>
      </c>
      <c r="W508">
        <f>HEX2DEC(Table7[[#This Row],[D7]])</f>
        <v>128</v>
      </c>
      <c r="X508" t="str">
        <f>RIGHT("00000000" &amp; HEX2BIN(Table7[[#This Row],[D0]]), 8)</f>
        <v>00000000</v>
      </c>
      <c r="Y508" t="str">
        <f>RIGHT("00000000" &amp; HEX2BIN(Table7[[#This Row],[D1]]), 8)</f>
        <v>00000010</v>
      </c>
      <c r="Z508" t="str">
        <f>RIGHT("00000000" &amp; HEX2BIN(Table7[[#This Row],[D2]]), 8)</f>
        <v>00000000</v>
      </c>
      <c r="AA508" t="str">
        <f>RIGHT("00000000" &amp; HEX2BIN(Table7[[#This Row],[D3]]), 8)</f>
        <v>00000000</v>
      </c>
      <c r="AB508" t="str">
        <f>RIGHT("00000000" &amp; HEX2BIN(Table7[[#This Row],[D4]]), 8)</f>
        <v>00000000</v>
      </c>
      <c r="AC508" t="str">
        <f>RIGHT("00000000" &amp; HEX2BIN(Table7[[#This Row],[D5]]), 8)</f>
        <v>00000000</v>
      </c>
      <c r="AD508" t="str">
        <f>RIGHT("00000000" &amp; HEX2BIN(Table7[[#This Row],[D6]]), 8)</f>
        <v>00000001</v>
      </c>
      <c r="AE508" t="str">
        <f>RIGHT("00000000" &amp; HEX2BIN(Table7[[#This Row],[D7]]), 8)</f>
        <v>10000000</v>
      </c>
      <c r="AF508">
        <f>VLOOKUP(Table7[[#This Row],[MsgId.Pad]],Codes,2,FALSE)</f>
        <v>0</v>
      </c>
      <c r="AG508">
        <f>(256*Table7[[#This Row],[D0.Dec]]+Table7[[#This Row],[D1.Dec]])/4</f>
        <v>0.5</v>
      </c>
    </row>
    <row r="509" spans="1:33" x14ac:dyDescent="0.35">
      <c r="A509">
        <v>155</v>
      </c>
      <c r="B509" t="s">
        <v>110</v>
      </c>
      <c r="C509" s="1">
        <v>8</v>
      </c>
      <c r="D509" s="1">
        <v>0</v>
      </c>
      <c r="E509" s="1">
        <v>2</v>
      </c>
      <c r="F509" s="1">
        <v>0</v>
      </c>
      <c r="G509" s="1">
        <v>0</v>
      </c>
      <c r="H509" s="1">
        <v>0</v>
      </c>
      <c r="I509" s="1">
        <v>0</v>
      </c>
      <c r="J509" s="1">
        <v>1</v>
      </c>
      <c r="K509" s="1">
        <v>80</v>
      </c>
      <c r="L509" t="str">
        <f>RIGHT("000000" &amp;Table7[[#This Row],[MsgId]], 8)</f>
        <v>0A1CA001</v>
      </c>
      <c r="M509" t="str">
        <f>LEFT(Table7[[#This Row],[MsgId.Pad]],4)</f>
        <v>0A1C</v>
      </c>
      <c r="N509" t="str">
        <f>RIGHT(Table7[[#This Row],[MsgId.Pad]],4)</f>
        <v>A001</v>
      </c>
      <c r="O509">
        <f>HEX2DEC(Table7[[#This Row],[MsgId.Pad]])</f>
        <v>169648129</v>
      </c>
      <c r="P509">
        <f>HEX2DEC(Table7[[#This Row],[D0]])</f>
        <v>0</v>
      </c>
      <c r="Q509">
        <f>HEX2DEC(Table7[[#This Row],[D1]])</f>
        <v>2</v>
      </c>
      <c r="R509">
        <f>HEX2DEC(Table7[[#This Row],[D2]])</f>
        <v>0</v>
      </c>
      <c r="S509">
        <f>HEX2DEC(Table7[[#This Row],[D3]])</f>
        <v>0</v>
      </c>
      <c r="T509">
        <f>HEX2DEC(Table7[[#This Row],[D4]])</f>
        <v>0</v>
      </c>
      <c r="U509">
        <f>HEX2DEC(Table7[[#This Row],[D5]])</f>
        <v>0</v>
      </c>
      <c r="V509">
        <f>HEX2DEC(Table7[[#This Row],[D6]])</f>
        <v>1</v>
      </c>
      <c r="W509">
        <f>HEX2DEC(Table7[[#This Row],[D7]])</f>
        <v>128</v>
      </c>
      <c r="X509" t="str">
        <f>RIGHT("00000000" &amp; HEX2BIN(Table7[[#This Row],[D0]]), 8)</f>
        <v>00000000</v>
      </c>
      <c r="Y509" t="str">
        <f>RIGHT("00000000" &amp; HEX2BIN(Table7[[#This Row],[D1]]), 8)</f>
        <v>00000010</v>
      </c>
      <c r="Z509" t="str">
        <f>RIGHT("00000000" &amp; HEX2BIN(Table7[[#This Row],[D2]]), 8)</f>
        <v>00000000</v>
      </c>
      <c r="AA509" t="str">
        <f>RIGHT("00000000" &amp; HEX2BIN(Table7[[#This Row],[D3]]), 8)</f>
        <v>00000000</v>
      </c>
      <c r="AB509" t="str">
        <f>RIGHT("00000000" &amp; HEX2BIN(Table7[[#This Row],[D4]]), 8)</f>
        <v>00000000</v>
      </c>
      <c r="AC509" t="str">
        <f>RIGHT("00000000" &amp; HEX2BIN(Table7[[#This Row],[D5]]), 8)</f>
        <v>00000000</v>
      </c>
      <c r="AD509" t="str">
        <f>RIGHT("00000000" &amp; HEX2BIN(Table7[[#This Row],[D6]]), 8)</f>
        <v>00000001</v>
      </c>
      <c r="AE509" t="str">
        <f>RIGHT("00000000" &amp; HEX2BIN(Table7[[#This Row],[D7]]), 8)</f>
        <v>10000000</v>
      </c>
      <c r="AF509">
        <f>VLOOKUP(Table7[[#This Row],[MsgId.Pad]],Codes,2,FALSE)</f>
        <v>0</v>
      </c>
      <c r="AG509">
        <f>(256*Table7[[#This Row],[D0.Dec]]+Table7[[#This Row],[D1.Dec]])/4</f>
        <v>0.5</v>
      </c>
    </row>
    <row r="510" spans="1:33" x14ac:dyDescent="0.35">
      <c r="A510">
        <v>199</v>
      </c>
      <c r="B510" t="s">
        <v>110</v>
      </c>
      <c r="C510" s="1">
        <v>8</v>
      </c>
      <c r="D510" s="1">
        <v>0</v>
      </c>
      <c r="E510" s="1">
        <v>2</v>
      </c>
      <c r="F510" s="1">
        <v>1</v>
      </c>
      <c r="G510" s="1">
        <v>0</v>
      </c>
      <c r="H510" s="1">
        <v>0</v>
      </c>
      <c r="I510" s="1">
        <v>0</v>
      </c>
      <c r="J510" s="1">
        <v>1</v>
      </c>
      <c r="K510" s="1">
        <v>80</v>
      </c>
      <c r="L510" t="str">
        <f>RIGHT("000000" &amp;Table7[[#This Row],[MsgId]], 8)</f>
        <v>0A1CA001</v>
      </c>
      <c r="M510" t="str">
        <f>LEFT(Table7[[#This Row],[MsgId.Pad]],4)</f>
        <v>0A1C</v>
      </c>
      <c r="N510" t="str">
        <f>RIGHT(Table7[[#This Row],[MsgId.Pad]],4)</f>
        <v>A001</v>
      </c>
      <c r="O510">
        <f>HEX2DEC(Table7[[#This Row],[MsgId.Pad]])</f>
        <v>169648129</v>
      </c>
      <c r="P510">
        <f>HEX2DEC(Table7[[#This Row],[D0]])</f>
        <v>0</v>
      </c>
      <c r="Q510">
        <f>HEX2DEC(Table7[[#This Row],[D1]])</f>
        <v>2</v>
      </c>
      <c r="R510">
        <f>HEX2DEC(Table7[[#This Row],[D2]])</f>
        <v>1</v>
      </c>
      <c r="S510">
        <f>HEX2DEC(Table7[[#This Row],[D3]])</f>
        <v>0</v>
      </c>
      <c r="T510">
        <f>HEX2DEC(Table7[[#This Row],[D4]])</f>
        <v>0</v>
      </c>
      <c r="U510">
        <f>HEX2DEC(Table7[[#This Row],[D5]])</f>
        <v>0</v>
      </c>
      <c r="V510">
        <f>HEX2DEC(Table7[[#This Row],[D6]])</f>
        <v>1</v>
      </c>
      <c r="W510">
        <f>HEX2DEC(Table7[[#This Row],[D7]])</f>
        <v>128</v>
      </c>
      <c r="X510" t="str">
        <f>RIGHT("00000000" &amp; HEX2BIN(Table7[[#This Row],[D0]]), 8)</f>
        <v>00000000</v>
      </c>
      <c r="Y510" t="str">
        <f>RIGHT("00000000" &amp; HEX2BIN(Table7[[#This Row],[D1]]), 8)</f>
        <v>00000010</v>
      </c>
      <c r="Z510" t="str">
        <f>RIGHT("00000000" &amp; HEX2BIN(Table7[[#This Row],[D2]]), 8)</f>
        <v>00000001</v>
      </c>
      <c r="AA510" t="str">
        <f>RIGHT("00000000" &amp; HEX2BIN(Table7[[#This Row],[D3]]), 8)</f>
        <v>00000000</v>
      </c>
      <c r="AB510" t="str">
        <f>RIGHT("00000000" &amp; HEX2BIN(Table7[[#This Row],[D4]]), 8)</f>
        <v>00000000</v>
      </c>
      <c r="AC510" t="str">
        <f>RIGHT("00000000" &amp; HEX2BIN(Table7[[#This Row],[D5]]), 8)</f>
        <v>00000000</v>
      </c>
      <c r="AD510" t="str">
        <f>RIGHT("00000000" &amp; HEX2BIN(Table7[[#This Row],[D6]]), 8)</f>
        <v>00000001</v>
      </c>
      <c r="AE510" t="str">
        <f>RIGHT("00000000" &amp; HEX2BIN(Table7[[#This Row],[D7]]), 8)</f>
        <v>10000000</v>
      </c>
      <c r="AF510">
        <f>VLOOKUP(Table7[[#This Row],[MsgId.Pad]],Codes,2,FALSE)</f>
        <v>0</v>
      </c>
      <c r="AG510">
        <f>(256*Table7[[#This Row],[D0.Dec]]+Table7[[#This Row],[D1.Dec]])/4</f>
        <v>0.5</v>
      </c>
    </row>
    <row r="511" spans="1:33" x14ac:dyDescent="0.35">
      <c r="A511">
        <v>249</v>
      </c>
      <c r="B511" t="s">
        <v>110</v>
      </c>
      <c r="C511" s="1">
        <v>8</v>
      </c>
      <c r="D511" s="1">
        <v>0</v>
      </c>
      <c r="E511" s="1">
        <v>2</v>
      </c>
      <c r="F511" s="1">
        <v>4</v>
      </c>
      <c r="G511" s="1">
        <v>0</v>
      </c>
      <c r="H511" s="1">
        <v>0</v>
      </c>
      <c r="I511" s="1">
        <v>0</v>
      </c>
      <c r="J511" s="1">
        <v>1</v>
      </c>
      <c r="K511" s="1">
        <v>80</v>
      </c>
      <c r="L511" t="str">
        <f>RIGHT("000000" &amp;Table7[[#This Row],[MsgId]], 8)</f>
        <v>0A1CA001</v>
      </c>
      <c r="M511" t="str">
        <f>LEFT(Table7[[#This Row],[MsgId.Pad]],4)</f>
        <v>0A1C</v>
      </c>
      <c r="N511" t="str">
        <f>RIGHT(Table7[[#This Row],[MsgId.Pad]],4)</f>
        <v>A001</v>
      </c>
      <c r="O511">
        <f>HEX2DEC(Table7[[#This Row],[MsgId.Pad]])</f>
        <v>169648129</v>
      </c>
      <c r="P511">
        <f>HEX2DEC(Table7[[#This Row],[D0]])</f>
        <v>0</v>
      </c>
      <c r="Q511">
        <f>HEX2DEC(Table7[[#This Row],[D1]])</f>
        <v>2</v>
      </c>
      <c r="R511">
        <f>HEX2DEC(Table7[[#This Row],[D2]])</f>
        <v>4</v>
      </c>
      <c r="S511">
        <f>HEX2DEC(Table7[[#This Row],[D3]])</f>
        <v>0</v>
      </c>
      <c r="T511">
        <f>HEX2DEC(Table7[[#This Row],[D4]])</f>
        <v>0</v>
      </c>
      <c r="U511">
        <f>HEX2DEC(Table7[[#This Row],[D5]])</f>
        <v>0</v>
      </c>
      <c r="V511">
        <f>HEX2DEC(Table7[[#This Row],[D6]])</f>
        <v>1</v>
      </c>
      <c r="W511">
        <f>HEX2DEC(Table7[[#This Row],[D7]])</f>
        <v>128</v>
      </c>
      <c r="X511" t="str">
        <f>RIGHT("00000000" &amp; HEX2BIN(Table7[[#This Row],[D0]]), 8)</f>
        <v>00000000</v>
      </c>
      <c r="Y511" t="str">
        <f>RIGHT("00000000" &amp; HEX2BIN(Table7[[#This Row],[D1]]), 8)</f>
        <v>00000010</v>
      </c>
      <c r="Z511" t="str">
        <f>RIGHT("00000000" &amp; HEX2BIN(Table7[[#This Row],[D2]]), 8)</f>
        <v>00000100</v>
      </c>
      <c r="AA511" t="str">
        <f>RIGHT("00000000" &amp; HEX2BIN(Table7[[#This Row],[D3]]), 8)</f>
        <v>00000000</v>
      </c>
      <c r="AB511" t="str">
        <f>RIGHT("00000000" &amp; HEX2BIN(Table7[[#This Row],[D4]]), 8)</f>
        <v>00000000</v>
      </c>
      <c r="AC511" t="str">
        <f>RIGHT("00000000" &amp; HEX2BIN(Table7[[#This Row],[D5]]), 8)</f>
        <v>00000000</v>
      </c>
      <c r="AD511" t="str">
        <f>RIGHT("00000000" &amp; HEX2BIN(Table7[[#This Row],[D6]]), 8)</f>
        <v>00000001</v>
      </c>
      <c r="AE511" t="str">
        <f>RIGHT("00000000" &amp; HEX2BIN(Table7[[#This Row],[D7]]), 8)</f>
        <v>10000000</v>
      </c>
      <c r="AF511">
        <f>VLOOKUP(Table7[[#This Row],[MsgId.Pad]],Codes,2,FALSE)</f>
        <v>0</v>
      </c>
      <c r="AG511">
        <f>(256*Table7[[#This Row],[D0.Dec]]+Table7[[#This Row],[D1.Dec]])/4</f>
        <v>0.5</v>
      </c>
    </row>
    <row r="512" spans="1:33" x14ac:dyDescent="0.35">
      <c r="A512">
        <v>256</v>
      </c>
      <c r="B512" t="s">
        <v>110</v>
      </c>
      <c r="C512" s="1">
        <v>8</v>
      </c>
      <c r="D512" s="1">
        <v>0</v>
      </c>
      <c r="E512" s="1">
        <v>2</v>
      </c>
      <c r="F512" s="1">
        <v>2</v>
      </c>
      <c r="G512" s="1">
        <v>0</v>
      </c>
      <c r="H512" s="1">
        <v>0</v>
      </c>
      <c r="I512" s="1">
        <v>0</v>
      </c>
      <c r="J512" s="1">
        <v>1</v>
      </c>
      <c r="K512" s="1">
        <v>80</v>
      </c>
      <c r="L512" t="str">
        <f>RIGHT("000000" &amp;Table7[[#This Row],[MsgId]], 8)</f>
        <v>0A1CA001</v>
      </c>
      <c r="M512" t="str">
        <f>LEFT(Table7[[#This Row],[MsgId.Pad]],4)</f>
        <v>0A1C</v>
      </c>
      <c r="N512" t="str">
        <f>RIGHT(Table7[[#This Row],[MsgId.Pad]],4)</f>
        <v>A001</v>
      </c>
      <c r="O512">
        <f>HEX2DEC(Table7[[#This Row],[MsgId.Pad]])</f>
        <v>169648129</v>
      </c>
      <c r="P512">
        <f>HEX2DEC(Table7[[#This Row],[D0]])</f>
        <v>0</v>
      </c>
      <c r="Q512">
        <f>HEX2DEC(Table7[[#This Row],[D1]])</f>
        <v>2</v>
      </c>
      <c r="R512">
        <f>HEX2DEC(Table7[[#This Row],[D2]])</f>
        <v>2</v>
      </c>
      <c r="S512">
        <f>HEX2DEC(Table7[[#This Row],[D3]])</f>
        <v>0</v>
      </c>
      <c r="T512">
        <f>HEX2DEC(Table7[[#This Row],[D4]])</f>
        <v>0</v>
      </c>
      <c r="U512">
        <f>HEX2DEC(Table7[[#This Row],[D5]])</f>
        <v>0</v>
      </c>
      <c r="V512">
        <f>HEX2DEC(Table7[[#This Row],[D6]])</f>
        <v>1</v>
      </c>
      <c r="W512">
        <f>HEX2DEC(Table7[[#This Row],[D7]])</f>
        <v>128</v>
      </c>
      <c r="X512" t="str">
        <f>RIGHT("00000000" &amp; HEX2BIN(Table7[[#This Row],[D0]]), 8)</f>
        <v>00000000</v>
      </c>
      <c r="Y512" t="str">
        <f>RIGHT("00000000" &amp; HEX2BIN(Table7[[#This Row],[D1]]), 8)</f>
        <v>00000010</v>
      </c>
      <c r="Z512" t="str">
        <f>RIGHT("00000000" &amp; HEX2BIN(Table7[[#This Row],[D2]]), 8)</f>
        <v>00000010</v>
      </c>
      <c r="AA512" t="str">
        <f>RIGHT("00000000" &amp; HEX2BIN(Table7[[#This Row],[D3]]), 8)</f>
        <v>00000000</v>
      </c>
      <c r="AB512" t="str">
        <f>RIGHT("00000000" &amp; HEX2BIN(Table7[[#This Row],[D4]]), 8)</f>
        <v>00000000</v>
      </c>
      <c r="AC512" t="str">
        <f>RIGHT("00000000" &amp; HEX2BIN(Table7[[#This Row],[D5]]), 8)</f>
        <v>00000000</v>
      </c>
      <c r="AD512" t="str">
        <f>RIGHT("00000000" &amp; HEX2BIN(Table7[[#This Row],[D6]]), 8)</f>
        <v>00000001</v>
      </c>
      <c r="AE512" t="str">
        <f>RIGHT("00000000" &amp; HEX2BIN(Table7[[#This Row],[D7]]), 8)</f>
        <v>10000000</v>
      </c>
      <c r="AF512">
        <f>VLOOKUP(Table7[[#This Row],[MsgId.Pad]],Codes,2,FALSE)</f>
        <v>0</v>
      </c>
      <c r="AG512">
        <f>(256*Table7[[#This Row],[D0.Dec]]+Table7[[#This Row],[D1.Dec]])/4</f>
        <v>0.5</v>
      </c>
    </row>
    <row r="513" spans="1:33" x14ac:dyDescent="0.35">
      <c r="A513">
        <v>48</v>
      </c>
      <c r="B513" t="s">
        <v>94</v>
      </c>
      <c r="C513" s="1">
        <v>4</v>
      </c>
      <c r="D513" s="1">
        <v>0</v>
      </c>
      <c r="E513" s="1">
        <v>0</v>
      </c>
      <c r="F513" s="1">
        <v>2</v>
      </c>
      <c r="G513" s="1">
        <v>0</v>
      </c>
      <c r="L513" t="str">
        <f>RIGHT("000000" &amp;Table7[[#This Row],[MsgId]], 8)</f>
        <v>0A20A000</v>
      </c>
      <c r="M513" t="str">
        <f>LEFT(Table7[[#This Row],[MsgId.Pad]],4)</f>
        <v>0A20</v>
      </c>
      <c r="N513" t="str">
        <f>RIGHT(Table7[[#This Row],[MsgId.Pad]],4)</f>
        <v>A000</v>
      </c>
      <c r="O513">
        <f>HEX2DEC(Table7[[#This Row],[MsgId.Pad]])</f>
        <v>169910272</v>
      </c>
      <c r="P513">
        <f>HEX2DEC(Table7[[#This Row],[D0]])</f>
        <v>0</v>
      </c>
      <c r="Q513">
        <f>HEX2DEC(Table7[[#This Row],[D1]])</f>
        <v>0</v>
      </c>
      <c r="R513">
        <f>HEX2DEC(Table7[[#This Row],[D2]])</f>
        <v>2</v>
      </c>
      <c r="S513">
        <f>HEX2DEC(Table7[[#This Row],[D3]])</f>
        <v>0</v>
      </c>
      <c r="T513">
        <f>HEX2DEC(Table7[[#This Row],[D4]])</f>
        <v>0</v>
      </c>
      <c r="U513">
        <f>HEX2DEC(Table7[[#This Row],[D5]])</f>
        <v>0</v>
      </c>
      <c r="V513">
        <f>HEX2DEC(Table7[[#This Row],[D6]])</f>
        <v>0</v>
      </c>
      <c r="W513">
        <f>HEX2DEC(Table7[[#This Row],[D7]])</f>
        <v>0</v>
      </c>
      <c r="X513" t="str">
        <f>RIGHT("00000000" &amp; HEX2BIN(Table7[[#This Row],[D0]]), 8)</f>
        <v>00000000</v>
      </c>
      <c r="Y513" t="str">
        <f>RIGHT("00000000" &amp; HEX2BIN(Table7[[#This Row],[D1]]), 8)</f>
        <v>00000000</v>
      </c>
      <c r="Z513" t="str">
        <f>RIGHT("00000000" &amp; HEX2BIN(Table7[[#This Row],[D2]]), 8)</f>
        <v>00000010</v>
      </c>
      <c r="AA513" t="str">
        <f>RIGHT("00000000" &amp; HEX2BIN(Table7[[#This Row],[D3]]), 8)</f>
        <v>00000000</v>
      </c>
      <c r="AB513" t="str">
        <f>RIGHT("00000000" &amp; HEX2BIN(Table7[[#This Row],[D4]]), 8)</f>
        <v>00000000</v>
      </c>
      <c r="AC513" t="str">
        <f>RIGHT("00000000" &amp; HEX2BIN(Table7[[#This Row],[D5]]), 8)</f>
        <v>00000000</v>
      </c>
      <c r="AD513" t="str">
        <f>RIGHT("00000000" &amp; HEX2BIN(Table7[[#This Row],[D6]]), 8)</f>
        <v>00000000</v>
      </c>
      <c r="AE513" t="str">
        <f>RIGHT("00000000" &amp; HEX2BIN(Table7[[#This Row],[D7]]), 8)</f>
        <v>00000000</v>
      </c>
      <c r="AF513">
        <f>VLOOKUP(Table7[[#This Row],[MsgId.Pad]],Codes,2,FALSE)</f>
        <v>0</v>
      </c>
      <c r="AG513">
        <f>(256*Table7[[#This Row],[D0.Dec]]+Table7[[#This Row],[D1.Dec]])/4</f>
        <v>0</v>
      </c>
    </row>
    <row r="514" spans="1:33" x14ac:dyDescent="0.35">
      <c r="A514">
        <v>259</v>
      </c>
      <c r="B514" t="s">
        <v>94</v>
      </c>
      <c r="C514" s="1">
        <v>4</v>
      </c>
      <c r="D514" s="1">
        <v>0</v>
      </c>
      <c r="E514" s="1">
        <v>0</v>
      </c>
      <c r="F514" s="1">
        <v>2</v>
      </c>
      <c r="G514" s="1">
        <v>0</v>
      </c>
      <c r="L514" t="str">
        <f>RIGHT("000000" &amp;Table7[[#This Row],[MsgId]], 8)</f>
        <v>0A20A000</v>
      </c>
      <c r="M514" t="str">
        <f>LEFT(Table7[[#This Row],[MsgId.Pad]],4)</f>
        <v>0A20</v>
      </c>
      <c r="N514" t="str">
        <f>RIGHT(Table7[[#This Row],[MsgId.Pad]],4)</f>
        <v>A000</v>
      </c>
      <c r="O514">
        <f>HEX2DEC(Table7[[#This Row],[MsgId.Pad]])</f>
        <v>169910272</v>
      </c>
      <c r="P514">
        <f>HEX2DEC(Table7[[#This Row],[D0]])</f>
        <v>0</v>
      </c>
      <c r="Q514">
        <f>HEX2DEC(Table7[[#This Row],[D1]])</f>
        <v>0</v>
      </c>
      <c r="R514">
        <f>HEX2DEC(Table7[[#This Row],[D2]])</f>
        <v>2</v>
      </c>
      <c r="S514">
        <f>HEX2DEC(Table7[[#This Row],[D3]])</f>
        <v>0</v>
      </c>
      <c r="T514">
        <f>HEX2DEC(Table7[[#This Row],[D4]])</f>
        <v>0</v>
      </c>
      <c r="U514">
        <f>HEX2DEC(Table7[[#This Row],[D5]])</f>
        <v>0</v>
      </c>
      <c r="V514">
        <f>HEX2DEC(Table7[[#This Row],[D6]])</f>
        <v>0</v>
      </c>
      <c r="W514">
        <f>HEX2DEC(Table7[[#This Row],[D7]])</f>
        <v>0</v>
      </c>
      <c r="X514" t="str">
        <f>RIGHT("00000000" &amp; HEX2BIN(Table7[[#This Row],[D0]]), 8)</f>
        <v>00000000</v>
      </c>
      <c r="Y514" t="str">
        <f>RIGHT("00000000" &amp; HEX2BIN(Table7[[#This Row],[D1]]), 8)</f>
        <v>00000000</v>
      </c>
      <c r="Z514" t="str">
        <f>RIGHT("00000000" &amp; HEX2BIN(Table7[[#This Row],[D2]]), 8)</f>
        <v>00000010</v>
      </c>
      <c r="AA514" t="str">
        <f>RIGHT("00000000" &amp; HEX2BIN(Table7[[#This Row],[D3]]), 8)</f>
        <v>00000000</v>
      </c>
      <c r="AB514" t="str">
        <f>RIGHT("00000000" &amp; HEX2BIN(Table7[[#This Row],[D4]]), 8)</f>
        <v>00000000</v>
      </c>
      <c r="AC514" t="str">
        <f>RIGHT("00000000" &amp; HEX2BIN(Table7[[#This Row],[D5]]), 8)</f>
        <v>00000000</v>
      </c>
      <c r="AD514" t="str">
        <f>RIGHT("00000000" &amp; HEX2BIN(Table7[[#This Row],[D6]]), 8)</f>
        <v>00000000</v>
      </c>
      <c r="AE514" t="str">
        <f>RIGHT("00000000" &amp; HEX2BIN(Table7[[#This Row],[D7]]), 8)</f>
        <v>00000000</v>
      </c>
      <c r="AF514">
        <f>VLOOKUP(Table7[[#This Row],[MsgId.Pad]],Codes,2,FALSE)</f>
        <v>0</v>
      </c>
      <c r="AG514">
        <f>(256*Table7[[#This Row],[D0.Dec]]+Table7[[#This Row],[D1.Dec]])/4</f>
        <v>0</v>
      </c>
    </row>
    <row r="515" spans="1:33" x14ac:dyDescent="0.35">
      <c r="A515">
        <v>303</v>
      </c>
      <c r="B515" t="s">
        <v>94</v>
      </c>
      <c r="C515" s="1">
        <v>4</v>
      </c>
      <c r="D515" s="1">
        <v>0</v>
      </c>
      <c r="E515" s="1">
        <v>0</v>
      </c>
      <c r="F515" s="1">
        <v>2</v>
      </c>
      <c r="G515" s="1">
        <v>0</v>
      </c>
      <c r="L515" t="str">
        <f>RIGHT("000000" &amp;Table7[[#This Row],[MsgId]], 8)</f>
        <v>0A20A000</v>
      </c>
      <c r="M515" t="str">
        <f>LEFT(Table7[[#This Row],[MsgId.Pad]],4)</f>
        <v>0A20</v>
      </c>
      <c r="N515" t="str">
        <f>RIGHT(Table7[[#This Row],[MsgId.Pad]],4)</f>
        <v>A000</v>
      </c>
      <c r="O515">
        <f>HEX2DEC(Table7[[#This Row],[MsgId.Pad]])</f>
        <v>169910272</v>
      </c>
      <c r="P515">
        <f>HEX2DEC(Table7[[#This Row],[D0]])</f>
        <v>0</v>
      </c>
      <c r="Q515">
        <f>HEX2DEC(Table7[[#This Row],[D1]])</f>
        <v>0</v>
      </c>
      <c r="R515">
        <f>HEX2DEC(Table7[[#This Row],[D2]])</f>
        <v>2</v>
      </c>
      <c r="S515">
        <f>HEX2DEC(Table7[[#This Row],[D3]])</f>
        <v>0</v>
      </c>
      <c r="T515">
        <f>HEX2DEC(Table7[[#This Row],[D4]])</f>
        <v>0</v>
      </c>
      <c r="U515">
        <f>HEX2DEC(Table7[[#This Row],[D5]])</f>
        <v>0</v>
      </c>
      <c r="V515">
        <f>HEX2DEC(Table7[[#This Row],[D6]])</f>
        <v>0</v>
      </c>
      <c r="W515">
        <f>HEX2DEC(Table7[[#This Row],[D7]])</f>
        <v>0</v>
      </c>
      <c r="X515" t="str">
        <f>RIGHT("00000000" &amp; HEX2BIN(Table7[[#This Row],[D0]]), 8)</f>
        <v>00000000</v>
      </c>
      <c r="Y515" t="str">
        <f>RIGHT("00000000" &amp; HEX2BIN(Table7[[#This Row],[D1]]), 8)</f>
        <v>00000000</v>
      </c>
      <c r="Z515" t="str">
        <f>RIGHT("00000000" &amp; HEX2BIN(Table7[[#This Row],[D2]]), 8)</f>
        <v>00000010</v>
      </c>
      <c r="AA515" t="str">
        <f>RIGHT("00000000" &amp; HEX2BIN(Table7[[#This Row],[D3]]), 8)</f>
        <v>00000000</v>
      </c>
      <c r="AB515" t="str">
        <f>RIGHT("00000000" &amp; HEX2BIN(Table7[[#This Row],[D4]]), 8)</f>
        <v>00000000</v>
      </c>
      <c r="AC515" t="str">
        <f>RIGHT("00000000" &amp; HEX2BIN(Table7[[#This Row],[D5]]), 8)</f>
        <v>00000000</v>
      </c>
      <c r="AD515" t="str">
        <f>RIGHT("00000000" &amp; HEX2BIN(Table7[[#This Row],[D6]]), 8)</f>
        <v>00000000</v>
      </c>
      <c r="AE515" t="str">
        <f>RIGHT("00000000" &amp; HEX2BIN(Table7[[#This Row],[D7]]), 8)</f>
        <v>00000000</v>
      </c>
      <c r="AF515">
        <f>VLOOKUP(Table7[[#This Row],[MsgId.Pad]],Codes,2,FALSE)</f>
        <v>0</v>
      </c>
      <c r="AG515">
        <f>(256*Table7[[#This Row],[D0.Dec]]+Table7[[#This Row],[D1.Dec]])/4</f>
        <v>0</v>
      </c>
    </row>
    <row r="516" spans="1:33" x14ac:dyDescent="0.35">
      <c r="A516">
        <v>348</v>
      </c>
      <c r="B516" t="s">
        <v>94</v>
      </c>
      <c r="C516" s="1">
        <v>4</v>
      </c>
      <c r="D516" s="1">
        <v>0</v>
      </c>
      <c r="E516" s="1">
        <v>0</v>
      </c>
      <c r="F516" s="1">
        <v>2</v>
      </c>
      <c r="G516" s="1">
        <v>0</v>
      </c>
      <c r="L516" t="str">
        <f>RIGHT("000000" &amp;Table7[[#This Row],[MsgId]], 8)</f>
        <v>0A20A000</v>
      </c>
      <c r="M516" t="str">
        <f>LEFT(Table7[[#This Row],[MsgId.Pad]],4)</f>
        <v>0A20</v>
      </c>
      <c r="N516" t="str">
        <f>RIGHT(Table7[[#This Row],[MsgId.Pad]],4)</f>
        <v>A000</v>
      </c>
      <c r="O516">
        <f>HEX2DEC(Table7[[#This Row],[MsgId.Pad]])</f>
        <v>169910272</v>
      </c>
      <c r="P516">
        <f>HEX2DEC(Table7[[#This Row],[D0]])</f>
        <v>0</v>
      </c>
      <c r="Q516">
        <f>HEX2DEC(Table7[[#This Row],[D1]])</f>
        <v>0</v>
      </c>
      <c r="R516">
        <f>HEX2DEC(Table7[[#This Row],[D2]])</f>
        <v>2</v>
      </c>
      <c r="S516">
        <f>HEX2DEC(Table7[[#This Row],[D3]])</f>
        <v>0</v>
      </c>
      <c r="T516">
        <f>HEX2DEC(Table7[[#This Row],[D4]])</f>
        <v>0</v>
      </c>
      <c r="U516">
        <f>HEX2DEC(Table7[[#This Row],[D5]])</f>
        <v>0</v>
      </c>
      <c r="V516">
        <f>HEX2DEC(Table7[[#This Row],[D6]])</f>
        <v>0</v>
      </c>
      <c r="W516">
        <f>HEX2DEC(Table7[[#This Row],[D7]])</f>
        <v>0</v>
      </c>
      <c r="X516" t="str">
        <f>RIGHT("00000000" &amp; HEX2BIN(Table7[[#This Row],[D0]]), 8)</f>
        <v>00000000</v>
      </c>
      <c r="Y516" t="str">
        <f>RIGHT("00000000" &amp; HEX2BIN(Table7[[#This Row],[D1]]), 8)</f>
        <v>00000000</v>
      </c>
      <c r="Z516" t="str">
        <f>RIGHT("00000000" &amp; HEX2BIN(Table7[[#This Row],[D2]]), 8)</f>
        <v>00000010</v>
      </c>
      <c r="AA516" t="str">
        <f>RIGHT("00000000" &amp; HEX2BIN(Table7[[#This Row],[D3]]), 8)</f>
        <v>00000000</v>
      </c>
      <c r="AB516" t="str">
        <f>RIGHT("00000000" &amp; HEX2BIN(Table7[[#This Row],[D4]]), 8)</f>
        <v>00000000</v>
      </c>
      <c r="AC516" t="str">
        <f>RIGHT("00000000" &amp; HEX2BIN(Table7[[#This Row],[D5]]), 8)</f>
        <v>00000000</v>
      </c>
      <c r="AD516" t="str">
        <f>RIGHT("00000000" &amp; HEX2BIN(Table7[[#This Row],[D6]]), 8)</f>
        <v>00000000</v>
      </c>
      <c r="AE516" t="str">
        <f>RIGHT("00000000" &amp; HEX2BIN(Table7[[#This Row],[D7]]), 8)</f>
        <v>00000000</v>
      </c>
      <c r="AF516">
        <f>VLOOKUP(Table7[[#This Row],[MsgId.Pad]],Codes,2,FALSE)</f>
        <v>0</v>
      </c>
      <c r="AG516">
        <f>(256*Table7[[#This Row],[D0.Dec]]+Table7[[#This Row],[D1.Dec]])/4</f>
        <v>0</v>
      </c>
    </row>
    <row r="517" spans="1:33" x14ac:dyDescent="0.35">
      <c r="A517">
        <v>359</v>
      </c>
      <c r="B517" t="s">
        <v>94</v>
      </c>
      <c r="C517" s="1">
        <v>4</v>
      </c>
      <c r="D517" s="1">
        <v>0</v>
      </c>
      <c r="E517" s="1">
        <v>0</v>
      </c>
      <c r="F517" s="1">
        <v>2</v>
      </c>
      <c r="G517" s="1">
        <v>0</v>
      </c>
      <c r="L517" t="str">
        <f>RIGHT("000000" &amp;Table7[[#This Row],[MsgId]], 8)</f>
        <v>0A20A000</v>
      </c>
      <c r="M517" t="str">
        <f>LEFT(Table7[[#This Row],[MsgId.Pad]],4)</f>
        <v>0A20</v>
      </c>
      <c r="N517" t="str">
        <f>RIGHT(Table7[[#This Row],[MsgId.Pad]],4)</f>
        <v>A000</v>
      </c>
      <c r="O517">
        <f>HEX2DEC(Table7[[#This Row],[MsgId.Pad]])</f>
        <v>169910272</v>
      </c>
      <c r="P517">
        <f>HEX2DEC(Table7[[#This Row],[D0]])</f>
        <v>0</v>
      </c>
      <c r="Q517">
        <f>HEX2DEC(Table7[[#This Row],[D1]])</f>
        <v>0</v>
      </c>
      <c r="R517">
        <f>HEX2DEC(Table7[[#This Row],[D2]])</f>
        <v>2</v>
      </c>
      <c r="S517">
        <f>HEX2DEC(Table7[[#This Row],[D3]])</f>
        <v>0</v>
      </c>
      <c r="T517">
        <f>HEX2DEC(Table7[[#This Row],[D4]])</f>
        <v>0</v>
      </c>
      <c r="U517">
        <f>HEX2DEC(Table7[[#This Row],[D5]])</f>
        <v>0</v>
      </c>
      <c r="V517">
        <f>HEX2DEC(Table7[[#This Row],[D6]])</f>
        <v>0</v>
      </c>
      <c r="W517">
        <f>HEX2DEC(Table7[[#This Row],[D7]])</f>
        <v>0</v>
      </c>
      <c r="X517" t="str">
        <f>RIGHT("00000000" &amp; HEX2BIN(Table7[[#This Row],[D0]]), 8)</f>
        <v>00000000</v>
      </c>
      <c r="Y517" t="str">
        <f>RIGHT("00000000" &amp; HEX2BIN(Table7[[#This Row],[D1]]), 8)</f>
        <v>00000000</v>
      </c>
      <c r="Z517" t="str">
        <f>RIGHT("00000000" &amp; HEX2BIN(Table7[[#This Row],[D2]]), 8)</f>
        <v>00000010</v>
      </c>
      <c r="AA517" t="str">
        <f>RIGHT("00000000" &amp; HEX2BIN(Table7[[#This Row],[D3]]), 8)</f>
        <v>00000000</v>
      </c>
      <c r="AB517" t="str">
        <f>RIGHT("00000000" &amp; HEX2BIN(Table7[[#This Row],[D4]]), 8)</f>
        <v>00000000</v>
      </c>
      <c r="AC517" t="str">
        <f>RIGHT("00000000" &amp; HEX2BIN(Table7[[#This Row],[D5]]), 8)</f>
        <v>00000000</v>
      </c>
      <c r="AD517" t="str">
        <f>RIGHT("00000000" &amp; HEX2BIN(Table7[[#This Row],[D6]]), 8)</f>
        <v>00000000</v>
      </c>
      <c r="AE517" t="str">
        <f>RIGHT("00000000" &amp; HEX2BIN(Table7[[#This Row],[D7]]), 8)</f>
        <v>00000000</v>
      </c>
      <c r="AF517">
        <f>VLOOKUP(Table7[[#This Row],[MsgId.Pad]],Codes,2,FALSE)</f>
        <v>0</v>
      </c>
      <c r="AG517">
        <f>(256*Table7[[#This Row],[D0.Dec]]+Table7[[#This Row],[D1.Dec]])/4</f>
        <v>0</v>
      </c>
    </row>
    <row r="518" spans="1:33" x14ac:dyDescent="0.35">
      <c r="A518">
        <v>392</v>
      </c>
      <c r="B518" t="s">
        <v>94</v>
      </c>
      <c r="C518" s="1">
        <v>4</v>
      </c>
      <c r="D518" s="1">
        <v>0</v>
      </c>
      <c r="E518" s="1">
        <v>0</v>
      </c>
      <c r="F518" s="1">
        <v>2</v>
      </c>
      <c r="G518" s="1">
        <v>0</v>
      </c>
      <c r="L518" t="str">
        <f>RIGHT("000000" &amp;Table7[[#This Row],[MsgId]], 8)</f>
        <v>0A20A000</v>
      </c>
      <c r="M518" t="str">
        <f>LEFT(Table7[[#This Row],[MsgId.Pad]],4)</f>
        <v>0A20</v>
      </c>
      <c r="N518" t="str">
        <f>RIGHT(Table7[[#This Row],[MsgId.Pad]],4)</f>
        <v>A000</v>
      </c>
      <c r="O518">
        <f>HEX2DEC(Table7[[#This Row],[MsgId.Pad]])</f>
        <v>169910272</v>
      </c>
      <c r="P518">
        <f>HEX2DEC(Table7[[#This Row],[D0]])</f>
        <v>0</v>
      </c>
      <c r="Q518">
        <f>HEX2DEC(Table7[[#This Row],[D1]])</f>
        <v>0</v>
      </c>
      <c r="R518">
        <f>HEX2DEC(Table7[[#This Row],[D2]])</f>
        <v>2</v>
      </c>
      <c r="S518">
        <f>HEX2DEC(Table7[[#This Row],[D3]])</f>
        <v>0</v>
      </c>
      <c r="T518">
        <f>HEX2DEC(Table7[[#This Row],[D4]])</f>
        <v>0</v>
      </c>
      <c r="U518">
        <f>HEX2DEC(Table7[[#This Row],[D5]])</f>
        <v>0</v>
      </c>
      <c r="V518">
        <f>HEX2DEC(Table7[[#This Row],[D6]])</f>
        <v>0</v>
      </c>
      <c r="W518">
        <f>HEX2DEC(Table7[[#This Row],[D7]])</f>
        <v>0</v>
      </c>
      <c r="X518" t="str">
        <f>RIGHT("00000000" &amp; HEX2BIN(Table7[[#This Row],[D0]]), 8)</f>
        <v>00000000</v>
      </c>
      <c r="Y518" t="str">
        <f>RIGHT("00000000" &amp; HEX2BIN(Table7[[#This Row],[D1]]), 8)</f>
        <v>00000000</v>
      </c>
      <c r="Z518" t="str">
        <f>RIGHT("00000000" &amp; HEX2BIN(Table7[[#This Row],[D2]]), 8)</f>
        <v>00000010</v>
      </c>
      <c r="AA518" t="str">
        <f>RIGHT("00000000" &amp; HEX2BIN(Table7[[#This Row],[D3]]), 8)</f>
        <v>00000000</v>
      </c>
      <c r="AB518" t="str">
        <f>RIGHT("00000000" &amp; HEX2BIN(Table7[[#This Row],[D4]]), 8)</f>
        <v>00000000</v>
      </c>
      <c r="AC518" t="str">
        <f>RIGHT("00000000" &amp; HEX2BIN(Table7[[#This Row],[D5]]), 8)</f>
        <v>00000000</v>
      </c>
      <c r="AD518" t="str">
        <f>RIGHT("00000000" &amp; HEX2BIN(Table7[[#This Row],[D6]]), 8)</f>
        <v>00000000</v>
      </c>
      <c r="AE518" t="str">
        <f>RIGHT("00000000" &amp; HEX2BIN(Table7[[#This Row],[D7]]), 8)</f>
        <v>00000000</v>
      </c>
      <c r="AF518">
        <f>VLOOKUP(Table7[[#This Row],[MsgId.Pad]],Codes,2,FALSE)</f>
        <v>0</v>
      </c>
      <c r="AG518">
        <f>(256*Table7[[#This Row],[D0.Dec]]+Table7[[#This Row],[D1.Dec]])/4</f>
        <v>0</v>
      </c>
    </row>
    <row r="519" spans="1:33" x14ac:dyDescent="0.35">
      <c r="A519">
        <v>414</v>
      </c>
      <c r="B519" t="s">
        <v>94</v>
      </c>
      <c r="C519" s="1">
        <v>4</v>
      </c>
      <c r="D519" s="1">
        <v>0</v>
      </c>
      <c r="E519" s="1">
        <v>0</v>
      </c>
      <c r="F519" s="1">
        <v>2</v>
      </c>
      <c r="G519" s="1">
        <v>0</v>
      </c>
      <c r="L519" t="str">
        <f>RIGHT("000000" &amp;Table7[[#This Row],[MsgId]], 8)</f>
        <v>0A20A000</v>
      </c>
      <c r="M519" t="str">
        <f>LEFT(Table7[[#This Row],[MsgId.Pad]],4)</f>
        <v>0A20</v>
      </c>
      <c r="N519" t="str">
        <f>RIGHT(Table7[[#This Row],[MsgId.Pad]],4)</f>
        <v>A000</v>
      </c>
      <c r="O519">
        <f>HEX2DEC(Table7[[#This Row],[MsgId.Pad]])</f>
        <v>169910272</v>
      </c>
      <c r="P519">
        <f>HEX2DEC(Table7[[#This Row],[D0]])</f>
        <v>0</v>
      </c>
      <c r="Q519">
        <f>HEX2DEC(Table7[[#This Row],[D1]])</f>
        <v>0</v>
      </c>
      <c r="R519">
        <f>HEX2DEC(Table7[[#This Row],[D2]])</f>
        <v>2</v>
      </c>
      <c r="S519">
        <f>HEX2DEC(Table7[[#This Row],[D3]])</f>
        <v>0</v>
      </c>
      <c r="T519">
        <f>HEX2DEC(Table7[[#This Row],[D4]])</f>
        <v>0</v>
      </c>
      <c r="U519">
        <f>HEX2DEC(Table7[[#This Row],[D5]])</f>
        <v>0</v>
      </c>
      <c r="V519">
        <f>HEX2DEC(Table7[[#This Row],[D6]])</f>
        <v>0</v>
      </c>
      <c r="W519">
        <f>HEX2DEC(Table7[[#This Row],[D7]])</f>
        <v>0</v>
      </c>
      <c r="X519" t="str">
        <f>RIGHT("00000000" &amp; HEX2BIN(Table7[[#This Row],[D0]]), 8)</f>
        <v>00000000</v>
      </c>
      <c r="Y519" t="str">
        <f>RIGHT("00000000" &amp; HEX2BIN(Table7[[#This Row],[D1]]), 8)</f>
        <v>00000000</v>
      </c>
      <c r="Z519" t="str">
        <f>RIGHT("00000000" &amp; HEX2BIN(Table7[[#This Row],[D2]]), 8)</f>
        <v>00000010</v>
      </c>
      <c r="AA519" t="str">
        <f>RIGHT("00000000" &amp; HEX2BIN(Table7[[#This Row],[D3]]), 8)</f>
        <v>00000000</v>
      </c>
      <c r="AB519" t="str">
        <f>RIGHT("00000000" &amp; HEX2BIN(Table7[[#This Row],[D4]]), 8)</f>
        <v>00000000</v>
      </c>
      <c r="AC519" t="str">
        <f>RIGHT("00000000" &amp; HEX2BIN(Table7[[#This Row],[D5]]), 8)</f>
        <v>00000000</v>
      </c>
      <c r="AD519" t="str">
        <f>RIGHT("00000000" &amp; HEX2BIN(Table7[[#This Row],[D6]]), 8)</f>
        <v>00000000</v>
      </c>
      <c r="AE519" t="str">
        <f>RIGHT("00000000" &amp; HEX2BIN(Table7[[#This Row],[D7]]), 8)</f>
        <v>00000000</v>
      </c>
      <c r="AF519">
        <f>VLOOKUP(Table7[[#This Row],[MsgId.Pad]],Codes,2,FALSE)</f>
        <v>0</v>
      </c>
      <c r="AG519">
        <f>(256*Table7[[#This Row],[D0.Dec]]+Table7[[#This Row],[D1.Dec]])/4</f>
        <v>0</v>
      </c>
    </row>
    <row r="520" spans="1:33" x14ac:dyDescent="0.35">
      <c r="A520">
        <v>426</v>
      </c>
      <c r="B520" t="s">
        <v>94</v>
      </c>
      <c r="C520" s="1">
        <v>4</v>
      </c>
      <c r="D520" s="1">
        <v>0</v>
      </c>
      <c r="E520" s="1">
        <v>0</v>
      </c>
      <c r="F520" s="1">
        <v>2</v>
      </c>
      <c r="G520" s="1">
        <v>0</v>
      </c>
      <c r="L520" t="str">
        <f>RIGHT("000000" &amp;Table7[[#This Row],[MsgId]], 8)</f>
        <v>0A20A000</v>
      </c>
      <c r="M520" t="str">
        <f>LEFT(Table7[[#This Row],[MsgId.Pad]],4)</f>
        <v>0A20</v>
      </c>
      <c r="N520" t="str">
        <f>RIGHT(Table7[[#This Row],[MsgId.Pad]],4)</f>
        <v>A000</v>
      </c>
      <c r="O520">
        <f>HEX2DEC(Table7[[#This Row],[MsgId.Pad]])</f>
        <v>169910272</v>
      </c>
      <c r="P520">
        <f>HEX2DEC(Table7[[#This Row],[D0]])</f>
        <v>0</v>
      </c>
      <c r="Q520">
        <f>HEX2DEC(Table7[[#This Row],[D1]])</f>
        <v>0</v>
      </c>
      <c r="R520">
        <f>HEX2DEC(Table7[[#This Row],[D2]])</f>
        <v>2</v>
      </c>
      <c r="S520">
        <f>HEX2DEC(Table7[[#This Row],[D3]])</f>
        <v>0</v>
      </c>
      <c r="T520">
        <f>HEX2DEC(Table7[[#This Row],[D4]])</f>
        <v>0</v>
      </c>
      <c r="U520">
        <f>HEX2DEC(Table7[[#This Row],[D5]])</f>
        <v>0</v>
      </c>
      <c r="V520">
        <f>HEX2DEC(Table7[[#This Row],[D6]])</f>
        <v>0</v>
      </c>
      <c r="W520">
        <f>HEX2DEC(Table7[[#This Row],[D7]])</f>
        <v>0</v>
      </c>
      <c r="X520" t="str">
        <f>RIGHT("00000000" &amp; HEX2BIN(Table7[[#This Row],[D0]]), 8)</f>
        <v>00000000</v>
      </c>
      <c r="Y520" t="str">
        <f>RIGHT("00000000" &amp; HEX2BIN(Table7[[#This Row],[D1]]), 8)</f>
        <v>00000000</v>
      </c>
      <c r="Z520" t="str">
        <f>RIGHT("00000000" &amp; HEX2BIN(Table7[[#This Row],[D2]]), 8)</f>
        <v>00000010</v>
      </c>
      <c r="AA520" t="str">
        <f>RIGHT("00000000" &amp; HEX2BIN(Table7[[#This Row],[D3]]), 8)</f>
        <v>00000000</v>
      </c>
      <c r="AB520" t="str">
        <f>RIGHT("00000000" &amp; HEX2BIN(Table7[[#This Row],[D4]]), 8)</f>
        <v>00000000</v>
      </c>
      <c r="AC520" t="str">
        <f>RIGHT("00000000" &amp; HEX2BIN(Table7[[#This Row],[D5]]), 8)</f>
        <v>00000000</v>
      </c>
      <c r="AD520" t="str">
        <f>RIGHT("00000000" &amp; HEX2BIN(Table7[[#This Row],[D6]]), 8)</f>
        <v>00000000</v>
      </c>
      <c r="AE520" t="str">
        <f>RIGHT("00000000" &amp; HEX2BIN(Table7[[#This Row],[D7]]), 8)</f>
        <v>00000000</v>
      </c>
      <c r="AF520">
        <f>VLOOKUP(Table7[[#This Row],[MsgId.Pad]],Codes,2,FALSE)</f>
        <v>0</v>
      </c>
      <c r="AG520">
        <f>(256*Table7[[#This Row],[D0.Dec]]+Table7[[#This Row],[D1.Dec]])/4</f>
        <v>0</v>
      </c>
    </row>
    <row r="521" spans="1:33" x14ac:dyDescent="0.35">
      <c r="A521">
        <v>438</v>
      </c>
      <c r="B521" t="s">
        <v>94</v>
      </c>
      <c r="C521" s="1">
        <v>4</v>
      </c>
      <c r="D521" s="1">
        <v>0</v>
      </c>
      <c r="E521" s="1">
        <v>0</v>
      </c>
      <c r="F521" s="1">
        <v>2</v>
      </c>
      <c r="G521" s="1">
        <v>0</v>
      </c>
      <c r="L521" t="str">
        <f>RIGHT("000000" &amp;Table7[[#This Row],[MsgId]], 8)</f>
        <v>0A20A000</v>
      </c>
      <c r="M521" t="str">
        <f>LEFT(Table7[[#This Row],[MsgId.Pad]],4)</f>
        <v>0A20</v>
      </c>
      <c r="N521" t="str">
        <f>RIGHT(Table7[[#This Row],[MsgId.Pad]],4)</f>
        <v>A000</v>
      </c>
      <c r="O521">
        <f>HEX2DEC(Table7[[#This Row],[MsgId.Pad]])</f>
        <v>169910272</v>
      </c>
      <c r="P521">
        <f>HEX2DEC(Table7[[#This Row],[D0]])</f>
        <v>0</v>
      </c>
      <c r="Q521">
        <f>HEX2DEC(Table7[[#This Row],[D1]])</f>
        <v>0</v>
      </c>
      <c r="R521">
        <f>HEX2DEC(Table7[[#This Row],[D2]])</f>
        <v>2</v>
      </c>
      <c r="S521">
        <f>HEX2DEC(Table7[[#This Row],[D3]])</f>
        <v>0</v>
      </c>
      <c r="T521">
        <f>HEX2DEC(Table7[[#This Row],[D4]])</f>
        <v>0</v>
      </c>
      <c r="U521">
        <f>HEX2DEC(Table7[[#This Row],[D5]])</f>
        <v>0</v>
      </c>
      <c r="V521">
        <f>HEX2DEC(Table7[[#This Row],[D6]])</f>
        <v>0</v>
      </c>
      <c r="W521">
        <f>HEX2DEC(Table7[[#This Row],[D7]])</f>
        <v>0</v>
      </c>
      <c r="X521" t="str">
        <f>RIGHT("00000000" &amp; HEX2BIN(Table7[[#This Row],[D0]]), 8)</f>
        <v>00000000</v>
      </c>
      <c r="Y521" t="str">
        <f>RIGHT("00000000" &amp; HEX2BIN(Table7[[#This Row],[D1]]), 8)</f>
        <v>00000000</v>
      </c>
      <c r="Z521" t="str">
        <f>RIGHT("00000000" &amp; HEX2BIN(Table7[[#This Row],[D2]]), 8)</f>
        <v>00000010</v>
      </c>
      <c r="AA521" t="str">
        <f>RIGHT("00000000" &amp; HEX2BIN(Table7[[#This Row],[D3]]), 8)</f>
        <v>00000000</v>
      </c>
      <c r="AB521" t="str">
        <f>RIGHT("00000000" &amp; HEX2BIN(Table7[[#This Row],[D4]]), 8)</f>
        <v>00000000</v>
      </c>
      <c r="AC521" t="str">
        <f>RIGHT("00000000" &amp; HEX2BIN(Table7[[#This Row],[D5]]), 8)</f>
        <v>00000000</v>
      </c>
      <c r="AD521" t="str">
        <f>RIGHT("00000000" &amp; HEX2BIN(Table7[[#This Row],[D6]]), 8)</f>
        <v>00000000</v>
      </c>
      <c r="AE521" t="str">
        <f>RIGHT("00000000" &amp; HEX2BIN(Table7[[#This Row],[D7]]), 8)</f>
        <v>00000000</v>
      </c>
      <c r="AF521">
        <f>VLOOKUP(Table7[[#This Row],[MsgId.Pad]],Codes,2,FALSE)</f>
        <v>0</v>
      </c>
      <c r="AG521">
        <f>(256*Table7[[#This Row],[D0.Dec]]+Table7[[#This Row],[D1.Dec]])/4</f>
        <v>0</v>
      </c>
    </row>
    <row r="522" spans="1:33" x14ac:dyDescent="0.35">
      <c r="A522">
        <v>484</v>
      </c>
      <c r="B522" t="s">
        <v>94</v>
      </c>
      <c r="C522" s="1">
        <v>4</v>
      </c>
      <c r="D522" s="1">
        <v>0</v>
      </c>
      <c r="E522" s="1">
        <v>0</v>
      </c>
      <c r="F522" s="1">
        <v>2</v>
      </c>
      <c r="G522" s="1">
        <v>0</v>
      </c>
      <c r="L522" t="str">
        <f>RIGHT("000000" &amp;Table7[[#This Row],[MsgId]], 8)</f>
        <v>0A20A000</v>
      </c>
      <c r="M522" t="str">
        <f>LEFT(Table7[[#This Row],[MsgId.Pad]],4)</f>
        <v>0A20</v>
      </c>
      <c r="N522" t="str">
        <f>RIGHT(Table7[[#This Row],[MsgId.Pad]],4)</f>
        <v>A000</v>
      </c>
      <c r="O522">
        <f>HEX2DEC(Table7[[#This Row],[MsgId.Pad]])</f>
        <v>169910272</v>
      </c>
      <c r="P522">
        <f>HEX2DEC(Table7[[#This Row],[D0]])</f>
        <v>0</v>
      </c>
      <c r="Q522">
        <f>HEX2DEC(Table7[[#This Row],[D1]])</f>
        <v>0</v>
      </c>
      <c r="R522">
        <f>HEX2DEC(Table7[[#This Row],[D2]])</f>
        <v>2</v>
      </c>
      <c r="S522">
        <f>HEX2DEC(Table7[[#This Row],[D3]])</f>
        <v>0</v>
      </c>
      <c r="T522">
        <f>HEX2DEC(Table7[[#This Row],[D4]])</f>
        <v>0</v>
      </c>
      <c r="U522">
        <f>HEX2DEC(Table7[[#This Row],[D5]])</f>
        <v>0</v>
      </c>
      <c r="V522">
        <f>HEX2DEC(Table7[[#This Row],[D6]])</f>
        <v>0</v>
      </c>
      <c r="W522">
        <f>HEX2DEC(Table7[[#This Row],[D7]])</f>
        <v>0</v>
      </c>
      <c r="X522" t="str">
        <f>RIGHT("00000000" &amp; HEX2BIN(Table7[[#This Row],[D0]]), 8)</f>
        <v>00000000</v>
      </c>
      <c r="Y522" t="str">
        <f>RIGHT("00000000" &amp; HEX2BIN(Table7[[#This Row],[D1]]), 8)</f>
        <v>00000000</v>
      </c>
      <c r="Z522" t="str">
        <f>RIGHT("00000000" &amp; HEX2BIN(Table7[[#This Row],[D2]]), 8)</f>
        <v>00000010</v>
      </c>
      <c r="AA522" t="str">
        <f>RIGHT("00000000" &amp; HEX2BIN(Table7[[#This Row],[D3]]), 8)</f>
        <v>00000000</v>
      </c>
      <c r="AB522" t="str">
        <f>RIGHT("00000000" &amp; HEX2BIN(Table7[[#This Row],[D4]]), 8)</f>
        <v>00000000</v>
      </c>
      <c r="AC522" t="str">
        <f>RIGHT("00000000" &amp; HEX2BIN(Table7[[#This Row],[D5]]), 8)</f>
        <v>00000000</v>
      </c>
      <c r="AD522" t="str">
        <f>RIGHT("00000000" &amp; HEX2BIN(Table7[[#This Row],[D6]]), 8)</f>
        <v>00000000</v>
      </c>
      <c r="AE522" t="str">
        <f>RIGHT("00000000" &amp; HEX2BIN(Table7[[#This Row],[D7]]), 8)</f>
        <v>00000000</v>
      </c>
      <c r="AF522">
        <f>VLOOKUP(Table7[[#This Row],[MsgId.Pad]],Codes,2,FALSE)</f>
        <v>0</v>
      </c>
      <c r="AG522">
        <f>(256*Table7[[#This Row],[D0.Dec]]+Table7[[#This Row],[D1.Dec]])/4</f>
        <v>0</v>
      </c>
    </row>
    <row r="523" spans="1:33" x14ac:dyDescent="0.35">
      <c r="A523">
        <v>495</v>
      </c>
      <c r="B523" t="s">
        <v>94</v>
      </c>
      <c r="C523" s="1">
        <v>4</v>
      </c>
      <c r="D523" s="1">
        <v>0</v>
      </c>
      <c r="E523" s="1">
        <v>0</v>
      </c>
      <c r="F523" s="1">
        <v>2</v>
      </c>
      <c r="G523" s="1">
        <v>0</v>
      </c>
      <c r="L523" t="str">
        <f>RIGHT("000000" &amp;Table7[[#This Row],[MsgId]], 8)</f>
        <v>0A20A000</v>
      </c>
      <c r="M523" t="str">
        <f>LEFT(Table7[[#This Row],[MsgId.Pad]],4)</f>
        <v>0A20</v>
      </c>
      <c r="N523" t="str">
        <f>RIGHT(Table7[[#This Row],[MsgId.Pad]],4)</f>
        <v>A000</v>
      </c>
      <c r="O523">
        <f>HEX2DEC(Table7[[#This Row],[MsgId.Pad]])</f>
        <v>169910272</v>
      </c>
      <c r="P523">
        <f>HEX2DEC(Table7[[#This Row],[D0]])</f>
        <v>0</v>
      </c>
      <c r="Q523">
        <f>HEX2DEC(Table7[[#This Row],[D1]])</f>
        <v>0</v>
      </c>
      <c r="R523">
        <f>HEX2DEC(Table7[[#This Row],[D2]])</f>
        <v>2</v>
      </c>
      <c r="S523">
        <f>HEX2DEC(Table7[[#This Row],[D3]])</f>
        <v>0</v>
      </c>
      <c r="T523">
        <f>HEX2DEC(Table7[[#This Row],[D4]])</f>
        <v>0</v>
      </c>
      <c r="U523">
        <f>HEX2DEC(Table7[[#This Row],[D5]])</f>
        <v>0</v>
      </c>
      <c r="V523">
        <f>HEX2DEC(Table7[[#This Row],[D6]])</f>
        <v>0</v>
      </c>
      <c r="W523">
        <f>HEX2DEC(Table7[[#This Row],[D7]])</f>
        <v>0</v>
      </c>
      <c r="X523" t="str">
        <f>RIGHT("00000000" &amp; HEX2BIN(Table7[[#This Row],[D0]]), 8)</f>
        <v>00000000</v>
      </c>
      <c r="Y523" t="str">
        <f>RIGHT("00000000" &amp; HEX2BIN(Table7[[#This Row],[D1]]), 8)</f>
        <v>00000000</v>
      </c>
      <c r="Z523" t="str">
        <f>RIGHT("00000000" &amp; HEX2BIN(Table7[[#This Row],[D2]]), 8)</f>
        <v>00000010</v>
      </c>
      <c r="AA523" t="str">
        <f>RIGHT("00000000" &amp; HEX2BIN(Table7[[#This Row],[D3]]), 8)</f>
        <v>00000000</v>
      </c>
      <c r="AB523" t="str">
        <f>RIGHT("00000000" &amp; HEX2BIN(Table7[[#This Row],[D4]]), 8)</f>
        <v>00000000</v>
      </c>
      <c r="AC523" t="str">
        <f>RIGHT("00000000" &amp; HEX2BIN(Table7[[#This Row],[D5]]), 8)</f>
        <v>00000000</v>
      </c>
      <c r="AD523" t="str">
        <f>RIGHT("00000000" &amp; HEX2BIN(Table7[[#This Row],[D6]]), 8)</f>
        <v>00000000</v>
      </c>
      <c r="AE523" t="str">
        <f>RIGHT("00000000" &amp; HEX2BIN(Table7[[#This Row],[D7]]), 8)</f>
        <v>00000000</v>
      </c>
      <c r="AF523">
        <f>VLOOKUP(Table7[[#This Row],[MsgId.Pad]],Codes,2,FALSE)</f>
        <v>0</v>
      </c>
      <c r="AG523">
        <f>(256*Table7[[#This Row],[D0.Dec]]+Table7[[#This Row],[D1.Dec]])/4</f>
        <v>0</v>
      </c>
    </row>
    <row r="524" spans="1:33" x14ac:dyDescent="0.35">
      <c r="A524">
        <v>3</v>
      </c>
      <c r="B524" t="s">
        <v>93</v>
      </c>
      <c r="C524" s="1">
        <v>8</v>
      </c>
      <c r="D524" s="1">
        <v>0</v>
      </c>
      <c r="E524" s="1">
        <v>0</v>
      </c>
      <c r="F524" s="1">
        <v>0</v>
      </c>
      <c r="G524" s="1" t="s">
        <v>2</v>
      </c>
      <c r="H524" s="1">
        <v>8</v>
      </c>
      <c r="I524" s="1" t="s">
        <v>3</v>
      </c>
      <c r="J524" s="1">
        <v>90</v>
      </c>
      <c r="K524" s="1">
        <v>0</v>
      </c>
      <c r="L524" t="str">
        <f>RIGHT("000000" &amp;Table7[[#This Row],[MsgId]], 8)</f>
        <v>0A28A000</v>
      </c>
      <c r="M524" t="str">
        <f>LEFT(Table7[[#This Row],[MsgId.Pad]],4)</f>
        <v>0A28</v>
      </c>
      <c r="N524" t="str">
        <f>RIGHT(Table7[[#This Row],[MsgId.Pad]],4)</f>
        <v>A000</v>
      </c>
      <c r="O524">
        <f>HEX2DEC(Table7[[#This Row],[MsgId.Pad]])</f>
        <v>170434560</v>
      </c>
      <c r="P524">
        <f>HEX2DEC(Table7[[#This Row],[D0]])</f>
        <v>0</v>
      </c>
      <c r="Q524">
        <f>HEX2DEC(Table7[[#This Row],[D1]])</f>
        <v>0</v>
      </c>
      <c r="R524">
        <f>HEX2DEC(Table7[[#This Row],[D2]])</f>
        <v>0</v>
      </c>
      <c r="S524">
        <f>HEX2DEC(Table7[[#This Row],[D3]])</f>
        <v>44</v>
      </c>
      <c r="T524">
        <f>HEX2DEC(Table7[[#This Row],[D4]])</f>
        <v>8</v>
      </c>
      <c r="U524">
        <f>HEX2DEC(Table7[[#This Row],[D5]])</f>
        <v>78</v>
      </c>
      <c r="V524">
        <f>HEX2DEC(Table7[[#This Row],[D6]])</f>
        <v>144</v>
      </c>
      <c r="W524">
        <f>HEX2DEC(Table7[[#This Row],[D7]])</f>
        <v>0</v>
      </c>
      <c r="X524" t="str">
        <f>RIGHT("00000000" &amp; HEX2BIN(Table7[[#This Row],[D0]]), 8)</f>
        <v>00000000</v>
      </c>
      <c r="Y524" t="str">
        <f>RIGHT("00000000" &amp; HEX2BIN(Table7[[#This Row],[D1]]), 8)</f>
        <v>00000000</v>
      </c>
      <c r="Z524" t="str">
        <f>RIGHT("00000000" &amp; HEX2BIN(Table7[[#This Row],[D2]]), 8)</f>
        <v>00000000</v>
      </c>
      <c r="AA524" t="str">
        <f>RIGHT("00000000" &amp; HEX2BIN(Table7[[#This Row],[D3]]), 8)</f>
        <v>00101100</v>
      </c>
      <c r="AB524" t="str">
        <f>RIGHT("00000000" &amp; HEX2BIN(Table7[[#This Row],[D4]]), 8)</f>
        <v>00001000</v>
      </c>
      <c r="AC524" t="str">
        <f>RIGHT("00000000" &amp; HEX2BIN(Table7[[#This Row],[D5]]), 8)</f>
        <v>01001110</v>
      </c>
      <c r="AD524" t="str">
        <f>RIGHT("00000000" &amp; HEX2BIN(Table7[[#This Row],[D6]]), 8)</f>
        <v>10010000</v>
      </c>
      <c r="AE524" t="str">
        <f>RIGHT("00000000" &amp; HEX2BIN(Table7[[#This Row],[D7]]), 8)</f>
        <v>00000000</v>
      </c>
      <c r="AF524" t="str">
        <f>VLOOKUP(Table7[[#This Row],[MsgId.Pad]],Codes,2,FALSE)</f>
        <v>Speed (which one?)</v>
      </c>
      <c r="AG524">
        <f>(256*Table7[[#This Row],[D0.Dec]]+Table7[[#This Row],[D1.Dec]])/4</f>
        <v>0</v>
      </c>
    </row>
    <row r="525" spans="1:33" x14ac:dyDescent="0.35">
      <c r="A525">
        <v>191</v>
      </c>
      <c r="B525" t="s">
        <v>93</v>
      </c>
      <c r="C525" s="1">
        <v>8</v>
      </c>
      <c r="D525" s="1">
        <v>0</v>
      </c>
      <c r="E525" s="1">
        <v>0</v>
      </c>
      <c r="F525" s="1">
        <v>0</v>
      </c>
      <c r="G525" s="1" t="s">
        <v>2</v>
      </c>
      <c r="H525" s="1">
        <v>8</v>
      </c>
      <c r="I525" s="1" t="s">
        <v>3</v>
      </c>
      <c r="J525" s="1">
        <v>90</v>
      </c>
      <c r="K525" s="1">
        <v>0</v>
      </c>
      <c r="L525" t="str">
        <f>RIGHT("000000" &amp;Table7[[#This Row],[MsgId]], 8)</f>
        <v>0A28A000</v>
      </c>
      <c r="M525" t="str">
        <f>LEFT(Table7[[#This Row],[MsgId.Pad]],4)</f>
        <v>0A28</v>
      </c>
      <c r="N525" t="str">
        <f>RIGHT(Table7[[#This Row],[MsgId.Pad]],4)</f>
        <v>A000</v>
      </c>
      <c r="O525">
        <f>HEX2DEC(Table7[[#This Row],[MsgId.Pad]])</f>
        <v>170434560</v>
      </c>
      <c r="P525">
        <f>HEX2DEC(Table7[[#This Row],[D0]])</f>
        <v>0</v>
      </c>
      <c r="Q525">
        <f>HEX2DEC(Table7[[#This Row],[D1]])</f>
        <v>0</v>
      </c>
      <c r="R525">
        <f>HEX2DEC(Table7[[#This Row],[D2]])</f>
        <v>0</v>
      </c>
      <c r="S525">
        <f>HEX2DEC(Table7[[#This Row],[D3]])</f>
        <v>44</v>
      </c>
      <c r="T525">
        <f>HEX2DEC(Table7[[#This Row],[D4]])</f>
        <v>8</v>
      </c>
      <c r="U525">
        <f>HEX2DEC(Table7[[#This Row],[D5]])</f>
        <v>78</v>
      </c>
      <c r="V525">
        <f>HEX2DEC(Table7[[#This Row],[D6]])</f>
        <v>144</v>
      </c>
      <c r="W525">
        <f>HEX2DEC(Table7[[#This Row],[D7]])</f>
        <v>0</v>
      </c>
      <c r="X525" t="str">
        <f>RIGHT("00000000" &amp; HEX2BIN(Table7[[#This Row],[D0]]), 8)</f>
        <v>00000000</v>
      </c>
      <c r="Y525" t="str">
        <f>RIGHT("00000000" &amp; HEX2BIN(Table7[[#This Row],[D1]]), 8)</f>
        <v>00000000</v>
      </c>
      <c r="Z525" t="str">
        <f>RIGHT("00000000" &amp; HEX2BIN(Table7[[#This Row],[D2]]), 8)</f>
        <v>00000000</v>
      </c>
      <c r="AA525" t="str">
        <f>RIGHT("00000000" &amp; HEX2BIN(Table7[[#This Row],[D3]]), 8)</f>
        <v>00101100</v>
      </c>
      <c r="AB525" t="str">
        <f>RIGHT("00000000" &amp; HEX2BIN(Table7[[#This Row],[D4]]), 8)</f>
        <v>00001000</v>
      </c>
      <c r="AC525" t="str">
        <f>RIGHT("00000000" &amp; HEX2BIN(Table7[[#This Row],[D5]]), 8)</f>
        <v>01001110</v>
      </c>
      <c r="AD525" t="str">
        <f>RIGHT("00000000" &amp; HEX2BIN(Table7[[#This Row],[D6]]), 8)</f>
        <v>10010000</v>
      </c>
      <c r="AE525" t="str">
        <f>RIGHT("00000000" &amp; HEX2BIN(Table7[[#This Row],[D7]]), 8)</f>
        <v>00000000</v>
      </c>
      <c r="AF525" t="str">
        <f>VLOOKUP(Table7[[#This Row],[MsgId.Pad]],Codes,2,FALSE)</f>
        <v>Speed (which one?)</v>
      </c>
      <c r="AG525">
        <f>(256*Table7[[#This Row],[D0.Dec]]+Table7[[#This Row],[D1.Dec]])/4</f>
        <v>0</v>
      </c>
    </row>
    <row r="526" spans="1:33" x14ac:dyDescent="0.35">
      <c r="A526">
        <v>290</v>
      </c>
      <c r="B526" t="s">
        <v>93</v>
      </c>
      <c r="C526" s="1">
        <v>8</v>
      </c>
      <c r="D526" s="1">
        <v>0</v>
      </c>
      <c r="E526" s="1">
        <v>0</v>
      </c>
      <c r="F526" s="1">
        <v>0</v>
      </c>
      <c r="G526" s="1" t="s">
        <v>2</v>
      </c>
      <c r="H526" s="1">
        <v>8</v>
      </c>
      <c r="I526" s="1" t="s">
        <v>3</v>
      </c>
      <c r="J526" s="1">
        <v>90</v>
      </c>
      <c r="K526" s="1">
        <v>0</v>
      </c>
      <c r="L526" t="str">
        <f>RIGHT("000000" &amp;Table7[[#This Row],[MsgId]], 8)</f>
        <v>0A28A000</v>
      </c>
      <c r="M526" t="str">
        <f>LEFT(Table7[[#This Row],[MsgId.Pad]],4)</f>
        <v>0A28</v>
      </c>
      <c r="N526" t="str">
        <f>RIGHT(Table7[[#This Row],[MsgId.Pad]],4)</f>
        <v>A000</v>
      </c>
      <c r="O526">
        <f>HEX2DEC(Table7[[#This Row],[MsgId.Pad]])</f>
        <v>170434560</v>
      </c>
      <c r="P526">
        <f>HEX2DEC(Table7[[#This Row],[D0]])</f>
        <v>0</v>
      </c>
      <c r="Q526">
        <f>HEX2DEC(Table7[[#This Row],[D1]])</f>
        <v>0</v>
      </c>
      <c r="R526">
        <f>HEX2DEC(Table7[[#This Row],[D2]])</f>
        <v>0</v>
      </c>
      <c r="S526">
        <f>HEX2DEC(Table7[[#This Row],[D3]])</f>
        <v>44</v>
      </c>
      <c r="T526">
        <f>HEX2DEC(Table7[[#This Row],[D4]])</f>
        <v>8</v>
      </c>
      <c r="U526">
        <f>HEX2DEC(Table7[[#This Row],[D5]])</f>
        <v>78</v>
      </c>
      <c r="V526">
        <f>HEX2DEC(Table7[[#This Row],[D6]])</f>
        <v>144</v>
      </c>
      <c r="W526">
        <f>HEX2DEC(Table7[[#This Row],[D7]])</f>
        <v>0</v>
      </c>
      <c r="X526" t="str">
        <f>RIGHT("00000000" &amp; HEX2BIN(Table7[[#This Row],[D0]]), 8)</f>
        <v>00000000</v>
      </c>
      <c r="Y526" t="str">
        <f>RIGHT("00000000" &amp; HEX2BIN(Table7[[#This Row],[D1]]), 8)</f>
        <v>00000000</v>
      </c>
      <c r="Z526" t="str">
        <f>RIGHT("00000000" &amp; HEX2BIN(Table7[[#This Row],[D2]]), 8)</f>
        <v>00000000</v>
      </c>
      <c r="AA526" t="str">
        <f>RIGHT("00000000" &amp; HEX2BIN(Table7[[#This Row],[D3]]), 8)</f>
        <v>00101100</v>
      </c>
      <c r="AB526" t="str">
        <f>RIGHT("00000000" &amp; HEX2BIN(Table7[[#This Row],[D4]]), 8)</f>
        <v>00001000</v>
      </c>
      <c r="AC526" t="str">
        <f>RIGHT("00000000" &amp; HEX2BIN(Table7[[#This Row],[D5]]), 8)</f>
        <v>01001110</v>
      </c>
      <c r="AD526" t="str">
        <f>RIGHT("00000000" &amp; HEX2BIN(Table7[[#This Row],[D6]]), 8)</f>
        <v>10010000</v>
      </c>
      <c r="AE526" t="str">
        <f>RIGHT("00000000" &amp; HEX2BIN(Table7[[#This Row],[D7]]), 8)</f>
        <v>00000000</v>
      </c>
      <c r="AF526" t="str">
        <f>VLOOKUP(Table7[[#This Row],[MsgId.Pad]],Codes,2,FALSE)</f>
        <v>Speed (which one?)</v>
      </c>
      <c r="AG526">
        <f>(256*Table7[[#This Row],[D0.Dec]]+Table7[[#This Row],[D1.Dec]])/4</f>
        <v>0</v>
      </c>
    </row>
    <row r="527" spans="1:33" x14ac:dyDescent="0.35">
      <c r="A527">
        <v>300</v>
      </c>
      <c r="B527" t="s">
        <v>93</v>
      </c>
      <c r="C527" s="1">
        <v>8</v>
      </c>
      <c r="D527" s="1">
        <v>0</v>
      </c>
      <c r="E527" s="1">
        <v>0</v>
      </c>
      <c r="F527" s="1">
        <v>0</v>
      </c>
      <c r="G527" s="1" t="s">
        <v>2</v>
      </c>
      <c r="H527" s="1">
        <v>8</v>
      </c>
      <c r="I527" s="1" t="s">
        <v>3</v>
      </c>
      <c r="J527" s="1">
        <v>90</v>
      </c>
      <c r="K527" s="1">
        <v>0</v>
      </c>
      <c r="L527" t="str">
        <f>RIGHT("000000" &amp;Table7[[#This Row],[MsgId]], 8)</f>
        <v>0A28A000</v>
      </c>
      <c r="M527" t="str">
        <f>LEFT(Table7[[#This Row],[MsgId.Pad]],4)</f>
        <v>0A28</v>
      </c>
      <c r="N527" t="str">
        <f>RIGHT(Table7[[#This Row],[MsgId.Pad]],4)</f>
        <v>A000</v>
      </c>
      <c r="O527">
        <f>HEX2DEC(Table7[[#This Row],[MsgId.Pad]])</f>
        <v>170434560</v>
      </c>
      <c r="P527">
        <f>HEX2DEC(Table7[[#This Row],[D0]])</f>
        <v>0</v>
      </c>
      <c r="Q527">
        <f>HEX2DEC(Table7[[#This Row],[D1]])</f>
        <v>0</v>
      </c>
      <c r="R527">
        <f>HEX2DEC(Table7[[#This Row],[D2]])</f>
        <v>0</v>
      </c>
      <c r="S527">
        <f>HEX2DEC(Table7[[#This Row],[D3]])</f>
        <v>44</v>
      </c>
      <c r="T527">
        <f>HEX2DEC(Table7[[#This Row],[D4]])</f>
        <v>8</v>
      </c>
      <c r="U527">
        <f>HEX2DEC(Table7[[#This Row],[D5]])</f>
        <v>78</v>
      </c>
      <c r="V527">
        <f>HEX2DEC(Table7[[#This Row],[D6]])</f>
        <v>144</v>
      </c>
      <c r="W527">
        <f>HEX2DEC(Table7[[#This Row],[D7]])</f>
        <v>0</v>
      </c>
      <c r="X527" t="str">
        <f>RIGHT("00000000" &amp; HEX2BIN(Table7[[#This Row],[D0]]), 8)</f>
        <v>00000000</v>
      </c>
      <c r="Y527" t="str">
        <f>RIGHT("00000000" &amp; HEX2BIN(Table7[[#This Row],[D1]]), 8)</f>
        <v>00000000</v>
      </c>
      <c r="Z527" t="str">
        <f>RIGHT("00000000" &amp; HEX2BIN(Table7[[#This Row],[D2]]), 8)</f>
        <v>00000000</v>
      </c>
      <c r="AA527" t="str">
        <f>RIGHT("00000000" &amp; HEX2BIN(Table7[[#This Row],[D3]]), 8)</f>
        <v>00101100</v>
      </c>
      <c r="AB527" t="str">
        <f>RIGHT("00000000" &amp; HEX2BIN(Table7[[#This Row],[D4]]), 8)</f>
        <v>00001000</v>
      </c>
      <c r="AC527" t="str">
        <f>RIGHT("00000000" &amp; HEX2BIN(Table7[[#This Row],[D5]]), 8)</f>
        <v>01001110</v>
      </c>
      <c r="AD527" t="str">
        <f>RIGHT("00000000" &amp; HEX2BIN(Table7[[#This Row],[D6]]), 8)</f>
        <v>10010000</v>
      </c>
      <c r="AE527" t="str">
        <f>RIGHT("00000000" &amp; HEX2BIN(Table7[[#This Row],[D7]]), 8)</f>
        <v>00000000</v>
      </c>
      <c r="AF527" t="str">
        <f>VLOOKUP(Table7[[#This Row],[MsgId.Pad]],Codes,2,FALSE)</f>
        <v>Speed (which one?)</v>
      </c>
      <c r="AG527">
        <f>(256*Table7[[#This Row],[D0.Dec]]+Table7[[#This Row],[D1.Dec]])/4</f>
        <v>0</v>
      </c>
    </row>
    <row r="528" spans="1:33" x14ac:dyDescent="0.35">
      <c r="A528">
        <v>335</v>
      </c>
      <c r="B528" t="s">
        <v>93</v>
      </c>
      <c r="C528" s="1">
        <v>8</v>
      </c>
      <c r="D528" s="1">
        <v>0</v>
      </c>
      <c r="E528" s="1">
        <v>0</v>
      </c>
      <c r="F528" s="1">
        <v>0</v>
      </c>
      <c r="G528" s="1" t="s">
        <v>2</v>
      </c>
      <c r="H528" s="1">
        <v>8</v>
      </c>
      <c r="I528" s="1" t="s">
        <v>3</v>
      </c>
      <c r="J528" s="1">
        <v>90</v>
      </c>
      <c r="K528" s="1">
        <v>0</v>
      </c>
      <c r="L528" t="str">
        <f>RIGHT("000000" &amp;Table7[[#This Row],[MsgId]], 8)</f>
        <v>0A28A000</v>
      </c>
      <c r="M528" t="str">
        <f>LEFT(Table7[[#This Row],[MsgId.Pad]],4)</f>
        <v>0A28</v>
      </c>
      <c r="N528" t="str">
        <f>RIGHT(Table7[[#This Row],[MsgId.Pad]],4)</f>
        <v>A000</v>
      </c>
      <c r="O528">
        <f>HEX2DEC(Table7[[#This Row],[MsgId.Pad]])</f>
        <v>170434560</v>
      </c>
      <c r="P528">
        <f>HEX2DEC(Table7[[#This Row],[D0]])</f>
        <v>0</v>
      </c>
      <c r="Q528">
        <f>HEX2DEC(Table7[[#This Row],[D1]])</f>
        <v>0</v>
      </c>
      <c r="R528">
        <f>HEX2DEC(Table7[[#This Row],[D2]])</f>
        <v>0</v>
      </c>
      <c r="S528">
        <f>HEX2DEC(Table7[[#This Row],[D3]])</f>
        <v>44</v>
      </c>
      <c r="T528">
        <f>HEX2DEC(Table7[[#This Row],[D4]])</f>
        <v>8</v>
      </c>
      <c r="U528">
        <f>HEX2DEC(Table7[[#This Row],[D5]])</f>
        <v>78</v>
      </c>
      <c r="V528">
        <f>HEX2DEC(Table7[[#This Row],[D6]])</f>
        <v>144</v>
      </c>
      <c r="W528">
        <f>HEX2DEC(Table7[[#This Row],[D7]])</f>
        <v>0</v>
      </c>
      <c r="X528" t="str">
        <f>RIGHT("00000000" &amp; HEX2BIN(Table7[[#This Row],[D0]]), 8)</f>
        <v>00000000</v>
      </c>
      <c r="Y528" t="str">
        <f>RIGHT("00000000" &amp; HEX2BIN(Table7[[#This Row],[D1]]), 8)</f>
        <v>00000000</v>
      </c>
      <c r="Z528" t="str">
        <f>RIGHT("00000000" &amp; HEX2BIN(Table7[[#This Row],[D2]]), 8)</f>
        <v>00000000</v>
      </c>
      <c r="AA528" t="str">
        <f>RIGHT("00000000" &amp; HEX2BIN(Table7[[#This Row],[D3]]), 8)</f>
        <v>00101100</v>
      </c>
      <c r="AB528" t="str">
        <f>RIGHT("00000000" &amp; HEX2BIN(Table7[[#This Row],[D4]]), 8)</f>
        <v>00001000</v>
      </c>
      <c r="AC528" t="str">
        <f>RIGHT("00000000" &amp; HEX2BIN(Table7[[#This Row],[D5]]), 8)</f>
        <v>01001110</v>
      </c>
      <c r="AD528" t="str">
        <f>RIGHT("00000000" &amp; HEX2BIN(Table7[[#This Row],[D6]]), 8)</f>
        <v>10010000</v>
      </c>
      <c r="AE528" t="str">
        <f>RIGHT("00000000" &amp; HEX2BIN(Table7[[#This Row],[D7]]), 8)</f>
        <v>00000000</v>
      </c>
      <c r="AF528" t="str">
        <f>VLOOKUP(Table7[[#This Row],[MsgId.Pad]],Codes,2,FALSE)</f>
        <v>Speed (which one?)</v>
      </c>
      <c r="AG528">
        <f>(256*Table7[[#This Row],[D0.Dec]]+Table7[[#This Row],[D1.Dec]])/4</f>
        <v>0</v>
      </c>
    </row>
    <row r="529" spans="1:33" x14ac:dyDescent="0.35">
      <c r="A529">
        <v>345</v>
      </c>
      <c r="B529" t="s">
        <v>93</v>
      </c>
      <c r="C529" s="1">
        <v>8</v>
      </c>
      <c r="D529" s="1">
        <v>0</v>
      </c>
      <c r="E529" s="1">
        <v>0</v>
      </c>
      <c r="F529" s="1">
        <v>0</v>
      </c>
      <c r="G529" s="1" t="s">
        <v>2</v>
      </c>
      <c r="H529" s="1">
        <v>8</v>
      </c>
      <c r="I529" s="1" t="s">
        <v>3</v>
      </c>
      <c r="J529" s="1">
        <v>90</v>
      </c>
      <c r="K529" s="1">
        <v>0</v>
      </c>
      <c r="L529" t="str">
        <f>RIGHT("000000" &amp;Table7[[#This Row],[MsgId]], 8)</f>
        <v>0A28A000</v>
      </c>
      <c r="M529" t="str">
        <f>LEFT(Table7[[#This Row],[MsgId.Pad]],4)</f>
        <v>0A28</v>
      </c>
      <c r="N529" t="str">
        <f>RIGHT(Table7[[#This Row],[MsgId.Pad]],4)</f>
        <v>A000</v>
      </c>
      <c r="O529">
        <f>HEX2DEC(Table7[[#This Row],[MsgId.Pad]])</f>
        <v>170434560</v>
      </c>
      <c r="P529">
        <f>HEX2DEC(Table7[[#This Row],[D0]])</f>
        <v>0</v>
      </c>
      <c r="Q529">
        <f>HEX2DEC(Table7[[#This Row],[D1]])</f>
        <v>0</v>
      </c>
      <c r="R529">
        <f>HEX2DEC(Table7[[#This Row],[D2]])</f>
        <v>0</v>
      </c>
      <c r="S529">
        <f>HEX2DEC(Table7[[#This Row],[D3]])</f>
        <v>44</v>
      </c>
      <c r="T529">
        <f>HEX2DEC(Table7[[#This Row],[D4]])</f>
        <v>8</v>
      </c>
      <c r="U529">
        <f>HEX2DEC(Table7[[#This Row],[D5]])</f>
        <v>78</v>
      </c>
      <c r="V529">
        <f>HEX2DEC(Table7[[#This Row],[D6]])</f>
        <v>144</v>
      </c>
      <c r="W529">
        <f>HEX2DEC(Table7[[#This Row],[D7]])</f>
        <v>0</v>
      </c>
      <c r="X529" t="str">
        <f>RIGHT("00000000" &amp; HEX2BIN(Table7[[#This Row],[D0]]), 8)</f>
        <v>00000000</v>
      </c>
      <c r="Y529" t="str">
        <f>RIGHT("00000000" &amp; HEX2BIN(Table7[[#This Row],[D1]]), 8)</f>
        <v>00000000</v>
      </c>
      <c r="Z529" t="str">
        <f>RIGHT("00000000" &amp; HEX2BIN(Table7[[#This Row],[D2]]), 8)</f>
        <v>00000000</v>
      </c>
      <c r="AA529" t="str">
        <f>RIGHT("00000000" &amp; HEX2BIN(Table7[[#This Row],[D3]]), 8)</f>
        <v>00101100</v>
      </c>
      <c r="AB529" t="str">
        <f>RIGHT("00000000" &amp; HEX2BIN(Table7[[#This Row],[D4]]), 8)</f>
        <v>00001000</v>
      </c>
      <c r="AC529" t="str">
        <f>RIGHT("00000000" &amp; HEX2BIN(Table7[[#This Row],[D5]]), 8)</f>
        <v>01001110</v>
      </c>
      <c r="AD529" t="str">
        <f>RIGHT("00000000" &amp; HEX2BIN(Table7[[#This Row],[D6]]), 8)</f>
        <v>10010000</v>
      </c>
      <c r="AE529" t="str">
        <f>RIGHT("00000000" &amp; HEX2BIN(Table7[[#This Row],[D7]]), 8)</f>
        <v>00000000</v>
      </c>
      <c r="AF529" t="str">
        <f>VLOOKUP(Table7[[#This Row],[MsgId.Pad]],Codes,2,FALSE)</f>
        <v>Speed (which one?)</v>
      </c>
      <c r="AG529">
        <f>(256*Table7[[#This Row],[D0.Dec]]+Table7[[#This Row],[D1.Dec]])/4</f>
        <v>0</v>
      </c>
    </row>
    <row r="530" spans="1:33" x14ac:dyDescent="0.35">
      <c r="A530">
        <v>379</v>
      </c>
      <c r="B530" t="s">
        <v>93</v>
      </c>
      <c r="C530" s="1">
        <v>8</v>
      </c>
      <c r="D530" s="1">
        <v>0</v>
      </c>
      <c r="E530" s="1">
        <v>0</v>
      </c>
      <c r="F530" s="1">
        <v>0</v>
      </c>
      <c r="G530" s="1" t="s">
        <v>2</v>
      </c>
      <c r="H530" s="1">
        <v>8</v>
      </c>
      <c r="I530" s="1" t="s">
        <v>3</v>
      </c>
      <c r="J530" s="1">
        <v>90</v>
      </c>
      <c r="K530" s="1">
        <v>0</v>
      </c>
      <c r="L530" t="str">
        <f>RIGHT("000000" &amp;Table7[[#This Row],[MsgId]], 8)</f>
        <v>0A28A000</v>
      </c>
      <c r="M530" t="str">
        <f>LEFT(Table7[[#This Row],[MsgId.Pad]],4)</f>
        <v>0A28</v>
      </c>
      <c r="N530" t="str">
        <f>RIGHT(Table7[[#This Row],[MsgId.Pad]],4)</f>
        <v>A000</v>
      </c>
      <c r="O530">
        <f>HEX2DEC(Table7[[#This Row],[MsgId.Pad]])</f>
        <v>170434560</v>
      </c>
      <c r="P530">
        <f>HEX2DEC(Table7[[#This Row],[D0]])</f>
        <v>0</v>
      </c>
      <c r="Q530">
        <f>HEX2DEC(Table7[[#This Row],[D1]])</f>
        <v>0</v>
      </c>
      <c r="R530">
        <f>HEX2DEC(Table7[[#This Row],[D2]])</f>
        <v>0</v>
      </c>
      <c r="S530">
        <f>HEX2DEC(Table7[[#This Row],[D3]])</f>
        <v>44</v>
      </c>
      <c r="T530">
        <f>HEX2DEC(Table7[[#This Row],[D4]])</f>
        <v>8</v>
      </c>
      <c r="U530">
        <f>HEX2DEC(Table7[[#This Row],[D5]])</f>
        <v>78</v>
      </c>
      <c r="V530">
        <f>HEX2DEC(Table7[[#This Row],[D6]])</f>
        <v>144</v>
      </c>
      <c r="W530">
        <f>HEX2DEC(Table7[[#This Row],[D7]])</f>
        <v>0</v>
      </c>
      <c r="X530" t="str">
        <f>RIGHT("00000000" &amp; HEX2BIN(Table7[[#This Row],[D0]]), 8)</f>
        <v>00000000</v>
      </c>
      <c r="Y530" t="str">
        <f>RIGHT("00000000" &amp; HEX2BIN(Table7[[#This Row],[D1]]), 8)</f>
        <v>00000000</v>
      </c>
      <c r="Z530" t="str">
        <f>RIGHT("00000000" &amp; HEX2BIN(Table7[[#This Row],[D2]]), 8)</f>
        <v>00000000</v>
      </c>
      <c r="AA530" t="str">
        <f>RIGHT("00000000" &amp; HEX2BIN(Table7[[#This Row],[D3]]), 8)</f>
        <v>00101100</v>
      </c>
      <c r="AB530" t="str">
        <f>RIGHT("00000000" &amp; HEX2BIN(Table7[[#This Row],[D4]]), 8)</f>
        <v>00001000</v>
      </c>
      <c r="AC530" t="str">
        <f>RIGHT("00000000" &amp; HEX2BIN(Table7[[#This Row],[D5]]), 8)</f>
        <v>01001110</v>
      </c>
      <c r="AD530" t="str">
        <f>RIGHT("00000000" &amp; HEX2BIN(Table7[[#This Row],[D6]]), 8)</f>
        <v>10010000</v>
      </c>
      <c r="AE530" t="str">
        <f>RIGHT("00000000" &amp; HEX2BIN(Table7[[#This Row],[D7]]), 8)</f>
        <v>00000000</v>
      </c>
      <c r="AF530" t="str">
        <f>VLOOKUP(Table7[[#This Row],[MsgId.Pad]],Codes,2,FALSE)</f>
        <v>Speed (which one?)</v>
      </c>
      <c r="AG530">
        <f>(256*Table7[[#This Row],[D0.Dec]]+Table7[[#This Row],[D1.Dec]])/4</f>
        <v>0</v>
      </c>
    </row>
    <row r="531" spans="1:33" x14ac:dyDescent="0.35">
      <c r="A531">
        <v>389</v>
      </c>
      <c r="B531" t="s">
        <v>93</v>
      </c>
      <c r="C531" s="1">
        <v>8</v>
      </c>
      <c r="D531" s="1">
        <v>0</v>
      </c>
      <c r="E531" s="1">
        <v>0</v>
      </c>
      <c r="F531" s="1">
        <v>0</v>
      </c>
      <c r="G531" s="1" t="s">
        <v>2</v>
      </c>
      <c r="H531" s="1">
        <v>8</v>
      </c>
      <c r="I531" s="1" t="s">
        <v>3</v>
      </c>
      <c r="J531" s="1">
        <v>90</v>
      </c>
      <c r="K531" s="1">
        <v>0</v>
      </c>
      <c r="L531" t="str">
        <f>RIGHT("000000" &amp;Table7[[#This Row],[MsgId]], 8)</f>
        <v>0A28A000</v>
      </c>
      <c r="M531" t="str">
        <f>LEFT(Table7[[#This Row],[MsgId.Pad]],4)</f>
        <v>0A28</v>
      </c>
      <c r="N531" t="str">
        <f>RIGHT(Table7[[#This Row],[MsgId.Pad]],4)</f>
        <v>A000</v>
      </c>
      <c r="O531">
        <f>HEX2DEC(Table7[[#This Row],[MsgId.Pad]])</f>
        <v>170434560</v>
      </c>
      <c r="P531">
        <f>HEX2DEC(Table7[[#This Row],[D0]])</f>
        <v>0</v>
      </c>
      <c r="Q531">
        <f>HEX2DEC(Table7[[#This Row],[D1]])</f>
        <v>0</v>
      </c>
      <c r="R531">
        <f>HEX2DEC(Table7[[#This Row],[D2]])</f>
        <v>0</v>
      </c>
      <c r="S531">
        <f>HEX2DEC(Table7[[#This Row],[D3]])</f>
        <v>44</v>
      </c>
      <c r="T531">
        <f>HEX2DEC(Table7[[#This Row],[D4]])</f>
        <v>8</v>
      </c>
      <c r="U531">
        <f>HEX2DEC(Table7[[#This Row],[D5]])</f>
        <v>78</v>
      </c>
      <c r="V531">
        <f>HEX2DEC(Table7[[#This Row],[D6]])</f>
        <v>144</v>
      </c>
      <c r="W531">
        <f>HEX2DEC(Table7[[#This Row],[D7]])</f>
        <v>0</v>
      </c>
      <c r="X531" t="str">
        <f>RIGHT("00000000" &amp; HEX2BIN(Table7[[#This Row],[D0]]), 8)</f>
        <v>00000000</v>
      </c>
      <c r="Y531" t="str">
        <f>RIGHT("00000000" &amp; HEX2BIN(Table7[[#This Row],[D1]]), 8)</f>
        <v>00000000</v>
      </c>
      <c r="Z531" t="str">
        <f>RIGHT("00000000" &amp; HEX2BIN(Table7[[#This Row],[D2]]), 8)</f>
        <v>00000000</v>
      </c>
      <c r="AA531" t="str">
        <f>RIGHT("00000000" &amp; HEX2BIN(Table7[[#This Row],[D3]]), 8)</f>
        <v>00101100</v>
      </c>
      <c r="AB531" t="str">
        <f>RIGHT("00000000" &amp; HEX2BIN(Table7[[#This Row],[D4]]), 8)</f>
        <v>00001000</v>
      </c>
      <c r="AC531" t="str">
        <f>RIGHT("00000000" &amp; HEX2BIN(Table7[[#This Row],[D5]]), 8)</f>
        <v>01001110</v>
      </c>
      <c r="AD531" t="str">
        <f>RIGHT("00000000" &amp; HEX2BIN(Table7[[#This Row],[D6]]), 8)</f>
        <v>10010000</v>
      </c>
      <c r="AE531" t="str">
        <f>RIGHT("00000000" &amp; HEX2BIN(Table7[[#This Row],[D7]]), 8)</f>
        <v>00000000</v>
      </c>
      <c r="AF531" t="str">
        <f>VLOOKUP(Table7[[#This Row],[MsgId.Pad]],Codes,2,FALSE)</f>
        <v>Speed (which one?)</v>
      </c>
      <c r="AG531">
        <f>(256*Table7[[#This Row],[D0.Dec]]+Table7[[#This Row],[D1.Dec]])/4</f>
        <v>0</v>
      </c>
    </row>
    <row r="532" spans="1:33" x14ac:dyDescent="0.35">
      <c r="A532">
        <v>401</v>
      </c>
      <c r="B532" t="s">
        <v>93</v>
      </c>
      <c r="C532" s="1">
        <v>8</v>
      </c>
      <c r="D532" s="1">
        <v>0</v>
      </c>
      <c r="E532" s="1">
        <v>0</v>
      </c>
      <c r="F532" s="1">
        <v>0</v>
      </c>
      <c r="G532" s="1" t="s">
        <v>2</v>
      </c>
      <c r="H532" s="1">
        <v>8</v>
      </c>
      <c r="I532" s="1" t="s">
        <v>3</v>
      </c>
      <c r="J532" s="1">
        <v>90</v>
      </c>
      <c r="K532" s="1">
        <v>0</v>
      </c>
      <c r="L532" t="str">
        <f>RIGHT("000000" &amp;Table7[[#This Row],[MsgId]], 8)</f>
        <v>0A28A000</v>
      </c>
      <c r="M532" t="str">
        <f>LEFT(Table7[[#This Row],[MsgId.Pad]],4)</f>
        <v>0A28</v>
      </c>
      <c r="N532" t="str">
        <f>RIGHT(Table7[[#This Row],[MsgId.Pad]],4)</f>
        <v>A000</v>
      </c>
      <c r="O532">
        <f>HEX2DEC(Table7[[#This Row],[MsgId.Pad]])</f>
        <v>170434560</v>
      </c>
      <c r="P532">
        <f>HEX2DEC(Table7[[#This Row],[D0]])</f>
        <v>0</v>
      </c>
      <c r="Q532">
        <f>HEX2DEC(Table7[[#This Row],[D1]])</f>
        <v>0</v>
      </c>
      <c r="R532">
        <f>HEX2DEC(Table7[[#This Row],[D2]])</f>
        <v>0</v>
      </c>
      <c r="S532">
        <f>HEX2DEC(Table7[[#This Row],[D3]])</f>
        <v>44</v>
      </c>
      <c r="T532">
        <f>HEX2DEC(Table7[[#This Row],[D4]])</f>
        <v>8</v>
      </c>
      <c r="U532">
        <f>HEX2DEC(Table7[[#This Row],[D5]])</f>
        <v>78</v>
      </c>
      <c r="V532">
        <f>HEX2DEC(Table7[[#This Row],[D6]])</f>
        <v>144</v>
      </c>
      <c r="W532">
        <f>HEX2DEC(Table7[[#This Row],[D7]])</f>
        <v>0</v>
      </c>
      <c r="X532" t="str">
        <f>RIGHT("00000000" &amp; HEX2BIN(Table7[[#This Row],[D0]]), 8)</f>
        <v>00000000</v>
      </c>
      <c r="Y532" t="str">
        <f>RIGHT("00000000" &amp; HEX2BIN(Table7[[#This Row],[D1]]), 8)</f>
        <v>00000000</v>
      </c>
      <c r="Z532" t="str">
        <f>RIGHT("00000000" &amp; HEX2BIN(Table7[[#This Row],[D2]]), 8)</f>
        <v>00000000</v>
      </c>
      <c r="AA532" t="str">
        <f>RIGHT("00000000" &amp; HEX2BIN(Table7[[#This Row],[D3]]), 8)</f>
        <v>00101100</v>
      </c>
      <c r="AB532" t="str">
        <f>RIGHT("00000000" &amp; HEX2BIN(Table7[[#This Row],[D4]]), 8)</f>
        <v>00001000</v>
      </c>
      <c r="AC532" t="str">
        <f>RIGHT("00000000" &amp; HEX2BIN(Table7[[#This Row],[D5]]), 8)</f>
        <v>01001110</v>
      </c>
      <c r="AD532" t="str">
        <f>RIGHT("00000000" &amp; HEX2BIN(Table7[[#This Row],[D6]]), 8)</f>
        <v>10010000</v>
      </c>
      <c r="AE532" t="str">
        <f>RIGHT("00000000" &amp; HEX2BIN(Table7[[#This Row],[D7]]), 8)</f>
        <v>00000000</v>
      </c>
      <c r="AF532" t="str">
        <f>VLOOKUP(Table7[[#This Row],[MsgId.Pad]],Codes,2,FALSE)</f>
        <v>Speed (which one?)</v>
      </c>
      <c r="AG532">
        <f>(256*Table7[[#This Row],[D0.Dec]]+Table7[[#This Row],[D1.Dec]])/4</f>
        <v>0</v>
      </c>
    </row>
    <row r="533" spans="1:33" x14ac:dyDescent="0.35">
      <c r="A533">
        <v>424</v>
      </c>
      <c r="B533" t="s">
        <v>93</v>
      </c>
      <c r="C533" s="1">
        <v>8</v>
      </c>
      <c r="D533" s="1">
        <v>0</v>
      </c>
      <c r="E533" s="1">
        <v>0</v>
      </c>
      <c r="F533" s="1">
        <v>0</v>
      </c>
      <c r="G533" s="1" t="s">
        <v>2</v>
      </c>
      <c r="H533" s="1">
        <v>8</v>
      </c>
      <c r="I533" s="1" t="s">
        <v>3</v>
      </c>
      <c r="J533" s="1">
        <v>90</v>
      </c>
      <c r="K533" s="1">
        <v>0</v>
      </c>
      <c r="L533" t="str">
        <f>RIGHT("000000" &amp;Table7[[#This Row],[MsgId]], 8)</f>
        <v>0A28A000</v>
      </c>
      <c r="M533" t="str">
        <f>LEFT(Table7[[#This Row],[MsgId.Pad]],4)</f>
        <v>0A28</v>
      </c>
      <c r="N533" t="str">
        <f>RIGHT(Table7[[#This Row],[MsgId.Pad]],4)</f>
        <v>A000</v>
      </c>
      <c r="O533">
        <f>HEX2DEC(Table7[[#This Row],[MsgId.Pad]])</f>
        <v>170434560</v>
      </c>
      <c r="P533">
        <f>HEX2DEC(Table7[[#This Row],[D0]])</f>
        <v>0</v>
      </c>
      <c r="Q533">
        <f>HEX2DEC(Table7[[#This Row],[D1]])</f>
        <v>0</v>
      </c>
      <c r="R533">
        <f>HEX2DEC(Table7[[#This Row],[D2]])</f>
        <v>0</v>
      </c>
      <c r="S533">
        <f>HEX2DEC(Table7[[#This Row],[D3]])</f>
        <v>44</v>
      </c>
      <c r="T533">
        <f>HEX2DEC(Table7[[#This Row],[D4]])</f>
        <v>8</v>
      </c>
      <c r="U533">
        <f>HEX2DEC(Table7[[#This Row],[D5]])</f>
        <v>78</v>
      </c>
      <c r="V533">
        <f>HEX2DEC(Table7[[#This Row],[D6]])</f>
        <v>144</v>
      </c>
      <c r="W533">
        <f>HEX2DEC(Table7[[#This Row],[D7]])</f>
        <v>0</v>
      </c>
      <c r="X533" t="str">
        <f>RIGHT("00000000" &amp; HEX2BIN(Table7[[#This Row],[D0]]), 8)</f>
        <v>00000000</v>
      </c>
      <c r="Y533" t="str">
        <f>RIGHT("00000000" &amp; HEX2BIN(Table7[[#This Row],[D1]]), 8)</f>
        <v>00000000</v>
      </c>
      <c r="Z533" t="str">
        <f>RIGHT("00000000" &amp; HEX2BIN(Table7[[#This Row],[D2]]), 8)</f>
        <v>00000000</v>
      </c>
      <c r="AA533" t="str">
        <f>RIGHT("00000000" &amp; HEX2BIN(Table7[[#This Row],[D3]]), 8)</f>
        <v>00101100</v>
      </c>
      <c r="AB533" t="str">
        <f>RIGHT("00000000" &amp; HEX2BIN(Table7[[#This Row],[D4]]), 8)</f>
        <v>00001000</v>
      </c>
      <c r="AC533" t="str">
        <f>RIGHT("00000000" &amp; HEX2BIN(Table7[[#This Row],[D5]]), 8)</f>
        <v>01001110</v>
      </c>
      <c r="AD533" t="str">
        <f>RIGHT("00000000" &amp; HEX2BIN(Table7[[#This Row],[D6]]), 8)</f>
        <v>10010000</v>
      </c>
      <c r="AE533" t="str">
        <f>RIGHT("00000000" &amp; HEX2BIN(Table7[[#This Row],[D7]]), 8)</f>
        <v>00000000</v>
      </c>
      <c r="AF533" t="str">
        <f>VLOOKUP(Table7[[#This Row],[MsgId.Pad]],Codes,2,FALSE)</f>
        <v>Speed (which one?)</v>
      </c>
      <c r="AG533">
        <f>(256*Table7[[#This Row],[D0.Dec]]+Table7[[#This Row],[D1.Dec]])/4</f>
        <v>0</v>
      </c>
    </row>
    <row r="534" spans="1:33" x14ac:dyDescent="0.35">
      <c r="A534">
        <v>435</v>
      </c>
      <c r="B534" t="s">
        <v>93</v>
      </c>
      <c r="C534" s="1">
        <v>8</v>
      </c>
      <c r="D534" s="1">
        <v>0</v>
      </c>
      <c r="E534" s="1">
        <v>0</v>
      </c>
      <c r="F534" s="1">
        <v>0</v>
      </c>
      <c r="G534" s="1" t="s">
        <v>2</v>
      </c>
      <c r="H534" s="1">
        <v>8</v>
      </c>
      <c r="I534" s="1" t="s">
        <v>3</v>
      </c>
      <c r="J534" s="1">
        <v>90</v>
      </c>
      <c r="K534" s="1">
        <v>0</v>
      </c>
      <c r="L534" t="str">
        <f>RIGHT("000000" &amp;Table7[[#This Row],[MsgId]], 8)</f>
        <v>0A28A000</v>
      </c>
      <c r="M534" t="str">
        <f>LEFT(Table7[[#This Row],[MsgId.Pad]],4)</f>
        <v>0A28</v>
      </c>
      <c r="N534" t="str">
        <f>RIGHT(Table7[[#This Row],[MsgId.Pad]],4)</f>
        <v>A000</v>
      </c>
      <c r="O534">
        <f>HEX2DEC(Table7[[#This Row],[MsgId.Pad]])</f>
        <v>170434560</v>
      </c>
      <c r="P534">
        <f>HEX2DEC(Table7[[#This Row],[D0]])</f>
        <v>0</v>
      </c>
      <c r="Q534">
        <f>HEX2DEC(Table7[[#This Row],[D1]])</f>
        <v>0</v>
      </c>
      <c r="R534">
        <f>HEX2DEC(Table7[[#This Row],[D2]])</f>
        <v>0</v>
      </c>
      <c r="S534">
        <f>HEX2DEC(Table7[[#This Row],[D3]])</f>
        <v>44</v>
      </c>
      <c r="T534">
        <f>HEX2DEC(Table7[[#This Row],[D4]])</f>
        <v>8</v>
      </c>
      <c r="U534">
        <f>HEX2DEC(Table7[[#This Row],[D5]])</f>
        <v>78</v>
      </c>
      <c r="V534">
        <f>HEX2DEC(Table7[[#This Row],[D6]])</f>
        <v>144</v>
      </c>
      <c r="W534">
        <f>HEX2DEC(Table7[[#This Row],[D7]])</f>
        <v>0</v>
      </c>
      <c r="X534" t="str">
        <f>RIGHT("00000000" &amp; HEX2BIN(Table7[[#This Row],[D0]]), 8)</f>
        <v>00000000</v>
      </c>
      <c r="Y534" t="str">
        <f>RIGHT("00000000" &amp; HEX2BIN(Table7[[#This Row],[D1]]), 8)</f>
        <v>00000000</v>
      </c>
      <c r="Z534" t="str">
        <f>RIGHT("00000000" &amp; HEX2BIN(Table7[[#This Row],[D2]]), 8)</f>
        <v>00000000</v>
      </c>
      <c r="AA534" t="str">
        <f>RIGHT("00000000" &amp; HEX2BIN(Table7[[#This Row],[D3]]), 8)</f>
        <v>00101100</v>
      </c>
      <c r="AB534" t="str">
        <f>RIGHT("00000000" &amp; HEX2BIN(Table7[[#This Row],[D4]]), 8)</f>
        <v>00001000</v>
      </c>
      <c r="AC534" t="str">
        <f>RIGHT("00000000" &amp; HEX2BIN(Table7[[#This Row],[D5]]), 8)</f>
        <v>01001110</v>
      </c>
      <c r="AD534" t="str">
        <f>RIGHT("00000000" &amp; HEX2BIN(Table7[[#This Row],[D6]]), 8)</f>
        <v>10010000</v>
      </c>
      <c r="AE534" t="str">
        <f>RIGHT("00000000" &amp; HEX2BIN(Table7[[#This Row],[D7]]), 8)</f>
        <v>00000000</v>
      </c>
      <c r="AF534" t="str">
        <f>VLOOKUP(Table7[[#This Row],[MsgId.Pad]],Codes,2,FALSE)</f>
        <v>Speed (which one?)</v>
      </c>
      <c r="AG534">
        <f>(256*Table7[[#This Row],[D0.Dec]]+Table7[[#This Row],[D1.Dec]])/4</f>
        <v>0</v>
      </c>
    </row>
    <row r="535" spans="1:33" x14ac:dyDescent="0.35">
      <c r="A535">
        <v>447</v>
      </c>
      <c r="B535" t="s">
        <v>93</v>
      </c>
      <c r="C535" s="1">
        <v>8</v>
      </c>
      <c r="D535" s="1">
        <v>0</v>
      </c>
      <c r="E535" s="1">
        <v>0</v>
      </c>
      <c r="F535" s="1">
        <v>0</v>
      </c>
      <c r="G535" s="1" t="s">
        <v>2</v>
      </c>
      <c r="H535" s="1">
        <v>8</v>
      </c>
      <c r="I535" s="1" t="s">
        <v>3</v>
      </c>
      <c r="J535" s="1">
        <v>90</v>
      </c>
      <c r="K535" s="1">
        <v>0</v>
      </c>
      <c r="L535" t="str">
        <f>RIGHT("000000" &amp;Table7[[#This Row],[MsgId]], 8)</f>
        <v>0A28A000</v>
      </c>
      <c r="M535" t="str">
        <f>LEFT(Table7[[#This Row],[MsgId.Pad]],4)</f>
        <v>0A28</v>
      </c>
      <c r="N535" t="str">
        <f>RIGHT(Table7[[#This Row],[MsgId.Pad]],4)</f>
        <v>A000</v>
      </c>
      <c r="O535">
        <f>HEX2DEC(Table7[[#This Row],[MsgId.Pad]])</f>
        <v>170434560</v>
      </c>
      <c r="P535">
        <f>HEX2DEC(Table7[[#This Row],[D0]])</f>
        <v>0</v>
      </c>
      <c r="Q535">
        <f>HEX2DEC(Table7[[#This Row],[D1]])</f>
        <v>0</v>
      </c>
      <c r="R535">
        <f>HEX2DEC(Table7[[#This Row],[D2]])</f>
        <v>0</v>
      </c>
      <c r="S535">
        <f>HEX2DEC(Table7[[#This Row],[D3]])</f>
        <v>44</v>
      </c>
      <c r="T535">
        <f>HEX2DEC(Table7[[#This Row],[D4]])</f>
        <v>8</v>
      </c>
      <c r="U535">
        <f>HEX2DEC(Table7[[#This Row],[D5]])</f>
        <v>78</v>
      </c>
      <c r="V535">
        <f>HEX2DEC(Table7[[#This Row],[D6]])</f>
        <v>144</v>
      </c>
      <c r="W535">
        <f>HEX2DEC(Table7[[#This Row],[D7]])</f>
        <v>0</v>
      </c>
      <c r="X535" t="str">
        <f>RIGHT("00000000" &amp; HEX2BIN(Table7[[#This Row],[D0]]), 8)</f>
        <v>00000000</v>
      </c>
      <c r="Y535" t="str">
        <f>RIGHT("00000000" &amp; HEX2BIN(Table7[[#This Row],[D1]]), 8)</f>
        <v>00000000</v>
      </c>
      <c r="Z535" t="str">
        <f>RIGHT("00000000" &amp; HEX2BIN(Table7[[#This Row],[D2]]), 8)</f>
        <v>00000000</v>
      </c>
      <c r="AA535" t="str">
        <f>RIGHT("00000000" &amp; HEX2BIN(Table7[[#This Row],[D3]]), 8)</f>
        <v>00101100</v>
      </c>
      <c r="AB535" t="str">
        <f>RIGHT("00000000" &amp; HEX2BIN(Table7[[#This Row],[D4]]), 8)</f>
        <v>00001000</v>
      </c>
      <c r="AC535" t="str">
        <f>RIGHT("00000000" &amp; HEX2BIN(Table7[[#This Row],[D5]]), 8)</f>
        <v>01001110</v>
      </c>
      <c r="AD535" t="str">
        <f>RIGHT("00000000" &amp; HEX2BIN(Table7[[#This Row],[D6]]), 8)</f>
        <v>10010000</v>
      </c>
      <c r="AE535" t="str">
        <f>RIGHT("00000000" &amp; HEX2BIN(Table7[[#This Row],[D7]]), 8)</f>
        <v>00000000</v>
      </c>
      <c r="AF535" t="str">
        <f>VLOOKUP(Table7[[#This Row],[MsgId.Pad]],Codes,2,FALSE)</f>
        <v>Speed (which one?)</v>
      </c>
      <c r="AG535">
        <f>(256*Table7[[#This Row],[D0.Dec]]+Table7[[#This Row],[D1.Dec]])/4</f>
        <v>0</v>
      </c>
    </row>
    <row r="536" spans="1:33" x14ac:dyDescent="0.35">
      <c r="A536">
        <v>458</v>
      </c>
      <c r="B536" t="s">
        <v>93</v>
      </c>
      <c r="C536" s="1">
        <v>8</v>
      </c>
      <c r="D536" s="1">
        <v>0</v>
      </c>
      <c r="E536" s="1">
        <v>0</v>
      </c>
      <c r="F536" s="1">
        <v>0</v>
      </c>
      <c r="G536" s="1" t="s">
        <v>2</v>
      </c>
      <c r="H536" s="1">
        <v>8</v>
      </c>
      <c r="I536" s="1" t="s">
        <v>3</v>
      </c>
      <c r="J536" s="1">
        <v>90</v>
      </c>
      <c r="K536" s="1">
        <v>0</v>
      </c>
      <c r="L536" t="str">
        <f>RIGHT("000000" &amp;Table7[[#This Row],[MsgId]], 8)</f>
        <v>0A28A000</v>
      </c>
      <c r="M536" t="str">
        <f>LEFT(Table7[[#This Row],[MsgId.Pad]],4)</f>
        <v>0A28</v>
      </c>
      <c r="N536" t="str">
        <f>RIGHT(Table7[[#This Row],[MsgId.Pad]],4)</f>
        <v>A000</v>
      </c>
      <c r="O536">
        <f>HEX2DEC(Table7[[#This Row],[MsgId.Pad]])</f>
        <v>170434560</v>
      </c>
      <c r="P536">
        <f>HEX2DEC(Table7[[#This Row],[D0]])</f>
        <v>0</v>
      </c>
      <c r="Q536">
        <f>HEX2DEC(Table7[[#This Row],[D1]])</f>
        <v>0</v>
      </c>
      <c r="R536">
        <f>HEX2DEC(Table7[[#This Row],[D2]])</f>
        <v>0</v>
      </c>
      <c r="S536">
        <f>HEX2DEC(Table7[[#This Row],[D3]])</f>
        <v>44</v>
      </c>
      <c r="T536">
        <f>HEX2DEC(Table7[[#This Row],[D4]])</f>
        <v>8</v>
      </c>
      <c r="U536">
        <f>HEX2DEC(Table7[[#This Row],[D5]])</f>
        <v>78</v>
      </c>
      <c r="V536">
        <f>HEX2DEC(Table7[[#This Row],[D6]])</f>
        <v>144</v>
      </c>
      <c r="W536">
        <f>HEX2DEC(Table7[[#This Row],[D7]])</f>
        <v>0</v>
      </c>
      <c r="X536" t="str">
        <f>RIGHT("00000000" &amp; HEX2BIN(Table7[[#This Row],[D0]]), 8)</f>
        <v>00000000</v>
      </c>
      <c r="Y536" t="str">
        <f>RIGHT("00000000" &amp; HEX2BIN(Table7[[#This Row],[D1]]), 8)</f>
        <v>00000000</v>
      </c>
      <c r="Z536" t="str">
        <f>RIGHT("00000000" &amp; HEX2BIN(Table7[[#This Row],[D2]]), 8)</f>
        <v>00000000</v>
      </c>
      <c r="AA536" t="str">
        <f>RIGHT("00000000" &amp; HEX2BIN(Table7[[#This Row],[D3]]), 8)</f>
        <v>00101100</v>
      </c>
      <c r="AB536" t="str">
        <f>RIGHT("00000000" &amp; HEX2BIN(Table7[[#This Row],[D4]]), 8)</f>
        <v>00001000</v>
      </c>
      <c r="AC536" t="str">
        <f>RIGHT("00000000" &amp; HEX2BIN(Table7[[#This Row],[D5]]), 8)</f>
        <v>01001110</v>
      </c>
      <c r="AD536" t="str">
        <f>RIGHT("00000000" &amp; HEX2BIN(Table7[[#This Row],[D6]]), 8)</f>
        <v>10010000</v>
      </c>
      <c r="AE536" t="str">
        <f>RIGHT("00000000" &amp; HEX2BIN(Table7[[#This Row],[D7]]), 8)</f>
        <v>00000000</v>
      </c>
      <c r="AF536" t="str">
        <f>VLOOKUP(Table7[[#This Row],[MsgId.Pad]],Codes,2,FALSE)</f>
        <v>Speed (which one?)</v>
      </c>
      <c r="AG536">
        <f>(256*Table7[[#This Row],[D0.Dec]]+Table7[[#This Row],[D1.Dec]])/4</f>
        <v>0</v>
      </c>
    </row>
    <row r="537" spans="1:33" x14ac:dyDescent="0.35">
      <c r="A537">
        <v>470</v>
      </c>
      <c r="B537" t="s">
        <v>93</v>
      </c>
      <c r="C537" s="1">
        <v>8</v>
      </c>
      <c r="D537" s="1">
        <v>0</v>
      </c>
      <c r="E537" s="1">
        <v>0</v>
      </c>
      <c r="F537" s="1">
        <v>0</v>
      </c>
      <c r="G537" s="1" t="s">
        <v>2</v>
      </c>
      <c r="H537" s="1">
        <v>8</v>
      </c>
      <c r="I537" s="1" t="s">
        <v>3</v>
      </c>
      <c r="J537" s="1">
        <v>90</v>
      </c>
      <c r="K537" s="1">
        <v>0</v>
      </c>
      <c r="L537" s="22" t="str">
        <f>RIGHT("000000" &amp;Table7[[#This Row],[MsgId]], 8)</f>
        <v>0A28A000</v>
      </c>
      <c r="M537" s="22" t="str">
        <f>LEFT(Table7[[#This Row],[MsgId.Pad]],4)</f>
        <v>0A28</v>
      </c>
      <c r="N537" s="22" t="str">
        <f>RIGHT(Table7[[#This Row],[MsgId.Pad]],4)</f>
        <v>A000</v>
      </c>
      <c r="O537" s="22">
        <f>HEX2DEC(Table7[[#This Row],[MsgId.Pad]])</f>
        <v>170434560</v>
      </c>
      <c r="P537" s="22">
        <f>HEX2DEC(Table7[[#This Row],[D0]])</f>
        <v>0</v>
      </c>
      <c r="Q537">
        <f>HEX2DEC(Table7[[#This Row],[D1]])</f>
        <v>0</v>
      </c>
      <c r="R537">
        <f>HEX2DEC(Table7[[#This Row],[D2]])</f>
        <v>0</v>
      </c>
      <c r="S537">
        <f>HEX2DEC(Table7[[#This Row],[D3]])</f>
        <v>44</v>
      </c>
      <c r="T537">
        <f>HEX2DEC(Table7[[#This Row],[D4]])</f>
        <v>8</v>
      </c>
      <c r="U537">
        <f>HEX2DEC(Table7[[#This Row],[D5]])</f>
        <v>78</v>
      </c>
      <c r="V537">
        <f>HEX2DEC(Table7[[#This Row],[D6]])</f>
        <v>144</v>
      </c>
      <c r="W537">
        <f>HEX2DEC(Table7[[#This Row],[D7]])</f>
        <v>0</v>
      </c>
      <c r="X537" s="22" t="str">
        <f>RIGHT("00000000" &amp; HEX2BIN(Table7[[#This Row],[D0]]), 8)</f>
        <v>00000000</v>
      </c>
      <c r="Y537" t="str">
        <f>RIGHT("00000000" &amp; HEX2BIN(Table7[[#This Row],[D1]]), 8)</f>
        <v>00000000</v>
      </c>
      <c r="Z537" t="str">
        <f>RIGHT("00000000" &amp; HEX2BIN(Table7[[#This Row],[D2]]), 8)</f>
        <v>00000000</v>
      </c>
      <c r="AA537" t="str">
        <f>RIGHT("00000000" &amp; HEX2BIN(Table7[[#This Row],[D3]]), 8)</f>
        <v>00101100</v>
      </c>
      <c r="AB537" t="str">
        <f>RIGHT("00000000" &amp; HEX2BIN(Table7[[#This Row],[D4]]), 8)</f>
        <v>00001000</v>
      </c>
      <c r="AC537" t="str">
        <f>RIGHT("00000000" &amp; HEX2BIN(Table7[[#This Row],[D5]]), 8)</f>
        <v>01001110</v>
      </c>
      <c r="AD537" t="str">
        <f>RIGHT("00000000" &amp; HEX2BIN(Table7[[#This Row],[D6]]), 8)</f>
        <v>10010000</v>
      </c>
      <c r="AE537" t="str">
        <f>RIGHT("00000000" &amp; HEX2BIN(Table7[[#This Row],[D7]]), 8)</f>
        <v>00000000</v>
      </c>
      <c r="AF537" s="22" t="str">
        <f>VLOOKUP(Table7[[#This Row],[MsgId.Pad]],Codes,2,FALSE)</f>
        <v>Speed (which one?)</v>
      </c>
      <c r="AG537">
        <f>(256*Table7[[#This Row],[D0.Dec]]+Table7[[#This Row],[D1.Dec]])/4</f>
        <v>0</v>
      </c>
    </row>
    <row r="538" spans="1:33" x14ac:dyDescent="0.35">
      <c r="A538">
        <v>481</v>
      </c>
      <c r="B538" t="s">
        <v>93</v>
      </c>
      <c r="C538" s="1">
        <v>8</v>
      </c>
      <c r="D538" s="1">
        <v>0</v>
      </c>
      <c r="E538" s="1">
        <v>0</v>
      </c>
      <c r="F538" s="1">
        <v>0</v>
      </c>
      <c r="G538" s="1" t="s">
        <v>2</v>
      </c>
      <c r="H538" s="1">
        <v>8</v>
      </c>
      <c r="I538" s="1" t="s">
        <v>3</v>
      </c>
      <c r="J538" s="1">
        <v>90</v>
      </c>
      <c r="K538" s="1">
        <v>0</v>
      </c>
      <c r="L538" s="22" t="str">
        <f>RIGHT("000000" &amp;Table7[[#This Row],[MsgId]], 8)</f>
        <v>0A28A000</v>
      </c>
      <c r="M538" s="22" t="str">
        <f>LEFT(Table7[[#This Row],[MsgId.Pad]],4)</f>
        <v>0A28</v>
      </c>
      <c r="N538" s="22" t="str">
        <f>RIGHT(Table7[[#This Row],[MsgId.Pad]],4)</f>
        <v>A000</v>
      </c>
      <c r="O538" s="22">
        <f>HEX2DEC(Table7[[#This Row],[MsgId.Pad]])</f>
        <v>170434560</v>
      </c>
      <c r="P538" s="22">
        <f>HEX2DEC(Table7[[#This Row],[D0]])</f>
        <v>0</v>
      </c>
      <c r="Q538">
        <f>HEX2DEC(Table7[[#This Row],[D1]])</f>
        <v>0</v>
      </c>
      <c r="R538">
        <f>HEX2DEC(Table7[[#This Row],[D2]])</f>
        <v>0</v>
      </c>
      <c r="S538">
        <f>HEX2DEC(Table7[[#This Row],[D3]])</f>
        <v>44</v>
      </c>
      <c r="T538">
        <f>HEX2DEC(Table7[[#This Row],[D4]])</f>
        <v>8</v>
      </c>
      <c r="U538">
        <f>HEX2DEC(Table7[[#This Row],[D5]])</f>
        <v>78</v>
      </c>
      <c r="V538">
        <f>HEX2DEC(Table7[[#This Row],[D6]])</f>
        <v>144</v>
      </c>
      <c r="W538">
        <f>HEX2DEC(Table7[[#This Row],[D7]])</f>
        <v>0</v>
      </c>
      <c r="X538" s="22" t="str">
        <f>RIGHT("00000000" &amp; HEX2BIN(Table7[[#This Row],[D0]]), 8)</f>
        <v>00000000</v>
      </c>
      <c r="Y538" t="str">
        <f>RIGHT("00000000" &amp; HEX2BIN(Table7[[#This Row],[D1]]), 8)</f>
        <v>00000000</v>
      </c>
      <c r="Z538" t="str">
        <f>RIGHT("00000000" &amp; HEX2BIN(Table7[[#This Row],[D2]]), 8)</f>
        <v>00000000</v>
      </c>
      <c r="AA538" t="str">
        <f>RIGHT("00000000" &amp; HEX2BIN(Table7[[#This Row],[D3]]), 8)</f>
        <v>00101100</v>
      </c>
      <c r="AB538" t="str">
        <f>RIGHT("00000000" &amp; HEX2BIN(Table7[[#This Row],[D4]]), 8)</f>
        <v>00001000</v>
      </c>
      <c r="AC538" t="str">
        <f>RIGHT("00000000" &amp; HEX2BIN(Table7[[#This Row],[D5]]), 8)</f>
        <v>01001110</v>
      </c>
      <c r="AD538" t="str">
        <f>RIGHT("00000000" &amp; HEX2BIN(Table7[[#This Row],[D6]]), 8)</f>
        <v>10010000</v>
      </c>
      <c r="AE538" t="str">
        <f>RIGHT("00000000" &amp; HEX2BIN(Table7[[#This Row],[D7]]), 8)</f>
        <v>00000000</v>
      </c>
      <c r="AF538" s="22" t="str">
        <f>VLOOKUP(Table7[[#This Row],[MsgId.Pad]],Codes,2,FALSE)</f>
        <v>Speed (which one?)</v>
      </c>
      <c r="AG538">
        <f>(256*Table7[[#This Row],[D0.Dec]]+Table7[[#This Row],[D1.Dec]])/4</f>
        <v>0</v>
      </c>
    </row>
    <row r="539" spans="1:33" x14ac:dyDescent="0.35">
      <c r="A539">
        <v>493</v>
      </c>
      <c r="B539" t="s">
        <v>93</v>
      </c>
      <c r="C539" s="1">
        <v>8</v>
      </c>
      <c r="D539" s="1">
        <v>0</v>
      </c>
      <c r="E539" s="1">
        <v>0</v>
      </c>
      <c r="F539" s="1">
        <v>0</v>
      </c>
      <c r="G539" s="1" t="s">
        <v>2</v>
      </c>
      <c r="H539" s="1">
        <v>8</v>
      </c>
      <c r="I539" s="1" t="s">
        <v>3</v>
      </c>
      <c r="J539" s="1">
        <v>90</v>
      </c>
      <c r="K539" s="1">
        <v>0</v>
      </c>
      <c r="L539" t="str">
        <f>RIGHT("000000" &amp;Table7[[#This Row],[MsgId]], 8)</f>
        <v>0A28A000</v>
      </c>
      <c r="M539" t="str">
        <f>LEFT(Table7[[#This Row],[MsgId.Pad]],4)</f>
        <v>0A28</v>
      </c>
      <c r="N539" t="str">
        <f>RIGHT(Table7[[#This Row],[MsgId.Pad]],4)</f>
        <v>A000</v>
      </c>
      <c r="O539">
        <f>HEX2DEC(Table7[[#This Row],[MsgId.Pad]])</f>
        <v>170434560</v>
      </c>
      <c r="P539">
        <f>HEX2DEC(Table7[[#This Row],[D0]])</f>
        <v>0</v>
      </c>
      <c r="Q539">
        <f>HEX2DEC(Table7[[#This Row],[D1]])</f>
        <v>0</v>
      </c>
      <c r="R539">
        <f>HEX2DEC(Table7[[#This Row],[D2]])</f>
        <v>0</v>
      </c>
      <c r="S539">
        <f>HEX2DEC(Table7[[#This Row],[D3]])</f>
        <v>44</v>
      </c>
      <c r="T539">
        <f>HEX2DEC(Table7[[#This Row],[D4]])</f>
        <v>8</v>
      </c>
      <c r="U539">
        <f>HEX2DEC(Table7[[#This Row],[D5]])</f>
        <v>78</v>
      </c>
      <c r="V539">
        <f>HEX2DEC(Table7[[#This Row],[D6]])</f>
        <v>144</v>
      </c>
      <c r="W539">
        <f>HEX2DEC(Table7[[#This Row],[D7]])</f>
        <v>0</v>
      </c>
      <c r="X539" t="str">
        <f>RIGHT("00000000" &amp; HEX2BIN(Table7[[#This Row],[D0]]), 8)</f>
        <v>00000000</v>
      </c>
      <c r="Y539" t="str">
        <f>RIGHT("00000000" &amp; HEX2BIN(Table7[[#This Row],[D1]]), 8)</f>
        <v>00000000</v>
      </c>
      <c r="Z539" t="str">
        <f>RIGHT("00000000" &amp; HEX2BIN(Table7[[#This Row],[D2]]), 8)</f>
        <v>00000000</v>
      </c>
      <c r="AA539" t="str">
        <f>RIGHT("00000000" &amp; HEX2BIN(Table7[[#This Row],[D3]]), 8)</f>
        <v>00101100</v>
      </c>
      <c r="AB539" t="str">
        <f>RIGHT("00000000" &amp; HEX2BIN(Table7[[#This Row],[D4]]), 8)</f>
        <v>00001000</v>
      </c>
      <c r="AC539" t="str">
        <f>RIGHT("00000000" &amp; HEX2BIN(Table7[[#This Row],[D5]]), 8)</f>
        <v>01001110</v>
      </c>
      <c r="AD539" t="str">
        <f>RIGHT("00000000" &amp; HEX2BIN(Table7[[#This Row],[D6]]), 8)</f>
        <v>10010000</v>
      </c>
      <c r="AE539" t="str">
        <f>RIGHT("00000000" &amp; HEX2BIN(Table7[[#This Row],[D7]]), 8)</f>
        <v>00000000</v>
      </c>
      <c r="AF539" t="str">
        <f>VLOOKUP(Table7[[#This Row],[MsgId.Pad]],Codes,2,FALSE)</f>
        <v>Speed (which one?)</v>
      </c>
      <c r="AG539">
        <f>(256*Table7[[#This Row],[D0.Dec]]+Table7[[#This Row],[D1.Dec]])/4</f>
        <v>0</v>
      </c>
    </row>
    <row r="540" spans="1:33" x14ac:dyDescent="0.35">
      <c r="A540">
        <v>59</v>
      </c>
      <c r="B540" t="s">
        <v>99</v>
      </c>
      <c r="C540" s="1">
        <v>8</v>
      </c>
      <c r="D540" s="1">
        <v>0</v>
      </c>
      <c r="E540" s="1">
        <v>0</v>
      </c>
      <c r="F540" s="1">
        <v>20</v>
      </c>
      <c r="G540" s="1">
        <v>33</v>
      </c>
      <c r="H540" s="1">
        <v>0</v>
      </c>
      <c r="I540" s="1">
        <v>22</v>
      </c>
      <c r="J540" s="1">
        <v>0</v>
      </c>
      <c r="K540" s="1">
        <v>30</v>
      </c>
      <c r="L540" t="str">
        <f>RIGHT("000000" &amp;Table7[[#This Row],[MsgId]], 8)</f>
        <v>0C1CA000</v>
      </c>
      <c r="M540" t="str">
        <f>LEFT(Table7[[#This Row],[MsgId.Pad]],4)</f>
        <v>0C1C</v>
      </c>
      <c r="N540" t="str">
        <f>RIGHT(Table7[[#This Row],[MsgId.Pad]],4)</f>
        <v>A000</v>
      </c>
      <c r="O540">
        <f>HEX2DEC(Table7[[#This Row],[MsgId.Pad]])</f>
        <v>203202560</v>
      </c>
      <c r="P540">
        <f>HEX2DEC(Table7[[#This Row],[D0]])</f>
        <v>0</v>
      </c>
      <c r="Q540">
        <f>HEX2DEC(Table7[[#This Row],[D1]])</f>
        <v>0</v>
      </c>
      <c r="R540">
        <f>HEX2DEC(Table7[[#This Row],[D2]])</f>
        <v>32</v>
      </c>
      <c r="S540">
        <f>HEX2DEC(Table7[[#This Row],[D3]])</f>
        <v>51</v>
      </c>
      <c r="T540">
        <f>HEX2DEC(Table7[[#This Row],[D4]])</f>
        <v>0</v>
      </c>
      <c r="U540">
        <f>HEX2DEC(Table7[[#This Row],[D5]])</f>
        <v>34</v>
      </c>
      <c r="V540">
        <f>HEX2DEC(Table7[[#This Row],[D6]])</f>
        <v>0</v>
      </c>
      <c r="W540">
        <f>HEX2DEC(Table7[[#This Row],[D7]])</f>
        <v>48</v>
      </c>
      <c r="X540" t="str">
        <f>RIGHT("00000000" &amp; HEX2BIN(Table7[[#This Row],[D0]]), 8)</f>
        <v>00000000</v>
      </c>
      <c r="Y540" t="str">
        <f>RIGHT("00000000" &amp; HEX2BIN(Table7[[#This Row],[D1]]), 8)</f>
        <v>00000000</v>
      </c>
      <c r="Z540" t="str">
        <f>RIGHT("00000000" &amp; HEX2BIN(Table7[[#This Row],[D2]]), 8)</f>
        <v>00100000</v>
      </c>
      <c r="AA540" t="str">
        <f>RIGHT("00000000" &amp; HEX2BIN(Table7[[#This Row],[D3]]), 8)</f>
        <v>00110011</v>
      </c>
      <c r="AB540" t="str">
        <f>RIGHT("00000000" &amp; HEX2BIN(Table7[[#This Row],[D4]]), 8)</f>
        <v>00000000</v>
      </c>
      <c r="AC540" t="str">
        <f>RIGHT("00000000" &amp; HEX2BIN(Table7[[#This Row],[D5]]), 8)</f>
        <v>00100010</v>
      </c>
      <c r="AD540" t="str">
        <f>RIGHT("00000000" &amp; HEX2BIN(Table7[[#This Row],[D6]]), 8)</f>
        <v>00000000</v>
      </c>
      <c r="AE540" t="str">
        <f>RIGHT("00000000" &amp; HEX2BIN(Table7[[#This Row],[D7]]), 8)</f>
        <v>00110000</v>
      </c>
      <c r="AF540" t="str">
        <f>VLOOKUP(Table7[[#This Row],[MsgId.Pad]],Codes,2,FALSE)</f>
        <v>Doors status</v>
      </c>
      <c r="AG540">
        <f>(256*Table7[[#This Row],[D0.Dec]]+Table7[[#This Row],[D1.Dec]])/4</f>
        <v>0</v>
      </c>
    </row>
    <row r="541" spans="1:33" x14ac:dyDescent="0.35">
      <c r="A541">
        <v>448</v>
      </c>
      <c r="B541" t="s">
        <v>99</v>
      </c>
      <c r="C541" s="1">
        <v>8</v>
      </c>
      <c r="D541" s="1">
        <v>0</v>
      </c>
      <c r="E541" s="1">
        <v>0</v>
      </c>
      <c r="F541" s="1">
        <v>20</v>
      </c>
      <c r="G541" s="1">
        <v>33</v>
      </c>
      <c r="H541" s="1">
        <v>0</v>
      </c>
      <c r="I541" s="1">
        <v>22</v>
      </c>
      <c r="J541" s="1">
        <v>0</v>
      </c>
      <c r="K541" s="1">
        <v>0</v>
      </c>
      <c r="L541" t="str">
        <f>RIGHT("000000" &amp;Table7[[#This Row],[MsgId]], 8)</f>
        <v>0C1CA000</v>
      </c>
      <c r="M541" t="str">
        <f>LEFT(Table7[[#This Row],[MsgId.Pad]],4)</f>
        <v>0C1C</v>
      </c>
      <c r="N541" t="str">
        <f>RIGHT(Table7[[#This Row],[MsgId.Pad]],4)</f>
        <v>A000</v>
      </c>
      <c r="O541">
        <f>HEX2DEC(Table7[[#This Row],[MsgId.Pad]])</f>
        <v>203202560</v>
      </c>
      <c r="P541">
        <f>HEX2DEC(Table7[[#This Row],[D0]])</f>
        <v>0</v>
      </c>
      <c r="Q541">
        <f>HEX2DEC(Table7[[#This Row],[D1]])</f>
        <v>0</v>
      </c>
      <c r="R541">
        <f>HEX2DEC(Table7[[#This Row],[D2]])</f>
        <v>32</v>
      </c>
      <c r="S541">
        <f>HEX2DEC(Table7[[#This Row],[D3]])</f>
        <v>51</v>
      </c>
      <c r="T541">
        <f>HEX2DEC(Table7[[#This Row],[D4]])</f>
        <v>0</v>
      </c>
      <c r="U541">
        <f>HEX2DEC(Table7[[#This Row],[D5]])</f>
        <v>34</v>
      </c>
      <c r="V541">
        <f>HEX2DEC(Table7[[#This Row],[D6]])</f>
        <v>0</v>
      </c>
      <c r="W541">
        <f>HEX2DEC(Table7[[#This Row],[D7]])</f>
        <v>0</v>
      </c>
      <c r="X541" t="str">
        <f>RIGHT("00000000" &amp; HEX2BIN(Table7[[#This Row],[D0]]), 8)</f>
        <v>00000000</v>
      </c>
      <c r="Y541" t="str">
        <f>RIGHT("00000000" &amp; HEX2BIN(Table7[[#This Row],[D1]]), 8)</f>
        <v>00000000</v>
      </c>
      <c r="Z541" t="str">
        <f>RIGHT("00000000" &amp; HEX2BIN(Table7[[#This Row],[D2]]), 8)</f>
        <v>00100000</v>
      </c>
      <c r="AA541" t="str">
        <f>RIGHT("00000000" &amp; HEX2BIN(Table7[[#This Row],[D3]]), 8)</f>
        <v>00110011</v>
      </c>
      <c r="AB541" t="str">
        <f>RIGHT("00000000" &amp; HEX2BIN(Table7[[#This Row],[D4]]), 8)</f>
        <v>00000000</v>
      </c>
      <c r="AC541" t="str">
        <f>RIGHT("00000000" &amp; HEX2BIN(Table7[[#This Row],[D5]]), 8)</f>
        <v>00100010</v>
      </c>
      <c r="AD541" t="str">
        <f>RIGHT("00000000" &amp; HEX2BIN(Table7[[#This Row],[D6]]), 8)</f>
        <v>00000000</v>
      </c>
      <c r="AE541" t="str">
        <f>RIGHT("00000000" &amp; HEX2BIN(Table7[[#This Row],[D7]]), 8)</f>
        <v>00000000</v>
      </c>
      <c r="AF541" t="str">
        <f>VLOOKUP(Table7[[#This Row],[MsgId.Pad]],Codes,2,FALSE)</f>
        <v>Doors status</v>
      </c>
      <c r="AG541">
        <f>(256*Table7[[#This Row],[D0.Dec]]+Table7[[#This Row],[D1.Dec]])/4</f>
        <v>0</v>
      </c>
    </row>
    <row r="542" spans="1:33" x14ac:dyDescent="0.35">
      <c r="A542">
        <v>454</v>
      </c>
      <c r="B542" t="s">
        <v>99</v>
      </c>
      <c r="C542" s="1">
        <v>8</v>
      </c>
      <c r="D542" s="1">
        <v>0</v>
      </c>
      <c r="E542" s="1">
        <v>0</v>
      </c>
      <c r="F542" s="1">
        <v>20</v>
      </c>
      <c r="G542" s="1">
        <v>33</v>
      </c>
      <c r="H542" s="1">
        <v>0</v>
      </c>
      <c r="I542" s="1">
        <v>22</v>
      </c>
      <c r="J542" s="1">
        <v>0</v>
      </c>
      <c r="K542" s="1">
        <v>0</v>
      </c>
      <c r="L542" t="str">
        <f>RIGHT("000000" &amp;Table7[[#This Row],[MsgId]], 8)</f>
        <v>0C1CA000</v>
      </c>
      <c r="M542" t="str">
        <f>LEFT(Table7[[#This Row],[MsgId.Pad]],4)</f>
        <v>0C1C</v>
      </c>
      <c r="N542" t="str">
        <f>RIGHT(Table7[[#This Row],[MsgId.Pad]],4)</f>
        <v>A000</v>
      </c>
      <c r="O542">
        <f>HEX2DEC(Table7[[#This Row],[MsgId.Pad]])</f>
        <v>203202560</v>
      </c>
      <c r="P542">
        <f>HEX2DEC(Table7[[#This Row],[D0]])</f>
        <v>0</v>
      </c>
      <c r="Q542">
        <f>HEX2DEC(Table7[[#This Row],[D1]])</f>
        <v>0</v>
      </c>
      <c r="R542">
        <f>HEX2DEC(Table7[[#This Row],[D2]])</f>
        <v>32</v>
      </c>
      <c r="S542">
        <f>HEX2DEC(Table7[[#This Row],[D3]])</f>
        <v>51</v>
      </c>
      <c r="T542">
        <f>HEX2DEC(Table7[[#This Row],[D4]])</f>
        <v>0</v>
      </c>
      <c r="U542">
        <f>HEX2DEC(Table7[[#This Row],[D5]])</f>
        <v>34</v>
      </c>
      <c r="V542">
        <f>HEX2DEC(Table7[[#This Row],[D6]])</f>
        <v>0</v>
      </c>
      <c r="W542">
        <f>HEX2DEC(Table7[[#This Row],[D7]])</f>
        <v>0</v>
      </c>
      <c r="X542" t="str">
        <f>RIGHT("00000000" &amp; HEX2BIN(Table7[[#This Row],[D0]]), 8)</f>
        <v>00000000</v>
      </c>
      <c r="Y542" t="str">
        <f>RIGHT("00000000" &amp; HEX2BIN(Table7[[#This Row],[D1]]), 8)</f>
        <v>00000000</v>
      </c>
      <c r="Z542" t="str">
        <f>RIGHT("00000000" &amp; HEX2BIN(Table7[[#This Row],[D2]]), 8)</f>
        <v>00100000</v>
      </c>
      <c r="AA542" t="str">
        <f>RIGHT("00000000" &amp; HEX2BIN(Table7[[#This Row],[D3]]), 8)</f>
        <v>00110011</v>
      </c>
      <c r="AB542" t="str">
        <f>RIGHT("00000000" &amp; HEX2BIN(Table7[[#This Row],[D4]]), 8)</f>
        <v>00000000</v>
      </c>
      <c r="AC542" t="str">
        <f>RIGHT("00000000" &amp; HEX2BIN(Table7[[#This Row],[D5]]), 8)</f>
        <v>00100010</v>
      </c>
      <c r="AD542" t="str">
        <f>RIGHT("00000000" &amp; HEX2BIN(Table7[[#This Row],[D6]]), 8)</f>
        <v>00000000</v>
      </c>
      <c r="AE542" t="str">
        <f>RIGHT("00000000" &amp; HEX2BIN(Table7[[#This Row],[D7]]), 8)</f>
        <v>00000000</v>
      </c>
      <c r="AF542" t="str">
        <f>VLOOKUP(Table7[[#This Row],[MsgId.Pad]],Codes,2,FALSE)</f>
        <v>Doors status</v>
      </c>
      <c r="AG542">
        <f>(256*Table7[[#This Row],[D0.Dec]]+Table7[[#This Row],[D1.Dec]])/4</f>
        <v>0</v>
      </c>
    </row>
    <row r="543" spans="1:33" x14ac:dyDescent="0.35">
      <c r="A543">
        <v>460</v>
      </c>
      <c r="B543" t="s">
        <v>99</v>
      </c>
      <c r="C543" s="1">
        <v>8</v>
      </c>
      <c r="D543" s="1">
        <v>0</v>
      </c>
      <c r="E543" s="1">
        <v>0</v>
      </c>
      <c r="F543" s="1">
        <v>20</v>
      </c>
      <c r="G543" s="1">
        <v>33</v>
      </c>
      <c r="H543" s="1">
        <v>0</v>
      </c>
      <c r="I543" s="1">
        <v>22</v>
      </c>
      <c r="J543" s="1">
        <v>0</v>
      </c>
      <c r="K543" s="1">
        <v>0</v>
      </c>
      <c r="L543" t="str">
        <f>RIGHT("000000" &amp;Table7[[#This Row],[MsgId]], 8)</f>
        <v>0C1CA000</v>
      </c>
      <c r="M543" t="str">
        <f>LEFT(Table7[[#This Row],[MsgId.Pad]],4)</f>
        <v>0C1C</v>
      </c>
      <c r="N543" t="str">
        <f>RIGHT(Table7[[#This Row],[MsgId.Pad]],4)</f>
        <v>A000</v>
      </c>
      <c r="O543">
        <f>HEX2DEC(Table7[[#This Row],[MsgId.Pad]])</f>
        <v>203202560</v>
      </c>
      <c r="P543">
        <f>HEX2DEC(Table7[[#This Row],[D0]])</f>
        <v>0</v>
      </c>
      <c r="Q543">
        <f>HEX2DEC(Table7[[#This Row],[D1]])</f>
        <v>0</v>
      </c>
      <c r="R543">
        <f>HEX2DEC(Table7[[#This Row],[D2]])</f>
        <v>32</v>
      </c>
      <c r="S543">
        <f>HEX2DEC(Table7[[#This Row],[D3]])</f>
        <v>51</v>
      </c>
      <c r="T543">
        <f>HEX2DEC(Table7[[#This Row],[D4]])</f>
        <v>0</v>
      </c>
      <c r="U543">
        <f>HEX2DEC(Table7[[#This Row],[D5]])</f>
        <v>34</v>
      </c>
      <c r="V543">
        <f>HEX2DEC(Table7[[#This Row],[D6]])</f>
        <v>0</v>
      </c>
      <c r="W543">
        <f>HEX2DEC(Table7[[#This Row],[D7]])</f>
        <v>0</v>
      </c>
      <c r="X543" t="str">
        <f>RIGHT("00000000" &amp; HEX2BIN(Table7[[#This Row],[D0]]), 8)</f>
        <v>00000000</v>
      </c>
      <c r="Y543" t="str">
        <f>RIGHT("00000000" &amp; HEX2BIN(Table7[[#This Row],[D1]]), 8)</f>
        <v>00000000</v>
      </c>
      <c r="Z543" t="str">
        <f>RIGHT("00000000" &amp; HEX2BIN(Table7[[#This Row],[D2]]), 8)</f>
        <v>00100000</v>
      </c>
      <c r="AA543" t="str">
        <f>RIGHT("00000000" &amp; HEX2BIN(Table7[[#This Row],[D3]]), 8)</f>
        <v>00110011</v>
      </c>
      <c r="AB543" t="str">
        <f>RIGHT("00000000" &amp; HEX2BIN(Table7[[#This Row],[D4]]), 8)</f>
        <v>00000000</v>
      </c>
      <c r="AC543" t="str">
        <f>RIGHT("00000000" &amp; HEX2BIN(Table7[[#This Row],[D5]]), 8)</f>
        <v>00100010</v>
      </c>
      <c r="AD543" t="str">
        <f>RIGHT("00000000" &amp; HEX2BIN(Table7[[#This Row],[D6]]), 8)</f>
        <v>00000000</v>
      </c>
      <c r="AE543" t="str">
        <f>RIGHT("00000000" &amp; HEX2BIN(Table7[[#This Row],[D7]]), 8)</f>
        <v>00000000</v>
      </c>
      <c r="AF543" t="str">
        <f>VLOOKUP(Table7[[#This Row],[MsgId.Pad]],Codes,2,FALSE)</f>
        <v>Doors status</v>
      </c>
      <c r="AG543">
        <f>(256*Table7[[#This Row],[D0.Dec]]+Table7[[#This Row],[D1.Dec]])/4</f>
        <v>0</v>
      </c>
    </row>
    <row r="544" spans="1:33" x14ac:dyDescent="0.35">
      <c r="A544">
        <v>465</v>
      </c>
      <c r="B544" t="s">
        <v>99</v>
      </c>
      <c r="C544" s="1">
        <v>8</v>
      </c>
      <c r="D544" s="1">
        <v>0</v>
      </c>
      <c r="E544" s="1">
        <v>0</v>
      </c>
      <c r="F544" s="1">
        <v>20</v>
      </c>
      <c r="G544" s="1">
        <v>33</v>
      </c>
      <c r="H544" s="1">
        <v>0</v>
      </c>
      <c r="I544" s="1">
        <v>22</v>
      </c>
      <c r="J544" s="1">
        <v>0</v>
      </c>
      <c r="K544" s="1">
        <v>0</v>
      </c>
      <c r="L544" s="22" t="str">
        <f>RIGHT("000000" &amp;Table7[[#This Row],[MsgId]], 8)</f>
        <v>0C1CA000</v>
      </c>
      <c r="M544" s="22" t="str">
        <f>LEFT(Table7[[#This Row],[MsgId.Pad]],4)</f>
        <v>0C1C</v>
      </c>
      <c r="N544" s="22" t="str">
        <f>RIGHT(Table7[[#This Row],[MsgId.Pad]],4)</f>
        <v>A000</v>
      </c>
      <c r="O544" s="22">
        <f>HEX2DEC(Table7[[#This Row],[MsgId.Pad]])</f>
        <v>203202560</v>
      </c>
      <c r="P544" s="22">
        <f>HEX2DEC(Table7[[#This Row],[D0]])</f>
        <v>0</v>
      </c>
      <c r="Q544">
        <f>HEX2DEC(Table7[[#This Row],[D1]])</f>
        <v>0</v>
      </c>
      <c r="R544">
        <f>HEX2DEC(Table7[[#This Row],[D2]])</f>
        <v>32</v>
      </c>
      <c r="S544">
        <f>HEX2DEC(Table7[[#This Row],[D3]])</f>
        <v>51</v>
      </c>
      <c r="T544">
        <f>HEX2DEC(Table7[[#This Row],[D4]])</f>
        <v>0</v>
      </c>
      <c r="U544">
        <f>HEX2DEC(Table7[[#This Row],[D5]])</f>
        <v>34</v>
      </c>
      <c r="V544">
        <f>HEX2DEC(Table7[[#This Row],[D6]])</f>
        <v>0</v>
      </c>
      <c r="W544">
        <f>HEX2DEC(Table7[[#This Row],[D7]])</f>
        <v>0</v>
      </c>
      <c r="X544" s="22" t="str">
        <f>RIGHT("00000000" &amp; HEX2BIN(Table7[[#This Row],[D0]]), 8)</f>
        <v>00000000</v>
      </c>
      <c r="Y544" t="str">
        <f>RIGHT("00000000" &amp; HEX2BIN(Table7[[#This Row],[D1]]), 8)</f>
        <v>00000000</v>
      </c>
      <c r="Z544" t="str">
        <f>RIGHT("00000000" &amp; HEX2BIN(Table7[[#This Row],[D2]]), 8)</f>
        <v>00100000</v>
      </c>
      <c r="AA544" t="str">
        <f>RIGHT("00000000" &amp; HEX2BIN(Table7[[#This Row],[D3]]), 8)</f>
        <v>00110011</v>
      </c>
      <c r="AB544" t="str">
        <f>RIGHT("00000000" &amp; HEX2BIN(Table7[[#This Row],[D4]]), 8)</f>
        <v>00000000</v>
      </c>
      <c r="AC544" t="str">
        <f>RIGHT("00000000" &amp; HEX2BIN(Table7[[#This Row],[D5]]), 8)</f>
        <v>00100010</v>
      </c>
      <c r="AD544" t="str">
        <f>RIGHT("00000000" &amp; HEX2BIN(Table7[[#This Row],[D6]]), 8)</f>
        <v>00000000</v>
      </c>
      <c r="AE544" t="str">
        <f>RIGHT("00000000" &amp; HEX2BIN(Table7[[#This Row],[D7]]), 8)</f>
        <v>00000000</v>
      </c>
      <c r="AF544" s="22" t="str">
        <f>VLOOKUP(Table7[[#This Row],[MsgId.Pad]],Codes,2,FALSE)</f>
        <v>Doors status</v>
      </c>
      <c r="AG544">
        <f>(256*Table7[[#This Row],[D0.Dec]]+Table7[[#This Row],[D1.Dec]])/4</f>
        <v>0</v>
      </c>
    </row>
    <row r="545" spans="1:33" x14ac:dyDescent="0.35">
      <c r="A545">
        <v>49</v>
      </c>
      <c r="B545" t="s">
        <v>95</v>
      </c>
      <c r="C545" s="1">
        <v>8</v>
      </c>
      <c r="D545" s="1">
        <v>0</v>
      </c>
      <c r="E545" s="1">
        <v>0</v>
      </c>
      <c r="F545" s="1">
        <v>0</v>
      </c>
      <c r="G545" s="1">
        <v>3</v>
      </c>
      <c r="H545" s="1">
        <v>4</v>
      </c>
      <c r="I545" s="1">
        <v>0</v>
      </c>
      <c r="J545" s="1">
        <v>80</v>
      </c>
      <c r="K545" s="1" t="s">
        <v>4</v>
      </c>
      <c r="L545" t="str">
        <f>RIGHT("000000" &amp;Table7[[#This Row],[MsgId]], 8)</f>
        <v>0C20A000</v>
      </c>
      <c r="M545" t="str">
        <f>LEFT(Table7[[#This Row],[MsgId.Pad]],4)</f>
        <v>0C20</v>
      </c>
      <c r="N545" t="str">
        <f>RIGHT(Table7[[#This Row],[MsgId.Pad]],4)</f>
        <v>A000</v>
      </c>
      <c r="O545">
        <f>HEX2DEC(Table7[[#This Row],[MsgId.Pad]])</f>
        <v>203464704</v>
      </c>
      <c r="P545">
        <f>HEX2DEC(Table7[[#This Row],[D0]])</f>
        <v>0</v>
      </c>
      <c r="Q545">
        <f>HEX2DEC(Table7[[#This Row],[D1]])</f>
        <v>0</v>
      </c>
      <c r="R545">
        <f>HEX2DEC(Table7[[#This Row],[D2]])</f>
        <v>0</v>
      </c>
      <c r="S545">
        <f>HEX2DEC(Table7[[#This Row],[D3]])</f>
        <v>3</v>
      </c>
      <c r="T545">
        <f>HEX2DEC(Table7[[#This Row],[D4]])</f>
        <v>4</v>
      </c>
      <c r="U545">
        <f>HEX2DEC(Table7[[#This Row],[D5]])</f>
        <v>0</v>
      </c>
      <c r="V545">
        <f>HEX2DEC(Table7[[#This Row],[D6]])</f>
        <v>128</v>
      </c>
      <c r="W545">
        <f>HEX2DEC(Table7[[#This Row],[D7]])</f>
        <v>111</v>
      </c>
      <c r="X545" t="str">
        <f>RIGHT("00000000" &amp; HEX2BIN(Table7[[#This Row],[D0]]), 8)</f>
        <v>00000000</v>
      </c>
      <c r="Y545" t="str">
        <f>RIGHT("00000000" &amp; HEX2BIN(Table7[[#This Row],[D1]]), 8)</f>
        <v>00000000</v>
      </c>
      <c r="Z545" t="str">
        <f>RIGHT("00000000" &amp; HEX2BIN(Table7[[#This Row],[D2]]), 8)</f>
        <v>00000000</v>
      </c>
      <c r="AA545" t="str">
        <f>RIGHT("00000000" &amp; HEX2BIN(Table7[[#This Row],[D3]]), 8)</f>
        <v>00000011</v>
      </c>
      <c r="AB545" t="str">
        <f>RIGHT("00000000" &amp; HEX2BIN(Table7[[#This Row],[D4]]), 8)</f>
        <v>00000100</v>
      </c>
      <c r="AC545" t="str">
        <f>RIGHT("00000000" &amp; HEX2BIN(Table7[[#This Row],[D5]]), 8)</f>
        <v>00000000</v>
      </c>
      <c r="AD545" t="str">
        <f>RIGHT("00000000" &amp; HEX2BIN(Table7[[#This Row],[D6]]), 8)</f>
        <v>10000000</v>
      </c>
      <c r="AE545" t="str">
        <f>RIGHT("00000000" &amp; HEX2BIN(Table7[[#This Row],[D7]]), 8)</f>
        <v>01101111</v>
      </c>
      <c r="AF545">
        <f>VLOOKUP(Table7[[#This Row],[MsgId.Pad]],Codes,2,FALSE)</f>
        <v>0</v>
      </c>
      <c r="AG545">
        <f>(256*Table7[[#This Row],[D0.Dec]]+Table7[[#This Row],[D1.Dec]])/4</f>
        <v>0</v>
      </c>
    </row>
    <row r="546" spans="1:33" x14ac:dyDescent="0.35">
      <c r="A546">
        <v>51</v>
      </c>
      <c r="B546" t="s">
        <v>96</v>
      </c>
      <c r="C546" s="1">
        <v>8</v>
      </c>
      <c r="D546" s="1">
        <v>44</v>
      </c>
      <c r="E546" s="1">
        <v>31</v>
      </c>
      <c r="F546" s="1">
        <v>6</v>
      </c>
      <c r="G546" s="1" t="s">
        <v>5</v>
      </c>
      <c r="H546" s="1">
        <v>1</v>
      </c>
      <c r="I546" s="1">
        <v>0</v>
      </c>
      <c r="J546" s="1">
        <v>0</v>
      </c>
      <c r="K546" s="1">
        <v>68</v>
      </c>
      <c r="L546" t="str">
        <f>RIGHT("000000" &amp;Table7[[#This Row],[MsgId]], 8)</f>
        <v>0C24A000</v>
      </c>
      <c r="M546" t="str">
        <f>LEFT(Table7[[#This Row],[MsgId.Pad]],4)</f>
        <v>0C24</v>
      </c>
      <c r="N546" t="str">
        <f>RIGHT(Table7[[#This Row],[MsgId.Pad]],4)</f>
        <v>A000</v>
      </c>
      <c r="O546">
        <f>HEX2DEC(Table7[[#This Row],[MsgId.Pad]])</f>
        <v>203726848</v>
      </c>
      <c r="P546">
        <f>HEX2DEC(Table7[[#This Row],[D0]])</f>
        <v>68</v>
      </c>
      <c r="Q546">
        <f>HEX2DEC(Table7[[#This Row],[D1]])</f>
        <v>49</v>
      </c>
      <c r="R546">
        <f>HEX2DEC(Table7[[#This Row],[D2]])</f>
        <v>6</v>
      </c>
      <c r="S546">
        <f>HEX2DEC(Table7[[#This Row],[D3]])</f>
        <v>177</v>
      </c>
      <c r="T546">
        <f>HEX2DEC(Table7[[#This Row],[D4]])</f>
        <v>1</v>
      </c>
      <c r="U546">
        <f>HEX2DEC(Table7[[#This Row],[D5]])</f>
        <v>0</v>
      </c>
      <c r="V546">
        <f>HEX2DEC(Table7[[#This Row],[D6]])</f>
        <v>0</v>
      </c>
      <c r="W546">
        <f>HEX2DEC(Table7[[#This Row],[D7]])</f>
        <v>104</v>
      </c>
      <c r="X546" t="str">
        <f>RIGHT("00000000" &amp; HEX2BIN(Table7[[#This Row],[D0]]), 8)</f>
        <v>01000100</v>
      </c>
      <c r="Y546" t="str">
        <f>RIGHT("00000000" &amp; HEX2BIN(Table7[[#This Row],[D1]]), 8)</f>
        <v>00110001</v>
      </c>
      <c r="Z546" t="str">
        <f>RIGHT("00000000" &amp; HEX2BIN(Table7[[#This Row],[D2]]), 8)</f>
        <v>00000110</v>
      </c>
      <c r="AA546" t="str">
        <f>RIGHT("00000000" &amp; HEX2BIN(Table7[[#This Row],[D3]]), 8)</f>
        <v>10110001</v>
      </c>
      <c r="AB546" t="str">
        <f>RIGHT("00000000" &amp; HEX2BIN(Table7[[#This Row],[D4]]), 8)</f>
        <v>00000001</v>
      </c>
      <c r="AC546" t="str">
        <f>RIGHT("00000000" &amp; HEX2BIN(Table7[[#This Row],[D5]]), 8)</f>
        <v>00000000</v>
      </c>
      <c r="AD546" t="str">
        <f>RIGHT("00000000" &amp; HEX2BIN(Table7[[#This Row],[D6]]), 8)</f>
        <v>00000000</v>
      </c>
      <c r="AE546" t="str">
        <f>RIGHT("00000000" &amp; HEX2BIN(Table7[[#This Row],[D7]]), 8)</f>
        <v>01101000</v>
      </c>
      <c r="AF546">
        <f>VLOOKUP(Table7[[#This Row],[MsgId.Pad]],Codes,2,FALSE)</f>
        <v>0</v>
      </c>
      <c r="AG546">
        <f>(256*Table7[[#This Row],[D0.Dec]]+Table7[[#This Row],[D1.Dec]])/4</f>
        <v>4364.25</v>
      </c>
    </row>
    <row r="547" spans="1:33" x14ac:dyDescent="0.35">
      <c r="A547">
        <v>283</v>
      </c>
      <c r="B547" t="s">
        <v>96</v>
      </c>
      <c r="C547" s="1">
        <v>8</v>
      </c>
      <c r="D547" s="1">
        <v>44</v>
      </c>
      <c r="E547" s="1">
        <v>31</v>
      </c>
      <c r="F547" s="1">
        <v>6</v>
      </c>
      <c r="G547" s="1" t="s">
        <v>5</v>
      </c>
      <c r="H547" s="1">
        <v>1</v>
      </c>
      <c r="I547" s="1">
        <v>0</v>
      </c>
      <c r="J547" s="1">
        <v>0</v>
      </c>
      <c r="K547" s="1">
        <v>68</v>
      </c>
      <c r="L547" t="str">
        <f>RIGHT("000000" &amp;Table7[[#This Row],[MsgId]], 8)</f>
        <v>0C24A000</v>
      </c>
      <c r="M547" t="str">
        <f>LEFT(Table7[[#This Row],[MsgId.Pad]],4)</f>
        <v>0C24</v>
      </c>
      <c r="N547" t="str">
        <f>RIGHT(Table7[[#This Row],[MsgId.Pad]],4)</f>
        <v>A000</v>
      </c>
      <c r="O547">
        <f>HEX2DEC(Table7[[#This Row],[MsgId.Pad]])</f>
        <v>203726848</v>
      </c>
      <c r="P547">
        <f>HEX2DEC(Table7[[#This Row],[D0]])</f>
        <v>68</v>
      </c>
      <c r="Q547">
        <f>HEX2DEC(Table7[[#This Row],[D1]])</f>
        <v>49</v>
      </c>
      <c r="R547">
        <f>HEX2DEC(Table7[[#This Row],[D2]])</f>
        <v>6</v>
      </c>
      <c r="S547">
        <f>HEX2DEC(Table7[[#This Row],[D3]])</f>
        <v>177</v>
      </c>
      <c r="T547">
        <f>HEX2DEC(Table7[[#This Row],[D4]])</f>
        <v>1</v>
      </c>
      <c r="U547">
        <f>HEX2DEC(Table7[[#This Row],[D5]])</f>
        <v>0</v>
      </c>
      <c r="V547">
        <f>HEX2DEC(Table7[[#This Row],[D6]])</f>
        <v>0</v>
      </c>
      <c r="W547">
        <f>HEX2DEC(Table7[[#This Row],[D7]])</f>
        <v>104</v>
      </c>
      <c r="X547" t="str">
        <f>RIGHT("00000000" &amp; HEX2BIN(Table7[[#This Row],[D0]]), 8)</f>
        <v>01000100</v>
      </c>
      <c r="Y547" t="str">
        <f>RIGHT("00000000" &amp; HEX2BIN(Table7[[#This Row],[D1]]), 8)</f>
        <v>00110001</v>
      </c>
      <c r="Z547" t="str">
        <f>RIGHT("00000000" &amp; HEX2BIN(Table7[[#This Row],[D2]]), 8)</f>
        <v>00000110</v>
      </c>
      <c r="AA547" t="str">
        <f>RIGHT("00000000" &amp; HEX2BIN(Table7[[#This Row],[D3]]), 8)</f>
        <v>10110001</v>
      </c>
      <c r="AB547" t="str">
        <f>RIGHT("00000000" &amp; HEX2BIN(Table7[[#This Row],[D4]]), 8)</f>
        <v>00000001</v>
      </c>
      <c r="AC547" t="str">
        <f>RIGHT("00000000" &amp; HEX2BIN(Table7[[#This Row],[D5]]), 8)</f>
        <v>00000000</v>
      </c>
      <c r="AD547" t="str">
        <f>RIGHT("00000000" &amp; HEX2BIN(Table7[[#This Row],[D6]]), 8)</f>
        <v>00000000</v>
      </c>
      <c r="AE547" t="str">
        <f>RIGHT("00000000" &amp; HEX2BIN(Table7[[#This Row],[D7]]), 8)</f>
        <v>01101000</v>
      </c>
      <c r="AF547">
        <f>VLOOKUP(Table7[[#This Row],[MsgId.Pad]],Codes,2,FALSE)</f>
        <v>0</v>
      </c>
      <c r="AG547">
        <f>(256*Table7[[#This Row],[D0.Dec]]+Table7[[#This Row],[D1.Dec]])/4</f>
        <v>4364.25</v>
      </c>
    </row>
    <row r="548" spans="1:33" x14ac:dyDescent="0.35">
      <c r="A548">
        <v>275</v>
      </c>
      <c r="B548" t="s">
        <v>114</v>
      </c>
      <c r="C548" s="1">
        <v>6</v>
      </c>
      <c r="D548" s="1">
        <v>15</v>
      </c>
      <c r="E548" s="1">
        <v>55</v>
      </c>
      <c r="F548" s="1">
        <v>17</v>
      </c>
      <c r="G548" s="1">
        <v>4</v>
      </c>
      <c r="H548" s="1">
        <v>20</v>
      </c>
      <c r="I548" s="1">
        <v>24</v>
      </c>
      <c r="L548" t="str">
        <f>RIGHT("000000" &amp;Table7[[#This Row],[MsgId]], 8)</f>
        <v>0C28A000</v>
      </c>
      <c r="M548" t="str">
        <f>LEFT(Table7[[#This Row],[MsgId.Pad]],4)</f>
        <v>0C28</v>
      </c>
      <c r="N548" t="str">
        <f>RIGHT(Table7[[#This Row],[MsgId.Pad]],4)</f>
        <v>A000</v>
      </c>
      <c r="O548">
        <f>HEX2DEC(Table7[[#This Row],[MsgId.Pad]])</f>
        <v>203988992</v>
      </c>
      <c r="P548">
        <f>HEX2DEC(Table7[[#This Row],[D0]])</f>
        <v>21</v>
      </c>
      <c r="Q548">
        <f>HEX2DEC(Table7[[#This Row],[D1]])</f>
        <v>85</v>
      </c>
      <c r="R548">
        <f>HEX2DEC(Table7[[#This Row],[D2]])</f>
        <v>23</v>
      </c>
      <c r="S548">
        <f>HEX2DEC(Table7[[#This Row],[D3]])</f>
        <v>4</v>
      </c>
      <c r="T548">
        <f>HEX2DEC(Table7[[#This Row],[D4]])</f>
        <v>32</v>
      </c>
      <c r="U548">
        <f>HEX2DEC(Table7[[#This Row],[D5]])</f>
        <v>36</v>
      </c>
      <c r="V548">
        <f>HEX2DEC(Table7[[#This Row],[D6]])</f>
        <v>0</v>
      </c>
      <c r="W548">
        <f>HEX2DEC(Table7[[#This Row],[D7]])</f>
        <v>0</v>
      </c>
      <c r="X548" t="str">
        <f>RIGHT("00000000" &amp; HEX2BIN(Table7[[#This Row],[D0]]), 8)</f>
        <v>00010101</v>
      </c>
      <c r="Y548" t="str">
        <f>RIGHT("00000000" &amp; HEX2BIN(Table7[[#This Row],[D1]]), 8)</f>
        <v>01010101</v>
      </c>
      <c r="Z548" t="str">
        <f>RIGHT("00000000" &amp; HEX2BIN(Table7[[#This Row],[D2]]), 8)</f>
        <v>00010111</v>
      </c>
      <c r="AA548" t="str">
        <f>RIGHT("00000000" &amp; HEX2BIN(Table7[[#This Row],[D3]]), 8)</f>
        <v>00000100</v>
      </c>
      <c r="AB548" t="str">
        <f>RIGHT("00000000" &amp; HEX2BIN(Table7[[#This Row],[D4]]), 8)</f>
        <v>00100000</v>
      </c>
      <c r="AC548" t="str">
        <f>RIGHT("00000000" &amp; HEX2BIN(Table7[[#This Row],[D5]]), 8)</f>
        <v>00100100</v>
      </c>
      <c r="AD548" t="str">
        <f>RIGHT("00000000" &amp; HEX2BIN(Table7[[#This Row],[D6]]), 8)</f>
        <v>00000000</v>
      </c>
      <c r="AE548" t="str">
        <f>RIGHT("00000000" &amp; HEX2BIN(Table7[[#This Row],[D7]]), 8)</f>
        <v>00000000</v>
      </c>
      <c r="AF548" t="str">
        <f>VLOOKUP(Table7[[#This Row],[MsgId.Pad]],Codes,2,FALSE)</f>
        <v>Date and Time</v>
      </c>
      <c r="AG548">
        <f>(256*Table7[[#This Row],[D0.Dec]]+Table7[[#This Row],[D1.Dec]])/4</f>
        <v>1365.25</v>
      </c>
    </row>
  </sheetData>
  <mergeCells count="3">
    <mergeCell ref="A3:K3"/>
    <mergeCell ref="O3:W3"/>
    <mergeCell ref="X3:AE3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D212-00BD-4274-90FD-7A3773B45BC5}">
  <dimension ref="A1:K525"/>
  <sheetViews>
    <sheetView topLeftCell="A2" workbookViewId="0">
      <selection activeCell="A2" sqref="A2:K525"/>
    </sheetView>
  </sheetViews>
  <sheetFormatPr defaultRowHeight="14.5" x14ac:dyDescent="0.35"/>
  <sheetData>
    <row r="1" spans="1:11" x14ac:dyDescent="0.35">
      <c r="A1" t="s">
        <v>91</v>
      </c>
      <c r="B1" t="s">
        <v>112</v>
      </c>
      <c r="C1" t="s">
        <v>49</v>
      </c>
      <c r="D1" t="s">
        <v>42</v>
      </c>
      <c r="E1" t="s">
        <v>21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35">
      <c r="A2">
        <v>1</v>
      </c>
      <c r="B2" t="s">
        <v>92</v>
      </c>
      <c r="C2">
        <v>8</v>
      </c>
      <c r="D2">
        <v>1</v>
      </c>
      <c r="E2" t="s">
        <v>0</v>
      </c>
      <c r="F2" t="s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2</v>
      </c>
      <c r="B3" t="s">
        <v>92</v>
      </c>
      <c r="C3">
        <v>8</v>
      </c>
      <c r="D3">
        <v>1</v>
      </c>
      <c r="E3" t="s">
        <v>0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3</v>
      </c>
      <c r="B4" t="s">
        <v>93</v>
      </c>
      <c r="C4">
        <v>8</v>
      </c>
      <c r="D4">
        <v>0</v>
      </c>
      <c r="E4">
        <v>0</v>
      </c>
      <c r="F4">
        <v>0</v>
      </c>
      <c r="G4" t="s">
        <v>2</v>
      </c>
      <c r="H4">
        <v>8</v>
      </c>
      <c r="I4" t="s">
        <v>3</v>
      </c>
      <c r="J4">
        <v>90</v>
      </c>
      <c r="K4">
        <v>0</v>
      </c>
    </row>
    <row r="5" spans="1:11" x14ac:dyDescent="0.35">
      <c r="A5">
        <v>4</v>
      </c>
      <c r="B5" t="s">
        <v>92</v>
      </c>
      <c r="C5">
        <v>8</v>
      </c>
      <c r="D5">
        <v>1</v>
      </c>
      <c r="E5" t="s">
        <v>0</v>
      </c>
      <c r="F5">
        <v>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5</v>
      </c>
      <c r="B6" t="s">
        <v>92</v>
      </c>
      <c r="C6">
        <v>8</v>
      </c>
      <c r="D6">
        <v>1</v>
      </c>
      <c r="E6" t="s">
        <v>0</v>
      </c>
      <c r="F6">
        <v>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6</v>
      </c>
      <c r="B7" t="s">
        <v>92</v>
      </c>
      <c r="C7">
        <v>8</v>
      </c>
      <c r="D7">
        <v>1</v>
      </c>
      <c r="E7" t="s">
        <v>0</v>
      </c>
      <c r="F7">
        <v>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>
        <v>7</v>
      </c>
      <c r="B8" t="s">
        <v>92</v>
      </c>
      <c r="C8">
        <v>8</v>
      </c>
      <c r="D8">
        <v>1</v>
      </c>
      <c r="E8" t="s">
        <v>0</v>
      </c>
      <c r="F8">
        <v>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>
        <v>8</v>
      </c>
      <c r="B9" t="s">
        <v>92</v>
      </c>
      <c r="C9">
        <v>8</v>
      </c>
      <c r="D9">
        <v>1</v>
      </c>
      <c r="E9" t="s">
        <v>0</v>
      </c>
      <c r="F9">
        <v>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>
        <v>9</v>
      </c>
      <c r="B10" t="s">
        <v>92</v>
      </c>
      <c r="C10">
        <v>8</v>
      </c>
      <c r="D10">
        <v>1</v>
      </c>
      <c r="E10" t="s">
        <v>0</v>
      </c>
      <c r="F10">
        <v>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>
        <v>10</v>
      </c>
      <c r="B11" t="s">
        <v>92</v>
      </c>
      <c r="C11">
        <v>8</v>
      </c>
      <c r="D11">
        <v>1</v>
      </c>
      <c r="E11" t="s">
        <v>0</v>
      </c>
      <c r="F11">
        <v>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>
        <v>11</v>
      </c>
      <c r="B12" t="s">
        <v>92</v>
      </c>
      <c r="C12">
        <v>8</v>
      </c>
      <c r="D12">
        <v>1</v>
      </c>
      <c r="E12" t="s">
        <v>0</v>
      </c>
      <c r="F12">
        <v>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>
        <v>12</v>
      </c>
      <c r="B13" t="s">
        <v>92</v>
      </c>
      <c r="C13">
        <v>8</v>
      </c>
      <c r="D13">
        <v>1</v>
      </c>
      <c r="E13" t="s">
        <v>0</v>
      </c>
      <c r="F13">
        <v>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>
        <v>13</v>
      </c>
      <c r="B14" t="s">
        <v>92</v>
      </c>
      <c r="C14">
        <v>8</v>
      </c>
      <c r="D14">
        <v>1</v>
      </c>
      <c r="E14" t="s">
        <v>0</v>
      </c>
      <c r="F14">
        <v>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>
        <v>14</v>
      </c>
      <c r="B15" t="s">
        <v>92</v>
      </c>
      <c r="C15">
        <v>8</v>
      </c>
      <c r="D15">
        <v>1</v>
      </c>
      <c r="E15" t="s">
        <v>0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>
        <v>15</v>
      </c>
      <c r="B16" t="s">
        <v>92</v>
      </c>
      <c r="C16">
        <v>8</v>
      </c>
      <c r="D16">
        <v>1</v>
      </c>
      <c r="E16" t="s">
        <v>0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 t="s">
        <v>92</v>
      </c>
      <c r="C17">
        <v>8</v>
      </c>
      <c r="D17">
        <v>1</v>
      </c>
      <c r="E17" t="s">
        <v>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 t="s">
        <v>92</v>
      </c>
      <c r="C18">
        <v>8</v>
      </c>
      <c r="D18">
        <v>1</v>
      </c>
      <c r="E18" t="s">
        <v>0</v>
      </c>
      <c r="F18">
        <v>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 t="s">
        <v>92</v>
      </c>
      <c r="C19">
        <v>8</v>
      </c>
      <c r="D19">
        <v>1</v>
      </c>
      <c r="E19" t="s">
        <v>0</v>
      </c>
      <c r="F19">
        <v>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 t="s">
        <v>92</v>
      </c>
      <c r="C20">
        <v>8</v>
      </c>
      <c r="D20">
        <v>1</v>
      </c>
      <c r="E20" t="s">
        <v>0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 t="s">
        <v>92</v>
      </c>
      <c r="C21">
        <v>8</v>
      </c>
      <c r="D21">
        <v>1</v>
      </c>
      <c r="E21" t="s">
        <v>0</v>
      </c>
      <c r="F21">
        <v>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 t="s">
        <v>92</v>
      </c>
      <c r="C22">
        <v>8</v>
      </c>
      <c r="D22">
        <v>1</v>
      </c>
      <c r="E22" t="s">
        <v>0</v>
      </c>
      <c r="F22">
        <v>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 t="s">
        <v>92</v>
      </c>
      <c r="C23">
        <v>8</v>
      </c>
      <c r="D23">
        <v>1</v>
      </c>
      <c r="E23" t="s">
        <v>0</v>
      </c>
      <c r="F23">
        <v>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 t="s">
        <v>92</v>
      </c>
      <c r="C24">
        <v>8</v>
      </c>
      <c r="D24">
        <v>1</v>
      </c>
      <c r="E24" t="s">
        <v>0</v>
      </c>
      <c r="F24">
        <v>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 t="s">
        <v>92</v>
      </c>
      <c r="C25">
        <v>8</v>
      </c>
      <c r="D25">
        <v>1</v>
      </c>
      <c r="E25" t="s">
        <v>0</v>
      </c>
      <c r="F25">
        <v>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 t="s">
        <v>92</v>
      </c>
      <c r="C26">
        <v>8</v>
      </c>
      <c r="D26">
        <v>1</v>
      </c>
      <c r="E26" t="s">
        <v>0</v>
      </c>
      <c r="F26">
        <v>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 t="s">
        <v>92</v>
      </c>
      <c r="C27">
        <v>8</v>
      </c>
      <c r="D27">
        <v>1</v>
      </c>
      <c r="E27" t="s">
        <v>0</v>
      </c>
      <c r="F27">
        <v>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 t="s">
        <v>92</v>
      </c>
      <c r="C28">
        <v>8</v>
      </c>
      <c r="D28">
        <v>1</v>
      </c>
      <c r="E28" t="s">
        <v>0</v>
      </c>
      <c r="F28">
        <v>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 t="s">
        <v>92</v>
      </c>
      <c r="C29">
        <v>8</v>
      </c>
      <c r="D29">
        <v>1</v>
      </c>
      <c r="E29" t="s">
        <v>0</v>
      </c>
      <c r="F29">
        <v>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>
        <v>29</v>
      </c>
      <c r="B30" t="s">
        <v>92</v>
      </c>
      <c r="C30">
        <v>8</v>
      </c>
      <c r="D30">
        <v>1</v>
      </c>
      <c r="E30" t="s">
        <v>0</v>
      </c>
      <c r="F30">
        <v>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>
        <v>30</v>
      </c>
      <c r="B31" t="s">
        <v>92</v>
      </c>
      <c r="C31">
        <v>8</v>
      </c>
      <c r="D31">
        <v>1</v>
      </c>
      <c r="E31" t="s">
        <v>0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>
        <v>31</v>
      </c>
      <c r="B32" t="s">
        <v>92</v>
      </c>
      <c r="C32">
        <v>8</v>
      </c>
      <c r="D32">
        <v>1</v>
      </c>
      <c r="E32" t="s">
        <v>0</v>
      </c>
      <c r="F32">
        <v>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>
        <v>32</v>
      </c>
      <c r="B33" t="s">
        <v>92</v>
      </c>
      <c r="C33">
        <v>8</v>
      </c>
      <c r="D33">
        <v>1</v>
      </c>
      <c r="E33" t="s">
        <v>0</v>
      </c>
      <c r="F33">
        <v>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>
        <v>33</v>
      </c>
      <c r="B34" t="s">
        <v>92</v>
      </c>
      <c r="C34">
        <v>8</v>
      </c>
      <c r="D34">
        <v>1</v>
      </c>
      <c r="E34" t="s">
        <v>0</v>
      </c>
      <c r="F34">
        <v>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>
        <v>34</v>
      </c>
      <c r="B35" t="s">
        <v>92</v>
      </c>
      <c r="C35">
        <v>8</v>
      </c>
      <c r="D35">
        <v>1</v>
      </c>
      <c r="E35" t="s">
        <v>0</v>
      </c>
      <c r="F35">
        <v>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>
        <v>35</v>
      </c>
      <c r="B36" t="s">
        <v>92</v>
      </c>
      <c r="C36">
        <v>8</v>
      </c>
      <c r="D36">
        <v>1</v>
      </c>
      <c r="E36" t="s">
        <v>0</v>
      </c>
      <c r="F36">
        <v>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>
        <v>36</v>
      </c>
      <c r="B37" t="s">
        <v>92</v>
      </c>
      <c r="C37">
        <v>8</v>
      </c>
      <c r="D37">
        <v>1</v>
      </c>
      <c r="E37" t="s">
        <v>0</v>
      </c>
      <c r="F37">
        <v>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>
        <v>37</v>
      </c>
      <c r="B38" t="s">
        <v>92</v>
      </c>
      <c r="C38">
        <v>8</v>
      </c>
      <c r="D38">
        <v>1</v>
      </c>
      <c r="E38" t="s">
        <v>0</v>
      </c>
      <c r="F38">
        <v>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5">
      <c r="A39">
        <v>38</v>
      </c>
      <c r="B39" t="s">
        <v>92</v>
      </c>
      <c r="C39">
        <v>8</v>
      </c>
      <c r="D39">
        <v>1</v>
      </c>
      <c r="E39" t="s">
        <v>0</v>
      </c>
      <c r="F39">
        <v>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>
        <v>39</v>
      </c>
      <c r="B40" t="s">
        <v>92</v>
      </c>
      <c r="C40">
        <v>8</v>
      </c>
      <c r="D40">
        <v>1</v>
      </c>
      <c r="E40" t="s">
        <v>0</v>
      </c>
      <c r="F40">
        <v>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5">
      <c r="A41">
        <v>40</v>
      </c>
      <c r="B41" t="s">
        <v>92</v>
      </c>
      <c r="C41">
        <v>8</v>
      </c>
      <c r="D41">
        <v>1</v>
      </c>
      <c r="E41" t="s">
        <v>0</v>
      </c>
      <c r="F41">
        <v>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5">
      <c r="A42">
        <v>41</v>
      </c>
      <c r="B42" t="s">
        <v>92</v>
      </c>
      <c r="C42">
        <v>8</v>
      </c>
      <c r="D42">
        <v>1</v>
      </c>
      <c r="E42" t="s">
        <v>0</v>
      </c>
      <c r="F42">
        <v>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>
        <v>42</v>
      </c>
      <c r="B43" t="s">
        <v>92</v>
      </c>
      <c r="C43">
        <v>8</v>
      </c>
      <c r="D43">
        <v>1</v>
      </c>
      <c r="E43" t="s">
        <v>0</v>
      </c>
      <c r="F43">
        <v>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>
        <v>43</v>
      </c>
      <c r="B44" t="s">
        <v>92</v>
      </c>
      <c r="C44">
        <v>8</v>
      </c>
      <c r="D44">
        <v>1</v>
      </c>
      <c r="E44" t="s">
        <v>0</v>
      </c>
      <c r="F44">
        <v>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>
        <v>44</v>
      </c>
      <c r="B45" t="s">
        <v>92</v>
      </c>
      <c r="C45">
        <v>8</v>
      </c>
      <c r="D45">
        <v>1</v>
      </c>
      <c r="E45" t="s">
        <v>0</v>
      </c>
      <c r="F45">
        <v>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>
        <v>45</v>
      </c>
      <c r="B46" t="s">
        <v>92</v>
      </c>
      <c r="C46">
        <v>8</v>
      </c>
      <c r="D46">
        <v>1</v>
      </c>
      <c r="E46" t="s">
        <v>0</v>
      </c>
      <c r="F46">
        <v>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5">
      <c r="A47">
        <v>46</v>
      </c>
      <c r="B47" t="s">
        <v>92</v>
      </c>
      <c r="C47">
        <v>8</v>
      </c>
      <c r="D47">
        <v>1</v>
      </c>
      <c r="E47" t="s">
        <v>0</v>
      </c>
      <c r="F47">
        <v>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5">
      <c r="A48">
        <v>47</v>
      </c>
      <c r="B48" t="s">
        <v>92</v>
      </c>
      <c r="C48">
        <v>8</v>
      </c>
      <c r="D48">
        <v>1</v>
      </c>
      <c r="E48" t="s">
        <v>0</v>
      </c>
      <c r="F48">
        <v>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>
        <v>48</v>
      </c>
      <c r="B49" t="s">
        <v>94</v>
      </c>
      <c r="C49">
        <v>4</v>
      </c>
      <c r="D49">
        <v>0</v>
      </c>
      <c r="E49">
        <v>0</v>
      </c>
      <c r="F49">
        <v>2</v>
      </c>
      <c r="G49">
        <v>0</v>
      </c>
    </row>
    <row r="50" spans="1:11" x14ac:dyDescent="0.35">
      <c r="A50">
        <v>49</v>
      </c>
      <c r="B50" t="s">
        <v>95</v>
      </c>
      <c r="C50">
        <v>8</v>
      </c>
      <c r="D50">
        <v>0</v>
      </c>
      <c r="E50">
        <v>0</v>
      </c>
      <c r="F50">
        <v>0</v>
      </c>
      <c r="G50">
        <v>3</v>
      </c>
      <c r="H50">
        <v>4</v>
      </c>
      <c r="I50">
        <v>0</v>
      </c>
      <c r="J50">
        <v>80</v>
      </c>
      <c r="K50" t="s">
        <v>4</v>
      </c>
    </row>
    <row r="51" spans="1:11" x14ac:dyDescent="0.35">
      <c r="A51">
        <v>50</v>
      </c>
      <c r="B51" t="s">
        <v>92</v>
      </c>
      <c r="C51">
        <v>8</v>
      </c>
      <c r="D51">
        <v>1</v>
      </c>
      <c r="E51" t="s">
        <v>0</v>
      </c>
      <c r="F51">
        <v>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5">
      <c r="A52">
        <v>51</v>
      </c>
      <c r="B52" t="s">
        <v>96</v>
      </c>
      <c r="C52">
        <v>8</v>
      </c>
      <c r="D52">
        <v>44</v>
      </c>
      <c r="E52">
        <v>31</v>
      </c>
      <c r="F52">
        <v>6</v>
      </c>
      <c r="G52" t="s">
        <v>5</v>
      </c>
      <c r="H52">
        <v>1</v>
      </c>
      <c r="I52">
        <v>0</v>
      </c>
      <c r="J52">
        <v>0</v>
      </c>
      <c r="K52">
        <v>68</v>
      </c>
    </row>
    <row r="53" spans="1:11" x14ac:dyDescent="0.35">
      <c r="A53">
        <v>52</v>
      </c>
      <c r="B53" t="s">
        <v>97</v>
      </c>
      <c r="C53">
        <v>8</v>
      </c>
      <c r="D53" t="s">
        <v>6</v>
      </c>
      <c r="E53" t="s">
        <v>7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5">
      <c r="A54">
        <v>53</v>
      </c>
      <c r="B54" t="s">
        <v>92</v>
      </c>
      <c r="C54">
        <v>8</v>
      </c>
      <c r="D54">
        <v>1</v>
      </c>
      <c r="E54" t="s">
        <v>0</v>
      </c>
      <c r="F54" t="s">
        <v>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5">
      <c r="A55">
        <v>54</v>
      </c>
      <c r="B55" t="s">
        <v>97</v>
      </c>
      <c r="C55">
        <v>8</v>
      </c>
      <c r="D55">
        <v>30</v>
      </c>
      <c r="E55" t="s">
        <v>7</v>
      </c>
      <c r="F55">
        <v>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5">
      <c r="A56">
        <v>55</v>
      </c>
      <c r="B56" t="s">
        <v>92</v>
      </c>
      <c r="C56">
        <v>8</v>
      </c>
      <c r="D56">
        <v>1</v>
      </c>
      <c r="E56" t="s">
        <v>0</v>
      </c>
      <c r="F56">
        <v>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5">
      <c r="A57">
        <v>56</v>
      </c>
      <c r="B57" t="s">
        <v>98</v>
      </c>
      <c r="C57">
        <v>8</v>
      </c>
      <c r="D57">
        <v>0</v>
      </c>
      <c r="E57">
        <v>0</v>
      </c>
      <c r="F57">
        <v>40</v>
      </c>
      <c r="G57">
        <v>71</v>
      </c>
      <c r="H57">
        <v>2</v>
      </c>
      <c r="I57">
        <v>0</v>
      </c>
      <c r="J57">
        <v>20</v>
      </c>
      <c r="K57" t="s">
        <v>2</v>
      </c>
    </row>
    <row r="58" spans="1:11" x14ac:dyDescent="0.35">
      <c r="A58">
        <v>57</v>
      </c>
      <c r="B58" t="s">
        <v>97</v>
      </c>
      <c r="C58">
        <v>8</v>
      </c>
      <c r="D58">
        <v>24</v>
      </c>
      <c r="E58" t="s">
        <v>7</v>
      </c>
      <c r="F58">
        <v>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5">
      <c r="A59">
        <v>58</v>
      </c>
      <c r="B59" t="s">
        <v>92</v>
      </c>
      <c r="C59">
        <v>8</v>
      </c>
      <c r="D59">
        <v>1</v>
      </c>
      <c r="E59" t="s">
        <v>0</v>
      </c>
      <c r="F59">
        <v>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5">
      <c r="A60">
        <v>59</v>
      </c>
      <c r="B60" t="s">
        <v>99</v>
      </c>
      <c r="C60">
        <v>8</v>
      </c>
      <c r="D60">
        <v>0</v>
      </c>
      <c r="E60">
        <v>0</v>
      </c>
      <c r="F60">
        <v>20</v>
      </c>
      <c r="G60">
        <v>33</v>
      </c>
      <c r="H60">
        <v>0</v>
      </c>
      <c r="I60">
        <v>22</v>
      </c>
      <c r="J60">
        <v>0</v>
      </c>
      <c r="K60">
        <v>30</v>
      </c>
    </row>
    <row r="61" spans="1:11" x14ac:dyDescent="0.35">
      <c r="A61">
        <v>60</v>
      </c>
      <c r="B61" t="s">
        <v>100</v>
      </c>
      <c r="C61">
        <v>8</v>
      </c>
      <c r="D61">
        <v>80</v>
      </c>
      <c r="E61">
        <v>0</v>
      </c>
      <c r="F61">
        <v>0</v>
      </c>
      <c r="G61">
        <v>1</v>
      </c>
      <c r="H61" t="s">
        <v>8</v>
      </c>
      <c r="I61">
        <v>0</v>
      </c>
      <c r="J61" t="s">
        <v>9</v>
      </c>
      <c r="K61">
        <v>80</v>
      </c>
    </row>
    <row r="62" spans="1:11" x14ac:dyDescent="0.35">
      <c r="A62">
        <v>61</v>
      </c>
      <c r="B62" t="s">
        <v>101</v>
      </c>
      <c r="C62">
        <v>2</v>
      </c>
      <c r="D62">
        <v>0</v>
      </c>
      <c r="E62">
        <v>0</v>
      </c>
    </row>
    <row r="63" spans="1:11" x14ac:dyDescent="0.35">
      <c r="A63">
        <v>62</v>
      </c>
      <c r="B63" t="s">
        <v>100</v>
      </c>
      <c r="C63">
        <v>8</v>
      </c>
      <c r="D63">
        <v>80</v>
      </c>
      <c r="E63">
        <v>0</v>
      </c>
      <c r="F63">
        <v>0</v>
      </c>
      <c r="G63">
        <v>1</v>
      </c>
      <c r="H63" t="s">
        <v>8</v>
      </c>
      <c r="I63">
        <v>0</v>
      </c>
      <c r="J63" t="s">
        <v>9</v>
      </c>
      <c r="K63">
        <v>80</v>
      </c>
    </row>
    <row r="64" spans="1:11" x14ac:dyDescent="0.35">
      <c r="A64">
        <v>63</v>
      </c>
      <c r="B64" t="s">
        <v>97</v>
      </c>
      <c r="C64">
        <v>8</v>
      </c>
      <c r="D64">
        <v>48</v>
      </c>
      <c r="E64" t="s">
        <v>7</v>
      </c>
      <c r="F64">
        <v>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5">
      <c r="A65">
        <v>64</v>
      </c>
      <c r="B65" t="s">
        <v>92</v>
      </c>
      <c r="C65">
        <v>8</v>
      </c>
      <c r="D65">
        <v>1</v>
      </c>
      <c r="E65" t="s">
        <v>0</v>
      </c>
      <c r="F65">
        <v>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5">
      <c r="A66">
        <v>65</v>
      </c>
      <c r="B66" t="s">
        <v>100</v>
      </c>
      <c r="C66">
        <v>8</v>
      </c>
      <c r="D66">
        <v>80</v>
      </c>
      <c r="E66">
        <v>0</v>
      </c>
      <c r="F66">
        <v>0</v>
      </c>
      <c r="G66">
        <v>1</v>
      </c>
      <c r="H66" t="s">
        <v>8</v>
      </c>
      <c r="I66">
        <v>0</v>
      </c>
      <c r="J66" t="s">
        <v>9</v>
      </c>
      <c r="K66">
        <v>81</v>
      </c>
    </row>
    <row r="67" spans="1:11" x14ac:dyDescent="0.35">
      <c r="A67">
        <v>66</v>
      </c>
      <c r="B67" t="s">
        <v>97</v>
      </c>
      <c r="C67">
        <v>8</v>
      </c>
      <c r="D67" t="s">
        <v>10</v>
      </c>
      <c r="E67" t="s">
        <v>7</v>
      </c>
      <c r="F67">
        <v>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>
        <v>67</v>
      </c>
      <c r="B68" t="s">
        <v>92</v>
      </c>
      <c r="C68">
        <v>8</v>
      </c>
      <c r="D68">
        <v>1</v>
      </c>
      <c r="E68" t="s">
        <v>0</v>
      </c>
      <c r="F68" t="s">
        <v>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5">
      <c r="A69">
        <v>68</v>
      </c>
      <c r="B69" t="s">
        <v>100</v>
      </c>
      <c r="C69">
        <v>8</v>
      </c>
      <c r="D69">
        <v>80</v>
      </c>
      <c r="E69">
        <v>0</v>
      </c>
      <c r="F69">
        <v>0</v>
      </c>
      <c r="G69">
        <v>1</v>
      </c>
      <c r="H69" t="s">
        <v>8</v>
      </c>
      <c r="I69">
        <v>0</v>
      </c>
      <c r="J69" t="s">
        <v>9</v>
      </c>
      <c r="K69">
        <v>82</v>
      </c>
    </row>
    <row r="70" spans="1:11" x14ac:dyDescent="0.35">
      <c r="A70">
        <v>69</v>
      </c>
      <c r="B70" t="s">
        <v>102</v>
      </c>
      <c r="C70">
        <v>8</v>
      </c>
      <c r="D70">
        <v>80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5">
      <c r="A71">
        <v>70</v>
      </c>
      <c r="B71" t="s">
        <v>103</v>
      </c>
      <c r="C71">
        <v>8</v>
      </c>
      <c r="D71">
        <v>80</v>
      </c>
      <c r="E71">
        <v>8</v>
      </c>
      <c r="F71">
        <v>0</v>
      </c>
      <c r="G71">
        <v>80</v>
      </c>
      <c r="H71" t="s">
        <v>11</v>
      </c>
      <c r="I71" t="s">
        <v>12</v>
      </c>
      <c r="J71">
        <v>0</v>
      </c>
      <c r="K71">
        <v>0</v>
      </c>
    </row>
    <row r="72" spans="1:11" x14ac:dyDescent="0.35">
      <c r="A72">
        <v>71</v>
      </c>
      <c r="B72" t="s">
        <v>104</v>
      </c>
      <c r="C72">
        <v>8</v>
      </c>
      <c r="D72" t="s">
        <v>13</v>
      </c>
      <c r="E72">
        <v>3</v>
      </c>
      <c r="F72" t="s">
        <v>13</v>
      </c>
      <c r="G72">
        <v>0</v>
      </c>
      <c r="H72">
        <v>0</v>
      </c>
      <c r="I72">
        <v>0</v>
      </c>
      <c r="J72">
        <v>3</v>
      </c>
      <c r="K72" t="s">
        <v>14</v>
      </c>
    </row>
    <row r="73" spans="1:11" x14ac:dyDescent="0.35">
      <c r="A73">
        <v>72</v>
      </c>
      <c r="B73" t="s">
        <v>103</v>
      </c>
      <c r="C73">
        <v>8</v>
      </c>
      <c r="D73">
        <v>80</v>
      </c>
      <c r="E73">
        <v>8</v>
      </c>
      <c r="F73">
        <v>0</v>
      </c>
      <c r="G73">
        <v>80</v>
      </c>
      <c r="H73" t="s">
        <v>11</v>
      </c>
      <c r="I73" t="s">
        <v>12</v>
      </c>
      <c r="J73">
        <v>0</v>
      </c>
      <c r="K73">
        <v>0</v>
      </c>
    </row>
    <row r="74" spans="1:11" x14ac:dyDescent="0.35">
      <c r="A74">
        <v>73</v>
      </c>
      <c r="B74" t="s">
        <v>104</v>
      </c>
      <c r="C74">
        <v>8</v>
      </c>
      <c r="D74" t="s">
        <v>13</v>
      </c>
      <c r="E74" t="s">
        <v>11</v>
      </c>
      <c r="F74" t="s">
        <v>13</v>
      </c>
      <c r="G74">
        <v>0</v>
      </c>
      <c r="H74">
        <v>0</v>
      </c>
      <c r="I74">
        <v>0</v>
      </c>
      <c r="J74" t="s">
        <v>11</v>
      </c>
      <c r="K74" t="s">
        <v>15</v>
      </c>
    </row>
    <row r="75" spans="1:11" x14ac:dyDescent="0.35">
      <c r="A75">
        <v>74</v>
      </c>
      <c r="B75" t="s">
        <v>105</v>
      </c>
      <c r="C75">
        <v>8</v>
      </c>
      <c r="D75">
        <v>0</v>
      </c>
      <c r="E75">
        <v>83</v>
      </c>
      <c r="F75">
        <v>91</v>
      </c>
      <c r="G75" t="s">
        <v>16</v>
      </c>
      <c r="H75">
        <v>0</v>
      </c>
      <c r="I75">
        <v>0</v>
      </c>
      <c r="J75">
        <v>0</v>
      </c>
      <c r="K75">
        <v>0</v>
      </c>
    </row>
    <row r="76" spans="1:11" x14ac:dyDescent="0.35">
      <c r="A76">
        <v>75</v>
      </c>
      <c r="B76" t="s">
        <v>106</v>
      </c>
      <c r="C76">
        <v>8</v>
      </c>
      <c r="D76">
        <v>0</v>
      </c>
      <c r="E76">
        <v>24</v>
      </c>
      <c r="F76">
        <v>0</v>
      </c>
      <c r="G76">
        <v>80</v>
      </c>
      <c r="H76">
        <v>0</v>
      </c>
      <c r="I76">
        <v>0</v>
      </c>
      <c r="J76">
        <v>0</v>
      </c>
      <c r="K76">
        <v>0</v>
      </c>
    </row>
    <row r="77" spans="1:11" x14ac:dyDescent="0.35">
      <c r="A77">
        <v>76</v>
      </c>
      <c r="B77" t="s">
        <v>102</v>
      </c>
      <c r="C77">
        <v>8</v>
      </c>
      <c r="D77">
        <v>80</v>
      </c>
      <c r="E77">
        <v>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5">
      <c r="A78">
        <v>77</v>
      </c>
      <c r="B78" t="s">
        <v>106</v>
      </c>
      <c r="C78">
        <v>8</v>
      </c>
      <c r="D78">
        <v>0</v>
      </c>
      <c r="E78">
        <v>24</v>
      </c>
      <c r="F78">
        <v>0</v>
      </c>
      <c r="G78">
        <v>80</v>
      </c>
      <c r="H78">
        <v>0</v>
      </c>
      <c r="I78">
        <v>0</v>
      </c>
      <c r="J78">
        <v>0</v>
      </c>
      <c r="K78">
        <v>0</v>
      </c>
    </row>
    <row r="79" spans="1:11" x14ac:dyDescent="0.35">
      <c r="A79">
        <v>78</v>
      </c>
      <c r="B79" t="s">
        <v>102</v>
      </c>
      <c r="C79">
        <v>8</v>
      </c>
      <c r="D79">
        <v>80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5">
      <c r="A80">
        <v>79</v>
      </c>
      <c r="B80" t="s">
        <v>103</v>
      </c>
      <c r="C80">
        <v>8</v>
      </c>
      <c r="D80">
        <v>80</v>
      </c>
      <c r="E80">
        <v>8</v>
      </c>
      <c r="F80">
        <v>0</v>
      </c>
      <c r="G80">
        <v>80</v>
      </c>
      <c r="H80" t="s">
        <v>11</v>
      </c>
      <c r="I80" t="s">
        <v>12</v>
      </c>
      <c r="J80">
        <v>0</v>
      </c>
      <c r="K80">
        <v>0</v>
      </c>
    </row>
    <row r="81" spans="1:11" x14ac:dyDescent="0.35">
      <c r="A81">
        <v>80</v>
      </c>
      <c r="B81" t="s">
        <v>107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5">
      <c r="A82">
        <v>81</v>
      </c>
      <c r="B82" t="s">
        <v>108</v>
      </c>
      <c r="C82">
        <v>8</v>
      </c>
      <c r="D82">
        <v>0</v>
      </c>
      <c r="E82">
        <v>0</v>
      </c>
      <c r="F82">
        <v>0</v>
      </c>
      <c r="G82">
        <v>0</v>
      </c>
      <c r="H82">
        <v>19</v>
      </c>
      <c r="I82" t="s">
        <v>17</v>
      </c>
      <c r="J82">
        <v>0</v>
      </c>
      <c r="K82">
        <v>0</v>
      </c>
    </row>
    <row r="83" spans="1:11" x14ac:dyDescent="0.35">
      <c r="A83">
        <v>82</v>
      </c>
      <c r="B83" t="s">
        <v>106</v>
      </c>
      <c r="C83">
        <v>8</v>
      </c>
      <c r="D83">
        <v>0</v>
      </c>
      <c r="E83">
        <v>24</v>
      </c>
      <c r="F83">
        <v>0</v>
      </c>
      <c r="G83">
        <v>80</v>
      </c>
      <c r="H83">
        <v>0</v>
      </c>
      <c r="I83">
        <v>0</v>
      </c>
      <c r="J83">
        <v>0</v>
      </c>
      <c r="K83">
        <v>0</v>
      </c>
    </row>
    <row r="84" spans="1:11" x14ac:dyDescent="0.35">
      <c r="A84">
        <v>83</v>
      </c>
      <c r="B84" t="s">
        <v>102</v>
      </c>
      <c r="C84">
        <v>8</v>
      </c>
      <c r="D84">
        <v>80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5">
      <c r="A85">
        <v>84</v>
      </c>
      <c r="B85" t="s">
        <v>103</v>
      </c>
      <c r="C85">
        <v>8</v>
      </c>
      <c r="D85">
        <v>80</v>
      </c>
      <c r="E85">
        <v>8</v>
      </c>
      <c r="F85">
        <v>0</v>
      </c>
      <c r="G85">
        <v>80</v>
      </c>
      <c r="H85" t="s">
        <v>11</v>
      </c>
      <c r="I85" t="s">
        <v>12</v>
      </c>
      <c r="J85">
        <v>0</v>
      </c>
      <c r="K85">
        <v>0</v>
      </c>
    </row>
    <row r="86" spans="1:11" x14ac:dyDescent="0.35">
      <c r="A86">
        <v>85</v>
      </c>
      <c r="B86" t="s">
        <v>106</v>
      </c>
      <c r="C86">
        <v>8</v>
      </c>
      <c r="D86">
        <v>0</v>
      </c>
      <c r="E86">
        <v>24</v>
      </c>
      <c r="F86">
        <v>0</v>
      </c>
      <c r="G86">
        <v>80</v>
      </c>
      <c r="H86">
        <v>0</v>
      </c>
      <c r="I86">
        <v>0</v>
      </c>
      <c r="J86">
        <v>0</v>
      </c>
      <c r="K86">
        <v>0</v>
      </c>
    </row>
    <row r="87" spans="1:11" x14ac:dyDescent="0.35">
      <c r="A87">
        <v>86</v>
      </c>
      <c r="B87" t="s">
        <v>102</v>
      </c>
      <c r="C87">
        <v>8</v>
      </c>
      <c r="D87">
        <v>80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5">
      <c r="A88">
        <v>87</v>
      </c>
      <c r="B88" t="s">
        <v>103</v>
      </c>
      <c r="C88">
        <v>8</v>
      </c>
      <c r="D88">
        <v>80</v>
      </c>
      <c r="E88">
        <v>8</v>
      </c>
      <c r="F88">
        <v>0</v>
      </c>
      <c r="G88">
        <v>80</v>
      </c>
      <c r="H88" t="s">
        <v>11</v>
      </c>
      <c r="I88" t="s">
        <v>12</v>
      </c>
      <c r="J88">
        <v>0</v>
      </c>
      <c r="K88">
        <v>0</v>
      </c>
    </row>
    <row r="89" spans="1:11" x14ac:dyDescent="0.35">
      <c r="A89">
        <v>88</v>
      </c>
      <c r="B89" t="s">
        <v>100</v>
      </c>
      <c r="C89">
        <v>8</v>
      </c>
      <c r="D89" t="s">
        <v>18</v>
      </c>
      <c r="E89" t="s">
        <v>19</v>
      </c>
      <c r="F89" t="s">
        <v>20</v>
      </c>
      <c r="G89" t="s">
        <v>21</v>
      </c>
      <c r="H89" t="s">
        <v>5</v>
      </c>
      <c r="I89">
        <v>21</v>
      </c>
      <c r="J89" t="s">
        <v>9</v>
      </c>
      <c r="K89" t="s">
        <v>22</v>
      </c>
    </row>
    <row r="90" spans="1:11" x14ac:dyDescent="0.35">
      <c r="A90">
        <v>89</v>
      </c>
      <c r="B90" t="s">
        <v>97</v>
      </c>
      <c r="C90">
        <v>8</v>
      </c>
      <c r="D90" t="s">
        <v>23</v>
      </c>
      <c r="E90">
        <v>0</v>
      </c>
      <c r="F90">
        <v>17</v>
      </c>
      <c r="G90" t="s">
        <v>24</v>
      </c>
      <c r="H90">
        <v>81</v>
      </c>
      <c r="I90" t="s">
        <v>25</v>
      </c>
      <c r="J90" t="s">
        <v>13</v>
      </c>
      <c r="K90">
        <v>0</v>
      </c>
    </row>
    <row r="91" spans="1:11" x14ac:dyDescent="0.35">
      <c r="A91">
        <v>90</v>
      </c>
      <c r="B91" t="s">
        <v>102</v>
      </c>
      <c r="C91">
        <v>8</v>
      </c>
      <c r="D91">
        <v>80</v>
      </c>
      <c r="E91">
        <v>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5">
      <c r="A92">
        <v>91</v>
      </c>
      <c r="B92" t="s">
        <v>103</v>
      </c>
      <c r="C92">
        <v>8</v>
      </c>
      <c r="D92">
        <v>80</v>
      </c>
      <c r="E92">
        <v>8</v>
      </c>
      <c r="F92">
        <v>0</v>
      </c>
      <c r="G92">
        <v>80</v>
      </c>
      <c r="H92" t="s">
        <v>11</v>
      </c>
      <c r="I92" t="s">
        <v>12</v>
      </c>
      <c r="J92">
        <v>0</v>
      </c>
      <c r="K92">
        <v>0</v>
      </c>
    </row>
    <row r="93" spans="1:11" x14ac:dyDescent="0.35">
      <c r="A93">
        <v>92</v>
      </c>
      <c r="B93" t="s">
        <v>109</v>
      </c>
      <c r="C93">
        <v>8</v>
      </c>
      <c r="D93">
        <v>0</v>
      </c>
      <c r="E93" t="s">
        <v>2</v>
      </c>
      <c r="F93">
        <v>0</v>
      </c>
      <c r="G93" t="s">
        <v>2</v>
      </c>
      <c r="H93">
        <v>0</v>
      </c>
      <c r="I93" t="s">
        <v>2</v>
      </c>
      <c r="J93">
        <v>0</v>
      </c>
      <c r="K93" t="s">
        <v>2</v>
      </c>
    </row>
    <row r="94" spans="1:11" x14ac:dyDescent="0.35">
      <c r="A94">
        <v>93</v>
      </c>
      <c r="B94" t="s">
        <v>108</v>
      </c>
      <c r="C94">
        <v>8</v>
      </c>
      <c r="D94">
        <v>0</v>
      </c>
      <c r="E94">
        <v>0</v>
      </c>
      <c r="F94">
        <v>0</v>
      </c>
      <c r="G94">
        <v>0</v>
      </c>
      <c r="H94">
        <v>19</v>
      </c>
      <c r="I94" t="s">
        <v>17</v>
      </c>
      <c r="J94">
        <v>0</v>
      </c>
      <c r="K94">
        <v>0</v>
      </c>
    </row>
    <row r="95" spans="1:11" x14ac:dyDescent="0.35">
      <c r="A95">
        <v>94</v>
      </c>
      <c r="B95" t="s">
        <v>100</v>
      </c>
      <c r="C95">
        <v>8</v>
      </c>
      <c r="D95" t="s">
        <v>18</v>
      </c>
      <c r="E95" t="s">
        <v>19</v>
      </c>
      <c r="F95" t="s">
        <v>20</v>
      </c>
      <c r="G95" t="s">
        <v>21</v>
      </c>
      <c r="H95" t="s">
        <v>5</v>
      </c>
      <c r="I95">
        <v>21</v>
      </c>
      <c r="J95" t="s">
        <v>9</v>
      </c>
      <c r="K95">
        <v>86</v>
      </c>
    </row>
    <row r="96" spans="1:11" x14ac:dyDescent="0.35">
      <c r="A96">
        <v>95</v>
      </c>
      <c r="B96" t="s">
        <v>92</v>
      </c>
      <c r="C96">
        <v>8</v>
      </c>
      <c r="D96">
        <v>1</v>
      </c>
      <c r="E96" t="s">
        <v>0</v>
      </c>
      <c r="F96">
        <v>10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5">
      <c r="A97">
        <v>96</v>
      </c>
      <c r="B97" t="s">
        <v>102</v>
      </c>
      <c r="C97">
        <v>8</v>
      </c>
      <c r="D97">
        <v>80</v>
      </c>
      <c r="E97"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5">
      <c r="A98">
        <v>97</v>
      </c>
      <c r="B98" t="s">
        <v>103</v>
      </c>
      <c r="C98">
        <v>8</v>
      </c>
      <c r="D98">
        <v>80</v>
      </c>
      <c r="E98">
        <v>8</v>
      </c>
      <c r="F98">
        <v>0</v>
      </c>
      <c r="G98">
        <v>80</v>
      </c>
      <c r="H98" t="s">
        <v>11</v>
      </c>
      <c r="I98" t="s">
        <v>12</v>
      </c>
      <c r="J98">
        <v>0</v>
      </c>
      <c r="K98">
        <v>0</v>
      </c>
    </row>
    <row r="99" spans="1:11" x14ac:dyDescent="0.35">
      <c r="A99">
        <v>98</v>
      </c>
      <c r="B99" t="s">
        <v>109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>
        <v>0</v>
      </c>
      <c r="K99" t="s">
        <v>2</v>
      </c>
    </row>
    <row r="100" spans="1:11" x14ac:dyDescent="0.35">
      <c r="A100">
        <v>99</v>
      </c>
      <c r="B100" t="s">
        <v>106</v>
      </c>
      <c r="C100">
        <v>8</v>
      </c>
      <c r="D100">
        <v>0</v>
      </c>
      <c r="E100">
        <v>24</v>
      </c>
      <c r="F100">
        <v>0</v>
      </c>
      <c r="G100">
        <v>80</v>
      </c>
      <c r="H100" t="s">
        <v>4</v>
      </c>
      <c r="I100">
        <v>0</v>
      </c>
      <c r="J100">
        <v>0</v>
      </c>
      <c r="K100">
        <v>0</v>
      </c>
    </row>
    <row r="101" spans="1:11" x14ac:dyDescent="0.35">
      <c r="A101">
        <v>100</v>
      </c>
      <c r="B101" t="s">
        <v>108</v>
      </c>
      <c r="C101">
        <v>8</v>
      </c>
      <c r="D101">
        <v>0</v>
      </c>
      <c r="E101">
        <v>0</v>
      </c>
      <c r="F101">
        <v>0</v>
      </c>
      <c r="G101">
        <v>0</v>
      </c>
      <c r="H101">
        <v>19</v>
      </c>
      <c r="I101" t="s">
        <v>17</v>
      </c>
      <c r="J101">
        <v>0</v>
      </c>
      <c r="K101">
        <v>0</v>
      </c>
    </row>
    <row r="102" spans="1:11" x14ac:dyDescent="0.35">
      <c r="A102">
        <v>101</v>
      </c>
      <c r="B102" t="s">
        <v>108</v>
      </c>
      <c r="C102">
        <v>8</v>
      </c>
      <c r="D102">
        <v>0</v>
      </c>
      <c r="E102">
        <v>0</v>
      </c>
      <c r="F102">
        <v>0</v>
      </c>
      <c r="G102">
        <v>0</v>
      </c>
      <c r="H102">
        <v>19</v>
      </c>
      <c r="I102" t="s">
        <v>17</v>
      </c>
      <c r="J102">
        <v>0</v>
      </c>
      <c r="K102">
        <v>0</v>
      </c>
    </row>
    <row r="103" spans="1:11" x14ac:dyDescent="0.35">
      <c r="A103">
        <v>102</v>
      </c>
      <c r="B103" t="s">
        <v>100</v>
      </c>
      <c r="C103">
        <v>8</v>
      </c>
      <c r="D103" t="s">
        <v>18</v>
      </c>
      <c r="E103" t="s">
        <v>19</v>
      </c>
      <c r="F103" t="s">
        <v>20</v>
      </c>
      <c r="G103" t="s">
        <v>21</v>
      </c>
      <c r="H103" t="s">
        <v>5</v>
      </c>
      <c r="I103">
        <v>21</v>
      </c>
      <c r="J103" t="s">
        <v>9</v>
      </c>
      <c r="K103" t="s">
        <v>26</v>
      </c>
    </row>
    <row r="104" spans="1:11" x14ac:dyDescent="0.35">
      <c r="A104">
        <v>103</v>
      </c>
      <c r="B104" t="s">
        <v>97</v>
      </c>
      <c r="C104">
        <v>8</v>
      </c>
      <c r="D104" t="s">
        <v>19</v>
      </c>
      <c r="E104">
        <v>0</v>
      </c>
      <c r="F104" t="s">
        <v>27</v>
      </c>
      <c r="G104" t="s">
        <v>24</v>
      </c>
      <c r="H104">
        <v>81</v>
      </c>
      <c r="I104">
        <v>97</v>
      </c>
      <c r="J104" t="s">
        <v>13</v>
      </c>
      <c r="K104">
        <v>0</v>
      </c>
    </row>
    <row r="105" spans="1:11" x14ac:dyDescent="0.35">
      <c r="A105">
        <v>104</v>
      </c>
      <c r="B105" t="s">
        <v>110</v>
      </c>
      <c r="C105">
        <v>8</v>
      </c>
      <c r="D105">
        <v>0</v>
      </c>
      <c r="E105">
        <v>7</v>
      </c>
      <c r="F105">
        <v>0</v>
      </c>
      <c r="G105">
        <v>0</v>
      </c>
      <c r="H105">
        <v>0</v>
      </c>
      <c r="I105">
        <v>0</v>
      </c>
      <c r="J105">
        <v>5</v>
      </c>
      <c r="K105">
        <v>80</v>
      </c>
    </row>
    <row r="106" spans="1:11" x14ac:dyDescent="0.35">
      <c r="A106">
        <v>105</v>
      </c>
      <c r="B106" t="s">
        <v>102</v>
      </c>
      <c r="C106">
        <v>8</v>
      </c>
      <c r="D106">
        <v>80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5">
      <c r="A107">
        <v>106</v>
      </c>
      <c r="B107" t="s">
        <v>103</v>
      </c>
      <c r="C107">
        <v>8</v>
      </c>
      <c r="D107">
        <v>80</v>
      </c>
      <c r="E107">
        <v>8</v>
      </c>
      <c r="F107">
        <v>0</v>
      </c>
      <c r="G107">
        <v>80</v>
      </c>
      <c r="H107" t="s">
        <v>11</v>
      </c>
      <c r="I107" t="s">
        <v>12</v>
      </c>
      <c r="J107">
        <v>0</v>
      </c>
      <c r="K107">
        <v>0</v>
      </c>
    </row>
    <row r="108" spans="1:11" x14ac:dyDescent="0.35">
      <c r="A108">
        <v>107</v>
      </c>
      <c r="B108" t="s">
        <v>106</v>
      </c>
      <c r="C108">
        <v>8</v>
      </c>
      <c r="D108">
        <v>0</v>
      </c>
      <c r="E108">
        <v>24</v>
      </c>
      <c r="F108">
        <v>0</v>
      </c>
      <c r="G108">
        <v>80</v>
      </c>
      <c r="H108" t="s">
        <v>4</v>
      </c>
      <c r="I108">
        <v>0</v>
      </c>
      <c r="J108">
        <v>0</v>
      </c>
      <c r="K108">
        <v>0</v>
      </c>
    </row>
    <row r="109" spans="1:11" x14ac:dyDescent="0.35">
      <c r="A109">
        <v>108</v>
      </c>
      <c r="B109" t="s">
        <v>108</v>
      </c>
      <c r="C109">
        <v>8</v>
      </c>
      <c r="D109">
        <v>0</v>
      </c>
      <c r="E109">
        <v>0</v>
      </c>
      <c r="F109">
        <v>0</v>
      </c>
      <c r="G109">
        <v>0</v>
      </c>
      <c r="H109">
        <v>19</v>
      </c>
      <c r="I109" t="s">
        <v>17</v>
      </c>
      <c r="J109">
        <v>0</v>
      </c>
      <c r="K109">
        <v>0</v>
      </c>
    </row>
    <row r="110" spans="1:11" x14ac:dyDescent="0.35">
      <c r="A110">
        <v>109</v>
      </c>
      <c r="B110" t="s">
        <v>100</v>
      </c>
      <c r="C110">
        <v>8</v>
      </c>
      <c r="D110" t="s">
        <v>18</v>
      </c>
      <c r="E110" t="s">
        <v>19</v>
      </c>
      <c r="F110" t="s">
        <v>20</v>
      </c>
      <c r="G110" t="s">
        <v>21</v>
      </c>
      <c r="H110" t="s">
        <v>5</v>
      </c>
      <c r="I110">
        <v>21</v>
      </c>
      <c r="J110" t="s">
        <v>9</v>
      </c>
      <c r="K110">
        <v>80</v>
      </c>
    </row>
    <row r="111" spans="1:11" x14ac:dyDescent="0.35">
      <c r="A111">
        <v>110</v>
      </c>
      <c r="B111" t="s">
        <v>92</v>
      </c>
      <c r="C111">
        <v>8</v>
      </c>
      <c r="D111">
        <v>1</v>
      </c>
      <c r="E111" t="s">
        <v>0</v>
      </c>
      <c r="F111">
        <v>18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5">
      <c r="A112">
        <v>111</v>
      </c>
      <c r="B112" t="s">
        <v>97</v>
      </c>
      <c r="C112">
        <v>8</v>
      </c>
      <c r="D112" t="s">
        <v>28</v>
      </c>
      <c r="E112">
        <v>0</v>
      </c>
      <c r="F112">
        <v>47</v>
      </c>
      <c r="G112" t="s">
        <v>24</v>
      </c>
      <c r="H112">
        <v>81</v>
      </c>
      <c r="I112" t="s">
        <v>25</v>
      </c>
      <c r="J112" t="s">
        <v>13</v>
      </c>
      <c r="K112">
        <v>0</v>
      </c>
    </row>
    <row r="113" spans="1:11" x14ac:dyDescent="0.35">
      <c r="A113">
        <v>112</v>
      </c>
      <c r="B113" t="s">
        <v>109</v>
      </c>
      <c r="C113">
        <v>8</v>
      </c>
      <c r="D113">
        <v>0</v>
      </c>
      <c r="E113" t="s">
        <v>2</v>
      </c>
      <c r="F113">
        <v>0</v>
      </c>
      <c r="G113" t="s">
        <v>2</v>
      </c>
      <c r="H113">
        <v>0</v>
      </c>
      <c r="I113" t="s">
        <v>2</v>
      </c>
      <c r="J113">
        <v>0</v>
      </c>
      <c r="K113" t="s">
        <v>2</v>
      </c>
    </row>
    <row r="114" spans="1:11" x14ac:dyDescent="0.35">
      <c r="A114">
        <v>113</v>
      </c>
      <c r="B114" t="s">
        <v>104</v>
      </c>
      <c r="C114">
        <v>8</v>
      </c>
      <c r="D114" t="s">
        <v>13</v>
      </c>
      <c r="E114">
        <v>9</v>
      </c>
      <c r="F114" t="s">
        <v>13</v>
      </c>
      <c r="G114">
        <v>0</v>
      </c>
      <c r="H114">
        <v>0</v>
      </c>
      <c r="I114">
        <v>0</v>
      </c>
      <c r="J114">
        <v>9</v>
      </c>
      <c r="K114" t="s">
        <v>29</v>
      </c>
    </row>
    <row r="115" spans="1:11" x14ac:dyDescent="0.35">
      <c r="A115">
        <v>114</v>
      </c>
      <c r="B115" t="s">
        <v>107</v>
      </c>
      <c r="C115">
        <v>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5">
      <c r="A116">
        <v>115</v>
      </c>
      <c r="B116" t="s">
        <v>108</v>
      </c>
      <c r="C116">
        <v>8</v>
      </c>
      <c r="D116">
        <v>0</v>
      </c>
      <c r="E116">
        <v>0</v>
      </c>
      <c r="F116">
        <v>0</v>
      </c>
      <c r="G116">
        <v>0</v>
      </c>
      <c r="H116">
        <v>19</v>
      </c>
      <c r="I116" t="s">
        <v>17</v>
      </c>
      <c r="J116">
        <v>0</v>
      </c>
      <c r="K116">
        <v>0</v>
      </c>
    </row>
    <row r="117" spans="1:11" x14ac:dyDescent="0.35">
      <c r="A117">
        <v>116</v>
      </c>
      <c r="B117" t="s">
        <v>100</v>
      </c>
      <c r="C117">
        <v>8</v>
      </c>
      <c r="D117" t="s">
        <v>18</v>
      </c>
      <c r="E117" t="s">
        <v>19</v>
      </c>
      <c r="F117" t="s">
        <v>20</v>
      </c>
      <c r="G117" t="s">
        <v>21</v>
      </c>
      <c r="H117" t="s">
        <v>5</v>
      </c>
      <c r="I117">
        <v>21</v>
      </c>
      <c r="J117" t="s">
        <v>9</v>
      </c>
      <c r="K117">
        <v>89</v>
      </c>
    </row>
    <row r="118" spans="1:11" x14ac:dyDescent="0.35">
      <c r="A118">
        <v>117</v>
      </c>
      <c r="B118" t="s">
        <v>92</v>
      </c>
      <c r="C118">
        <v>8</v>
      </c>
      <c r="D118">
        <v>1</v>
      </c>
      <c r="E118" t="s">
        <v>0</v>
      </c>
      <c r="F118" t="s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5">
      <c r="A119">
        <v>118</v>
      </c>
      <c r="B119" t="s">
        <v>102</v>
      </c>
      <c r="C119">
        <v>8</v>
      </c>
      <c r="D119">
        <v>81</v>
      </c>
      <c r="E119">
        <v>70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5">
      <c r="A120">
        <v>119</v>
      </c>
      <c r="B120" t="s">
        <v>103</v>
      </c>
      <c r="C120">
        <v>8</v>
      </c>
      <c r="D120" t="s">
        <v>30</v>
      </c>
      <c r="E120">
        <v>88</v>
      </c>
      <c r="F120">
        <v>10</v>
      </c>
      <c r="G120">
        <v>80</v>
      </c>
      <c r="H120">
        <v>0</v>
      </c>
      <c r="I120">
        <v>0</v>
      </c>
      <c r="J120">
        <v>0</v>
      </c>
      <c r="K120">
        <v>0</v>
      </c>
    </row>
    <row r="121" spans="1:11" x14ac:dyDescent="0.35">
      <c r="A121">
        <v>120</v>
      </c>
      <c r="B121" t="s">
        <v>106</v>
      </c>
      <c r="C121">
        <v>8</v>
      </c>
      <c r="D121">
        <v>0</v>
      </c>
      <c r="E121">
        <v>24</v>
      </c>
      <c r="F121">
        <v>0</v>
      </c>
      <c r="G121">
        <v>80</v>
      </c>
      <c r="H121">
        <v>23</v>
      </c>
      <c r="I121">
        <v>0</v>
      </c>
      <c r="J121">
        <v>0</v>
      </c>
      <c r="K121">
        <v>0</v>
      </c>
    </row>
    <row r="122" spans="1:11" x14ac:dyDescent="0.35">
      <c r="A122">
        <v>121</v>
      </c>
      <c r="B122" t="s">
        <v>108</v>
      </c>
      <c r="C122">
        <v>8</v>
      </c>
      <c r="D122">
        <v>0</v>
      </c>
      <c r="E122">
        <v>0</v>
      </c>
      <c r="F122">
        <v>0</v>
      </c>
      <c r="G122">
        <v>0</v>
      </c>
      <c r="H122">
        <v>19</v>
      </c>
      <c r="I122" t="s">
        <v>17</v>
      </c>
      <c r="J122">
        <v>0</v>
      </c>
      <c r="K122">
        <v>0</v>
      </c>
    </row>
    <row r="123" spans="1:11" x14ac:dyDescent="0.35">
      <c r="A123">
        <v>122</v>
      </c>
      <c r="B123" t="s">
        <v>100</v>
      </c>
      <c r="C123">
        <v>8</v>
      </c>
      <c r="D123" t="s">
        <v>18</v>
      </c>
      <c r="E123" t="s">
        <v>19</v>
      </c>
      <c r="F123" t="s">
        <v>20</v>
      </c>
      <c r="G123" t="s">
        <v>21</v>
      </c>
      <c r="H123" t="s">
        <v>5</v>
      </c>
      <c r="I123">
        <v>21</v>
      </c>
      <c r="J123" t="s">
        <v>9</v>
      </c>
      <c r="K123">
        <v>82</v>
      </c>
    </row>
    <row r="124" spans="1:11" x14ac:dyDescent="0.35">
      <c r="A124">
        <v>123</v>
      </c>
      <c r="B124" t="s">
        <v>108</v>
      </c>
      <c r="C124">
        <v>8</v>
      </c>
      <c r="D124">
        <v>0</v>
      </c>
      <c r="E124">
        <v>0</v>
      </c>
      <c r="F124">
        <v>0</v>
      </c>
      <c r="G124">
        <v>0</v>
      </c>
      <c r="H124">
        <v>19</v>
      </c>
      <c r="I124" t="s">
        <v>17</v>
      </c>
      <c r="J124">
        <v>0</v>
      </c>
      <c r="K124">
        <v>0</v>
      </c>
    </row>
    <row r="125" spans="1:11" x14ac:dyDescent="0.35">
      <c r="A125">
        <v>124</v>
      </c>
      <c r="B125" t="s">
        <v>100</v>
      </c>
      <c r="C125">
        <v>8</v>
      </c>
      <c r="D125" t="s">
        <v>18</v>
      </c>
      <c r="E125" t="s">
        <v>19</v>
      </c>
      <c r="F125" t="s">
        <v>20</v>
      </c>
      <c r="G125" t="s">
        <v>21</v>
      </c>
      <c r="H125" t="s">
        <v>5</v>
      </c>
      <c r="I125">
        <v>21</v>
      </c>
      <c r="J125" t="s">
        <v>9</v>
      </c>
      <c r="K125" t="s">
        <v>31</v>
      </c>
    </row>
    <row r="126" spans="1:11" x14ac:dyDescent="0.35">
      <c r="A126">
        <v>125</v>
      </c>
      <c r="B126" t="s">
        <v>92</v>
      </c>
      <c r="C126">
        <v>8</v>
      </c>
      <c r="D126">
        <v>1</v>
      </c>
      <c r="E126" t="s">
        <v>0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5">
      <c r="A127">
        <v>126</v>
      </c>
      <c r="B127" t="s">
        <v>102</v>
      </c>
      <c r="C127">
        <v>8</v>
      </c>
      <c r="D127">
        <v>81</v>
      </c>
      <c r="E127">
        <v>50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5">
      <c r="A128">
        <v>127</v>
      </c>
      <c r="B128" t="s">
        <v>103</v>
      </c>
      <c r="C128">
        <v>8</v>
      </c>
      <c r="D128" t="s">
        <v>30</v>
      </c>
      <c r="E128">
        <v>88</v>
      </c>
      <c r="F128" t="s">
        <v>32</v>
      </c>
      <c r="G128">
        <v>80</v>
      </c>
      <c r="H128">
        <v>0</v>
      </c>
      <c r="I128">
        <v>0</v>
      </c>
      <c r="J128">
        <v>0</v>
      </c>
      <c r="K128">
        <v>0</v>
      </c>
    </row>
    <row r="129" spans="1:11" x14ac:dyDescent="0.35">
      <c r="A129">
        <v>128</v>
      </c>
      <c r="B129" t="s">
        <v>109</v>
      </c>
      <c r="C129">
        <v>8</v>
      </c>
      <c r="D129">
        <v>0</v>
      </c>
      <c r="E129" t="s">
        <v>2</v>
      </c>
      <c r="F129">
        <v>0</v>
      </c>
      <c r="G129" t="s">
        <v>2</v>
      </c>
      <c r="H129">
        <v>0</v>
      </c>
      <c r="I129" t="s">
        <v>2</v>
      </c>
      <c r="J129">
        <v>0</v>
      </c>
      <c r="K129" t="s">
        <v>2</v>
      </c>
    </row>
    <row r="130" spans="1:11" x14ac:dyDescent="0.35">
      <c r="A130">
        <v>129</v>
      </c>
      <c r="B130" t="s">
        <v>106</v>
      </c>
      <c r="C130">
        <v>8</v>
      </c>
      <c r="D130">
        <v>0</v>
      </c>
      <c r="E130">
        <v>24</v>
      </c>
      <c r="F130">
        <v>0</v>
      </c>
      <c r="G130">
        <v>80</v>
      </c>
      <c r="H130">
        <v>23</v>
      </c>
      <c r="I130">
        <v>0</v>
      </c>
      <c r="J130">
        <v>0</v>
      </c>
      <c r="K130">
        <v>0</v>
      </c>
    </row>
    <row r="131" spans="1:11" x14ac:dyDescent="0.35">
      <c r="A131">
        <v>130</v>
      </c>
      <c r="B131" t="s">
        <v>108</v>
      </c>
      <c r="C131">
        <v>8</v>
      </c>
      <c r="D131">
        <v>0</v>
      </c>
      <c r="E131">
        <v>0</v>
      </c>
      <c r="F131">
        <v>0</v>
      </c>
      <c r="G131">
        <v>0</v>
      </c>
      <c r="H131">
        <v>19</v>
      </c>
      <c r="I131" t="s">
        <v>17</v>
      </c>
      <c r="J131">
        <v>0</v>
      </c>
      <c r="K131">
        <v>0</v>
      </c>
    </row>
    <row r="132" spans="1:11" x14ac:dyDescent="0.35">
      <c r="A132">
        <v>131</v>
      </c>
      <c r="B132" t="s">
        <v>108</v>
      </c>
      <c r="C132">
        <v>8</v>
      </c>
      <c r="D132">
        <v>0</v>
      </c>
      <c r="E132">
        <v>0</v>
      </c>
      <c r="F132">
        <v>0</v>
      </c>
      <c r="G132">
        <v>0</v>
      </c>
      <c r="H132">
        <v>19</v>
      </c>
      <c r="I132" t="s">
        <v>17</v>
      </c>
      <c r="J132">
        <v>0</v>
      </c>
      <c r="K132">
        <v>0</v>
      </c>
    </row>
    <row r="133" spans="1:11" x14ac:dyDescent="0.35">
      <c r="A133">
        <v>132</v>
      </c>
      <c r="B133" t="s">
        <v>100</v>
      </c>
      <c r="C133">
        <v>8</v>
      </c>
      <c r="D133" t="s">
        <v>18</v>
      </c>
      <c r="E133" t="s">
        <v>19</v>
      </c>
      <c r="F133" t="s">
        <v>20</v>
      </c>
      <c r="G133" t="s">
        <v>21</v>
      </c>
      <c r="H133" t="s">
        <v>5</v>
      </c>
      <c r="I133">
        <v>21</v>
      </c>
      <c r="J133" t="s">
        <v>9</v>
      </c>
      <c r="K133">
        <v>83</v>
      </c>
    </row>
    <row r="134" spans="1:11" x14ac:dyDescent="0.35">
      <c r="A134">
        <v>133</v>
      </c>
      <c r="B134" t="s">
        <v>92</v>
      </c>
      <c r="C134">
        <v>8</v>
      </c>
      <c r="D134">
        <v>1</v>
      </c>
      <c r="E134" t="s">
        <v>0</v>
      </c>
      <c r="F134">
        <v>14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5">
      <c r="A135">
        <v>134</v>
      </c>
      <c r="B135" t="s">
        <v>102</v>
      </c>
      <c r="C135">
        <v>8</v>
      </c>
      <c r="D135">
        <v>81</v>
      </c>
      <c r="E135">
        <v>50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5">
      <c r="A136">
        <v>135</v>
      </c>
      <c r="B136" t="s">
        <v>103</v>
      </c>
      <c r="C136">
        <v>8</v>
      </c>
      <c r="D136" t="s">
        <v>30</v>
      </c>
      <c r="E136" t="s">
        <v>33</v>
      </c>
      <c r="F136" t="s">
        <v>34</v>
      </c>
      <c r="G136">
        <v>80</v>
      </c>
      <c r="H136">
        <v>0</v>
      </c>
      <c r="I136">
        <v>0</v>
      </c>
      <c r="J136">
        <v>0</v>
      </c>
      <c r="K136">
        <v>0</v>
      </c>
    </row>
    <row r="137" spans="1:11" x14ac:dyDescent="0.35">
      <c r="A137">
        <v>136</v>
      </c>
      <c r="B137" t="s">
        <v>109</v>
      </c>
      <c r="C137">
        <v>8</v>
      </c>
      <c r="D137">
        <v>0</v>
      </c>
      <c r="E137" t="s">
        <v>2</v>
      </c>
      <c r="F137">
        <v>0</v>
      </c>
      <c r="G137" t="s">
        <v>2</v>
      </c>
      <c r="H137">
        <v>0</v>
      </c>
      <c r="I137" t="s">
        <v>2</v>
      </c>
      <c r="J137">
        <v>0</v>
      </c>
      <c r="K137" t="s">
        <v>2</v>
      </c>
    </row>
    <row r="138" spans="1:11" x14ac:dyDescent="0.35">
      <c r="A138">
        <v>137</v>
      </c>
      <c r="B138" t="s">
        <v>106</v>
      </c>
      <c r="C138">
        <v>8</v>
      </c>
      <c r="D138">
        <v>0</v>
      </c>
      <c r="E138">
        <v>24</v>
      </c>
      <c r="F138">
        <v>0</v>
      </c>
      <c r="G138">
        <v>80</v>
      </c>
      <c r="H138">
        <v>23</v>
      </c>
      <c r="I138">
        <v>0</v>
      </c>
      <c r="J138">
        <v>0</v>
      </c>
      <c r="K138">
        <v>0</v>
      </c>
    </row>
    <row r="139" spans="1:11" x14ac:dyDescent="0.35">
      <c r="A139">
        <v>138</v>
      </c>
      <c r="B139" t="s">
        <v>108</v>
      </c>
      <c r="C139">
        <v>8</v>
      </c>
      <c r="D139">
        <v>0</v>
      </c>
      <c r="E139">
        <v>0</v>
      </c>
      <c r="F139">
        <v>0</v>
      </c>
      <c r="G139">
        <v>0</v>
      </c>
      <c r="H139">
        <v>19</v>
      </c>
      <c r="I139" t="s">
        <v>17</v>
      </c>
      <c r="J139">
        <v>0</v>
      </c>
      <c r="K139">
        <v>0</v>
      </c>
    </row>
    <row r="140" spans="1:11" x14ac:dyDescent="0.35">
      <c r="A140">
        <v>139</v>
      </c>
      <c r="B140" t="s">
        <v>100</v>
      </c>
      <c r="C140">
        <v>8</v>
      </c>
      <c r="D140" t="s">
        <v>18</v>
      </c>
      <c r="E140" t="s">
        <v>19</v>
      </c>
      <c r="F140" t="s">
        <v>20</v>
      </c>
      <c r="G140" t="s">
        <v>21</v>
      </c>
      <c r="H140" t="s">
        <v>5</v>
      </c>
      <c r="I140">
        <v>21</v>
      </c>
      <c r="J140" t="s">
        <v>9</v>
      </c>
      <c r="K140">
        <v>88</v>
      </c>
    </row>
    <row r="141" spans="1:11" x14ac:dyDescent="0.35">
      <c r="A141">
        <v>140</v>
      </c>
      <c r="B141" t="s">
        <v>97</v>
      </c>
      <c r="C141">
        <v>8</v>
      </c>
      <c r="D141" t="s">
        <v>35</v>
      </c>
      <c r="E141">
        <v>0</v>
      </c>
      <c r="F141" t="s">
        <v>36</v>
      </c>
      <c r="G141" t="s">
        <v>24</v>
      </c>
      <c r="H141">
        <v>81</v>
      </c>
      <c r="I141">
        <v>97</v>
      </c>
      <c r="J141" t="s">
        <v>13</v>
      </c>
      <c r="K141">
        <v>0</v>
      </c>
    </row>
    <row r="142" spans="1:11" x14ac:dyDescent="0.35">
      <c r="A142">
        <v>141</v>
      </c>
      <c r="B142" t="s">
        <v>102</v>
      </c>
      <c r="C142">
        <v>8</v>
      </c>
      <c r="D142">
        <v>81</v>
      </c>
      <c r="E142">
        <v>70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5">
      <c r="A143">
        <v>142</v>
      </c>
      <c r="B143" t="s">
        <v>104</v>
      </c>
      <c r="C143">
        <v>8</v>
      </c>
      <c r="D143" t="s">
        <v>13</v>
      </c>
      <c r="E143">
        <v>1</v>
      </c>
      <c r="F143" t="s">
        <v>13</v>
      </c>
      <c r="G143">
        <v>0</v>
      </c>
      <c r="H143">
        <v>0</v>
      </c>
      <c r="I143">
        <v>0</v>
      </c>
      <c r="J143">
        <v>1</v>
      </c>
      <c r="K143" t="s">
        <v>37</v>
      </c>
    </row>
    <row r="144" spans="1:11" x14ac:dyDescent="0.35">
      <c r="A144">
        <v>143</v>
      </c>
      <c r="B144" t="s">
        <v>107</v>
      </c>
      <c r="C144">
        <v>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5">
      <c r="A145">
        <v>144</v>
      </c>
      <c r="B145" t="s">
        <v>106</v>
      </c>
      <c r="C145">
        <v>8</v>
      </c>
      <c r="D145">
        <v>0</v>
      </c>
      <c r="E145">
        <v>24</v>
      </c>
      <c r="F145">
        <v>0</v>
      </c>
      <c r="G145">
        <v>80</v>
      </c>
      <c r="H145">
        <v>23</v>
      </c>
      <c r="I145">
        <v>0</v>
      </c>
      <c r="J145">
        <v>0</v>
      </c>
      <c r="K145">
        <v>0</v>
      </c>
    </row>
    <row r="146" spans="1:11" x14ac:dyDescent="0.35">
      <c r="A146">
        <v>145</v>
      </c>
      <c r="B146" t="s">
        <v>108</v>
      </c>
      <c r="C146">
        <v>8</v>
      </c>
      <c r="D146">
        <v>0</v>
      </c>
      <c r="E146">
        <v>0</v>
      </c>
      <c r="F146">
        <v>0</v>
      </c>
      <c r="G146">
        <v>0</v>
      </c>
      <c r="H146">
        <v>19</v>
      </c>
      <c r="I146" t="s">
        <v>17</v>
      </c>
      <c r="J146">
        <v>0</v>
      </c>
      <c r="K146">
        <v>0</v>
      </c>
    </row>
    <row r="147" spans="1:11" x14ac:dyDescent="0.35">
      <c r="A147">
        <v>146</v>
      </c>
      <c r="B147" t="s">
        <v>100</v>
      </c>
      <c r="C147">
        <v>8</v>
      </c>
      <c r="D147" t="s">
        <v>18</v>
      </c>
      <c r="E147" t="s">
        <v>19</v>
      </c>
      <c r="F147" t="s">
        <v>20</v>
      </c>
      <c r="G147" t="s">
        <v>21</v>
      </c>
      <c r="H147" t="s">
        <v>5</v>
      </c>
      <c r="I147">
        <v>21</v>
      </c>
      <c r="J147" t="s">
        <v>9</v>
      </c>
      <c r="K147">
        <v>81</v>
      </c>
    </row>
    <row r="148" spans="1:11" x14ac:dyDescent="0.35">
      <c r="A148">
        <v>147</v>
      </c>
      <c r="B148" t="s">
        <v>92</v>
      </c>
      <c r="C148">
        <v>8</v>
      </c>
      <c r="D148">
        <v>1</v>
      </c>
      <c r="E148" t="s">
        <v>0</v>
      </c>
      <c r="F148" t="s">
        <v>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5">
      <c r="A149">
        <v>148</v>
      </c>
      <c r="B149" t="s">
        <v>102</v>
      </c>
      <c r="C149">
        <v>8</v>
      </c>
      <c r="D149">
        <v>81</v>
      </c>
      <c r="E149">
        <v>50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5">
      <c r="A150">
        <v>149</v>
      </c>
      <c r="B150" t="s">
        <v>103</v>
      </c>
      <c r="C150">
        <v>8</v>
      </c>
      <c r="D150" t="s">
        <v>30</v>
      </c>
      <c r="E150">
        <v>88</v>
      </c>
      <c r="F150" t="s">
        <v>34</v>
      </c>
      <c r="G150">
        <v>80</v>
      </c>
      <c r="H150">
        <v>0</v>
      </c>
      <c r="I150">
        <v>0</v>
      </c>
      <c r="J150">
        <v>0</v>
      </c>
      <c r="K150">
        <v>0</v>
      </c>
    </row>
    <row r="151" spans="1:11" x14ac:dyDescent="0.35">
      <c r="A151">
        <v>150</v>
      </c>
      <c r="B151" t="s">
        <v>106</v>
      </c>
      <c r="C151">
        <v>8</v>
      </c>
      <c r="D151">
        <v>0</v>
      </c>
      <c r="E151">
        <v>24</v>
      </c>
      <c r="F151">
        <v>0</v>
      </c>
      <c r="G151">
        <v>80</v>
      </c>
      <c r="H151">
        <v>23</v>
      </c>
      <c r="I151">
        <v>0</v>
      </c>
      <c r="J151">
        <v>0</v>
      </c>
      <c r="K151">
        <v>0</v>
      </c>
    </row>
    <row r="152" spans="1:11" x14ac:dyDescent="0.35">
      <c r="A152">
        <v>151</v>
      </c>
      <c r="B152" t="s">
        <v>108</v>
      </c>
      <c r="C152">
        <v>8</v>
      </c>
      <c r="D152">
        <v>0</v>
      </c>
      <c r="E152">
        <v>0</v>
      </c>
      <c r="F152">
        <v>0</v>
      </c>
      <c r="G152">
        <v>0</v>
      </c>
      <c r="H152">
        <v>19</v>
      </c>
      <c r="I152" t="s">
        <v>17</v>
      </c>
      <c r="J152">
        <v>0</v>
      </c>
      <c r="K152">
        <v>0</v>
      </c>
    </row>
    <row r="153" spans="1:11" x14ac:dyDescent="0.35">
      <c r="A153">
        <v>152</v>
      </c>
      <c r="B153" t="s">
        <v>92</v>
      </c>
      <c r="C153">
        <v>8</v>
      </c>
      <c r="D153">
        <v>1</v>
      </c>
      <c r="E153" t="s">
        <v>0</v>
      </c>
      <c r="F153">
        <v>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5">
      <c r="A154">
        <v>153</v>
      </c>
      <c r="B154" t="s">
        <v>108</v>
      </c>
      <c r="C154">
        <v>8</v>
      </c>
      <c r="D154">
        <v>0</v>
      </c>
      <c r="E154">
        <v>0</v>
      </c>
      <c r="F154">
        <v>0</v>
      </c>
      <c r="G154">
        <v>0</v>
      </c>
      <c r="H154">
        <v>19</v>
      </c>
      <c r="I154" t="s">
        <v>17</v>
      </c>
      <c r="J154">
        <v>0</v>
      </c>
      <c r="K154">
        <v>0</v>
      </c>
    </row>
    <row r="155" spans="1:11" x14ac:dyDescent="0.35">
      <c r="A155">
        <v>154</v>
      </c>
      <c r="B155" t="s">
        <v>92</v>
      </c>
      <c r="C155">
        <v>8</v>
      </c>
      <c r="D155">
        <v>1</v>
      </c>
      <c r="E155" t="s">
        <v>0</v>
      </c>
      <c r="F155">
        <v>10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5">
      <c r="A156">
        <v>155</v>
      </c>
      <c r="B156" t="s">
        <v>100</v>
      </c>
      <c r="C156">
        <v>8</v>
      </c>
      <c r="D156" t="s">
        <v>18</v>
      </c>
      <c r="E156" t="s">
        <v>19</v>
      </c>
      <c r="F156" t="s">
        <v>20</v>
      </c>
      <c r="G156" t="s">
        <v>21</v>
      </c>
      <c r="H156" t="s">
        <v>5</v>
      </c>
      <c r="I156">
        <v>21</v>
      </c>
      <c r="J156" t="s">
        <v>9</v>
      </c>
      <c r="K156">
        <v>86</v>
      </c>
    </row>
    <row r="157" spans="1:11" x14ac:dyDescent="0.35">
      <c r="A157">
        <v>156</v>
      </c>
      <c r="B157" t="s">
        <v>102</v>
      </c>
      <c r="C157">
        <v>8</v>
      </c>
      <c r="D157">
        <v>81</v>
      </c>
      <c r="E157">
        <v>70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5">
      <c r="A158">
        <v>157</v>
      </c>
      <c r="B158" t="s">
        <v>103</v>
      </c>
      <c r="C158">
        <v>8</v>
      </c>
      <c r="D158" t="s">
        <v>30</v>
      </c>
      <c r="E158">
        <v>88</v>
      </c>
      <c r="F158">
        <v>10</v>
      </c>
      <c r="G158">
        <v>80</v>
      </c>
      <c r="H158">
        <v>0</v>
      </c>
      <c r="I158">
        <v>0</v>
      </c>
      <c r="J158">
        <v>0</v>
      </c>
      <c r="K158">
        <v>0</v>
      </c>
    </row>
    <row r="159" spans="1:11" x14ac:dyDescent="0.35">
      <c r="A159">
        <v>158</v>
      </c>
      <c r="B159" t="s">
        <v>106</v>
      </c>
      <c r="C159">
        <v>8</v>
      </c>
      <c r="D159">
        <v>0</v>
      </c>
      <c r="E159">
        <v>24</v>
      </c>
      <c r="F159">
        <v>0</v>
      </c>
      <c r="G159">
        <v>80</v>
      </c>
      <c r="H159">
        <v>23</v>
      </c>
      <c r="I159">
        <v>0</v>
      </c>
      <c r="J159">
        <v>0</v>
      </c>
      <c r="K159">
        <v>0</v>
      </c>
    </row>
    <row r="160" spans="1:11" x14ac:dyDescent="0.35">
      <c r="A160">
        <v>159</v>
      </c>
      <c r="B160" t="s">
        <v>108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19</v>
      </c>
      <c r="I160" t="s">
        <v>17</v>
      </c>
      <c r="J160">
        <v>0</v>
      </c>
      <c r="K160">
        <v>0</v>
      </c>
    </row>
    <row r="161" spans="1:11" x14ac:dyDescent="0.35">
      <c r="A161">
        <v>160</v>
      </c>
      <c r="B161" t="s">
        <v>100</v>
      </c>
      <c r="C161">
        <v>8</v>
      </c>
      <c r="D161" t="s">
        <v>18</v>
      </c>
      <c r="E161" t="s">
        <v>19</v>
      </c>
      <c r="F161" t="s">
        <v>20</v>
      </c>
      <c r="G161" t="s">
        <v>21</v>
      </c>
      <c r="H161" t="s">
        <v>5</v>
      </c>
      <c r="I161">
        <v>21</v>
      </c>
      <c r="J161" t="s">
        <v>9</v>
      </c>
      <c r="K161" t="s">
        <v>38</v>
      </c>
    </row>
    <row r="162" spans="1:11" x14ac:dyDescent="0.35">
      <c r="A162">
        <v>161</v>
      </c>
      <c r="B162" t="s">
        <v>108</v>
      </c>
      <c r="C162">
        <v>8</v>
      </c>
      <c r="D162">
        <v>0</v>
      </c>
      <c r="E162">
        <v>0</v>
      </c>
      <c r="F162">
        <v>0</v>
      </c>
      <c r="G162">
        <v>0</v>
      </c>
      <c r="H162">
        <v>19</v>
      </c>
      <c r="I162" t="s">
        <v>17</v>
      </c>
      <c r="J162">
        <v>0</v>
      </c>
      <c r="K162">
        <v>0</v>
      </c>
    </row>
    <row r="163" spans="1:11" x14ac:dyDescent="0.35">
      <c r="A163">
        <v>162</v>
      </c>
      <c r="B163" t="s">
        <v>92</v>
      </c>
      <c r="C163">
        <v>8</v>
      </c>
      <c r="D163">
        <v>1</v>
      </c>
      <c r="E163" t="s">
        <v>0</v>
      </c>
      <c r="F163">
        <v>14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5">
      <c r="A164">
        <v>163</v>
      </c>
      <c r="B164" t="s">
        <v>102</v>
      </c>
      <c r="C164">
        <v>8</v>
      </c>
      <c r="D164">
        <v>81</v>
      </c>
      <c r="E164">
        <v>70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5">
      <c r="A165">
        <v>164</v>
      </c>
      <c r="B165" t="s">
        <v>103</v>
      </c>
      <c r="C165">
        <v>8</v>
      </c>
      <c r="D165" t="s">
        <v>30</v>
      </c>
      <c r="E165">
        <v>88</v>
      </c>
      <c r="F165" t="s">
        <v>34</v>
      </c>
      <c r="G165">
        <v>80</v>
      </c>
      <c r="H165">
        <v>0</v>
      </c>
      <c r="I165">
        <v>0</v>
      </c>
      <c r="J165">
        <v>0</v>
      </c>
      <c r="K165">
        <v>0</v>
      </c>
    </row>
    <row r="166" spans="1:11" x14ac:dyDescent="0.35">
      <c r="A166">
        <v>165</v>
      </c>
      <c r="B166" t="s">
        <v>109</v>
      </c>
      <c r="C166">
        <v>8</v>
      </c>
      <c r="D166">
        <v>0</v>
      </c>
      <c r="E166" t="s">
        <v>2</v>
      </c>
      <c r="F166">
        <v>0</v>
      </c>
      <c r="G166" t="s">
        <v>2</v>
      </c>
      <c r="H166">
        <v>0</v>
      </c>
      <c r="I166" t="s">
        <v>2</v>
      </c>
      <c r="J166">
        <v>0</v>
      </c>
      <c r="K166" t="s">
        <v>2</v>
      </c>
    </row>
    <row r="167" spans="1:11" x14ac:dyDescent="0.35">
      <c r="A167">
        <v>166</v>
      </c>
      <c r="B167" t="s">
        <v>106</v>
      </c>
      <c r="C167">
        <v>8</v>
      </c>
      <c r="D167">
        <v>0</v>
      </c>
      <c r="E167">
        <v>24</v>
      </c>
      <c r="F167">
        <v>0</v>
      </c>
      <c r="G167">
        <v>80</v>
      </c>
      <c r="H167">
        <v>23</v>
      </c>
      <c r="I167">
        <v>0</v>
      </c>
      <c r="J167">
        <v>0</v>
      </c>
      <c r="K167">
        <v>0</v>
      </c>
    </row>
    <row r="168" spans="1:11" x14ac:dyDescent="0.35">
      <c r="A168">
        <v>167</v>
      </c>
      <c r="B168" t="s">
        <v>108</v>
      </c>
      <c r="C168">
        <v>8</v>
      </c>
      <c r="D168">
        <v>0</v>
      </c>
      <c r="E168">
        <v>0</v>
      </c>
      <c r="F168">
        <v>0</v>
      </c>
      <c r="G168">
        <v>0</v>
      </c>
      <c r="H168">
        <v>19</v>
      </c>
      <c r="I168" t="s">
        <v>17</v>
      </c>
      <c r="J168">
        <v>0</v>
      </c>
      <c r="K168">
        <v>0</v>
      </c>
    </row>
    <row r="169" spans="1:11" x14ac:dyDescent="0.35">
      <c r="A169">
        <v>168</v>
      </c>
      <c r="B169" t="s">
        <v>92</v>
      </c>
      <c r="C169">
        <v>8</v>
      </c>
      <c r="D169">
        <v>1</v>
      </c>
      <c r="E169" t="s">
        <v>0</v>
      </c>
      <c r="F169">
        <v>18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5">
      <c r="A170">
        <v>169</v>
      </c>
      <c r="B170" t="s">
        <v>92</v>
      </c>
      <c r="C170">
        <v>8</v>
      </c>
      <c r="D170">
        <v>1</v>
      </c>
      <c r="E170" t="s">
        <v>0</v>
      </c>
      <c r="F170">
        <v>18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5">
      <c r="A171">
        <v>170</v>
      </c>
      <c r="B171" t="s">
        <v>100</v>
      </c>
      <c r="C171">
        <v>8</v>
      </c>
      <c r="D171" t="s">
        <v>18</v>
      </c>
      <c r="E171" t="s">
        <v>19</v>
      </c>
      <c r="F171" t="s">
        <v>20</v>
      </c>
      <c r="G171" t="s">
        <v>21</v>
      </c>
      <c r="H171" t="s">
        <v>5</v>
      </c>
      <c r="I171">
        <v>21</v>
      </c>
      <c r="J171" t="s">
        <v>9</v>
      </c>
      <c r="K171">
        <v>80</v>
      </c>
    </row>
    <row r="172" spans="1:11" x14ac:dyDescent="0.35">
      <c r="A172">
        <v>171</v>
      </c>
      <c r="B172" t="s">
        <v>102</v>
      </c>
      <c r="C172">
        <v>8</v>
      </c>
      <c r="D172">
        <v>81</v>
      </c>
      <c r="E172">
        <v>50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5">
      <c r="A173">
        <v>172</v>
      </c>
      <c r="B173" t="s">
        <v>103</v>
      </c>
      <c r="C173">
        <v>8</v>
      </c>
      <c r="D173" t="s">
        <v>30</v>
      </c>
      <c r="E173" t="s">
        <v>33</v>
      </c>
      <c r="F173" t="s">
        <v>34</v>
      </c>
      <c r="G173">
        <v>80</v>
      </c>
      <c r="H173">
        <v>0</v>
      </c>
      <c r="I173">
        <v>0</v>
      </c>
      <c r="J173">
        <v>0</v>
      </c>
      <c r="K173">
        <v>0</v>
      </c>
    </row>
    <row r="174" spans="1:11" x14ac:dyDescent="0.35">
      <c r="A174">
        <v>173</v>
      </c>
      <c r="B174" t="s">
        <v>104</v>
      </c>
      <c r="C174">
        <v>8</v>
      </c>
      <c r="D174" t="s">
        <v>13</v>
      </c>
      <c r="E174">
        <v>9</v>
      </c>
      <c r="F174" t="s">
        <v>13</v>
      </c>
      <c r="G174">
        <v>0</v>
      </c>
      <c r="H174">
        <v>0</v>
      </c>
      <c r="I174">
        <v>0</v>
      </c>
      <c r="J174">
        <v>9</v>
      </c>
      <c r="K174" t="s">
        <v>29</v>
      </c>
    </row>
    <row r="175" spans="1:11" x14ac:dyDescent="0.35">
      <c r="A175">
        <v>174</v>
      </c>
      <c r="B175" t="s">
        <v>108</v>
      </c>
      <c r="C175">
        <v>8</v>
      </c>
      <c r="D175">
        <v>0</v>
      </c>
      <c r="E175">
        <v>0</v>
      </c>
      <c r="F175">
        <v>0</v>
      </c>
      <c r="G175">
        <v>0</v>
      </c>
      <c r="H175">
        <v>19</v>
      </c>
      <c r="I175" t="s">
        <v>17</v>
      </c>
      <c r="J175">
        <v>0</v>
      </c>
      <c r="K175">
        <v>0</v>
      </c>
    </row>
    <row r="176" spans="1:11" x14ac:dyDescent="0.35">
      <c r="A176">
        <v>175</v>
      </c>
      <c r="B176" t="s">
        <v>92</v>
      </c>
      <c r="C176">
        <v>8</v>
      </c>
      <c r="D176">
        <v>1</v>
      </c>
      <c r="E176" t="s">
        <v>0</v>
      </c>
      <c r="F176" t="s">
        <v>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5">
      <c r="A177">
        <v>176</v>
      </c>
      <c r="B177" t="s">
        <v>100</v>
      </c>
      <c r="C177">
        <v>8</v>
      </c>
      <c r="D177" t="s">
        <v>18</v>
      </c>
      <c r="E177" t="s">
        <v>19</v>
      </c>
      <c r="F177" t="s">
        <v>20</v>
      </c>
      <c r="G177" t="s">
        <v>21</v>
      </c>
      <c r="H177" t="s">
        <v>5</v>
      </c>
      <c r="I177">
        <v>21</v>
      </c>
      <c r="J177" t="s">
        <v>9</v>
      </c>
      <c r="K177">
        <v>89</v>
      </c>
    </row>
    <row r="178" spans="1:11" x14ac:dyDescent="0.35">
      <c r="A178">
        <v>177</v>
      </c>
      <c r="B178" t="s">
        <v>102</v>
      </c>
      <c r="C178">
        <v>8</v>
      </c>
      <c r="D178">
        <v>81</v>
      </c>
      <c r="E178">
        <v>40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5">
      <c r="A179">
        <v>178</v>
      </c>
      <c r="B179" t="s">
        <v>103</v>
      </c>
      <c r="C179">
        <v>8</v>
      </c>
      <c r="D179" t="s">
        <v>30</v>
      </c>
      <c r="E179" t="s">
        <v>39</v>
      </c>
      <c r="F179" t="s">
        <v>32</v>
      </c>
      <c r="G179">
        <v>80</v>
      </c>
      <c r="H179">
        <v>0</v>
      </c>
      <c r="I179">
        <v>0</v>
      </c>
      <c r="J179">
        <v>0</v>
      </c>
      <c r="K179">
        <v>0</v>
      </c>
    </row>
    <row r="180" spans="1:11" x14ac:dyDescent="0.35">
      <c r="A180">
        <v>179</v>
      </c>
      <c r="B180" t="s">
        <v>104</v>
      </c>
      <c r="C180">
        <v>8</v>
      </c>
      <c r="D180" t="s">
        <v>13</v>
      </c>
      <c r="E180" t="s">
        <v>34</v>
      </c>
      <c r="F180" t="s">
        <v>13</v>
      </c>
      <c r="G180">
        <v>0</v>
      </c>
      <c r="H180">
        <v>0</v>
      </c>
      <c r="I180">
        <v>0</v>
      </c>
      <c r="J180" t="s">
        <v>34</v>
      </c>
      <c r="K180">
        <v>35</v>
      </c>
    </row>
    <row r="181" spans="1:11" x14ac:dyDescent="0.35">
      <c r="A181">
        <v>180</v>
      </c>
      <c r="B181" t="s">
        <v>107</v>
      </c>
      <c r="C181">
        <v>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5">
      <c r="A182">
        <v>181</v>
      </c>
      <c r="B182" t="s">
        <v>106</v>
      </c>
      <c r="C182">
        <v>8</v>
      </c>
      <c r="D182">
        <v>0</v>
      </c>
      <c r="E182">
        <v>24</v>
      </c>
      <c r="F182">
        <v>0</v>
      </c>
      <c r="G182">
        <v>80</v>
      </c>
      <c r="H182">
        <v>23</v>
      </c>
      <c r="I182">
        <v>0</v>
      </c>
      <c r="J182">
        <v>0</v>
      </c>
      <c r="K182">
        <v>0</v>
      </c>
    </row>
    <row r="183" spans="1:11" x14ac:dyDescent="0.35">
      <c r="A183">
        <v>182</v>
      </c>
      <c r="B183" t="s">
        <v>108</v>
      </c>
      <c r="C183">
        <v>8</v>
      </c>
      <c r="D183">
        <v>0</v>
      </c>
      <c r="E183">
        <v>0</v>
      </c>
      <c r="F183">
        <v>0</v>
      </c>
      <c r="G183">
        <v>0</v>
      </c>
      <c r="H183">
        <v>19</v>
      </c>
      <c r="I183" t="s">
        <v>17</v>
      </c>
      <c r="J183">
        <v>0</v>
      </c>
      <c r="K183">
        <v>0</v>
      </c>
    </row>
    <row r="184" spans="1:11" x14ac:dyDescent="0.35">
      <c r="A184">
        <v>183</v>
      </c>
      <c r="B184" t="s">
        <v>92</v>
      </c>
      <c r="C184">
        <v>8</v>
      </c>
      <c r="D184">
        <v>1</v>
      </c>
      <c r="E184" t="s">
        <v>0</v>
      </c>
      <c r="F184">
        <v>10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5">
      <c r="A185">
        <v>184</v>
      </c>
      <c r="B185" t="s">
        <v>100</v>
      </c>
      <c r="C185">
        <v>8</v>
      </c>
      <c r="D185" t="s">
        <v>18</v>
      </c>
      <c r="E185" t="s">
        <v>19</v>
      </c>
      <c r="F185" t="s">
        <v>20</v>
      </c>
      <c r="G185" t="s">
        <v>21</v>
      </c>
      <c r="H185" t="s">
        <v>5</v>
      </c>
      <c r="I185">
        <v>21</v>
      </c>
      <c r="J185" t="s">
        <v>9</v>
      </c>
      <c r="K185" t="s">
        <v>31</v>
      </c>
    </row>
    <row r="186" spans="1:11" x14ac:dyDescent="0.35">
      <c r="A186">
        <v>185</v>
      </c>
      <c r="B186" t="s">
        <v>102</v>
      </c>
      <c r="C186">
        <v>8</v>
      </c>
      <c r="D186">
        <v>81</v>
      </c>
      <c r="E186">
        <v>40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5">
      <c r="A187">
        <v>186</v>
      </c>
      <c r="B187" t="s">
        <v>103</v>
      </c>
      <c r="C187">
        <v>8</v>
      </c>
      <c r="D187" t="s">
        <v>30</v>
      </c>
      <c r="E187">
        <v>68</v>
      </c>
      <c r="F187" t="s">
        <v>34</v>
      </c>
      <c r="G187">
        <v>80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>
        <v>187</v>
      </c>
      <c r="B188" t="s">
        <v>106</v>
      </c>
      <c r="C188">
        <v>8</v>
      </c>
      <c r="D188">
        <v>0</v>
      </c>
      <c r="E188">
        <v>24</v>
      </c>
      <c r="F188">
        <v>0</v>
      </c>
      <c r="G188">
        <v>80</v>
      </c>
      <c r="H188">
        <v>23</v>
      </c>
      <c r="I188">
        <v>0</v>
      </c>
      <c r="J188">
        <v>0</v>
      </c>
      <c r="K188">
        <v>0</v>
      </c>
    </row>
    <row r="189" spans="1:11" x14ac:dyDescent="0.35">
      <c r="A189">
        <v>188</v>
      </c>
      <c r="B189" t="s">
        <v>108</v>
      </c>
      <c r="C189">
        <v>8</v>
      </c>
      <c r="D189">
        <v>0</v>
      </c>
      <c r="E189">
        <v>0</v>
      </c>
      <c r="F189">
        <v>0</v>
      </c>
      <c r="G189">
        <v>0</v>
      </c>
      <c r="H189">
        <v>19</v>
      </c>
      <c r="I189" t="s">
        <v>17</v>
      </c>
      <c r="J189">
        <v>0</v>
      </c>
      <c r="K189">
        <v>0</v>
      </c>
    </row>
    <row r="190" spans="1:11" x14ac:dyDescent="0.35">
      <c r="A190">
        <v>189</v>
      </c>
      <c r="B190" t="s">
        <v>92</v>
      </c>
      <c r="C190">
        <v>8</v>
      </c>
      <c r="D190">
        <v>1</v>
      </c>
      <c r="E190" t="s">
        <v>0</v>
      </c>
      <c r="F190">
        <v>14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5">
      <c r="A191">
        <v>190</v>
      </c>
      <c r="B191" t="s">
        <v>92</v>
      </c>
      <c r="C191">
        <v>8</v>
      </c>
      <c r="D191">
        <v>1</v>
      </c>
      <c r="E191" t="s">
        <v>0</v>
      </c>
      <c r="F191">
        <v>14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5">
      <c r="A192">
        <v>191</v>
      </c>
      <c r="B192" t="s">
        <v>100</v>
      </c>
      <c r="C192">
        <v>8</v>
      </c>
      <c r="D192" t="s">
        <v>18</v>
      </c>
      <c r="E192" t="s">
        <v>19</v>
      </c>
      <c r="F192" t="s">
        <v>20</v>
      </c>
      <c r="G192" t="s">
        <v>21</v>
      </c>
      <c r="H192" t="s">
        <v>5</v>
      </c>
      <c r="I192">
        <v>21</v>
      </c>
      <c r="J192" t="s">
        <v>9</v>
      </c>
      <c r="K192">
        <v>83</v>
      </c>
    </row>
    <row r="193" spans="1:11" x14ac:dyDescent="0.35">
      <c r="A193">
        <v>192</v>
      </c>
      <c r="B193" t="s">
        <v>102</v>
      </c>
      <c r="C193">
        <v>8</v>
      </c>
      <c r="D193">
        <v>81</v>
      </c>
      <c r="E193">
        <v>70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5">
      <c r="A194">
        <v>193</v>
      </c>
      <c r="B194" t="s">
        <v>103</v>
      </c>
      <c r="C194">
        <v>8</v>
      </c>
      <c r="D194" t="s">
        <v>30</v>
      </c>
      <c r="E194">
        <v>88</v>
      </c>
      <c r="F194">
        <v>10</v>
      </c>
      <c r="G194" t="s">
        <v>40</v>
      </c>
      <c r="H194" t="s">
        <v>41</v>
      </c>
      <c r="I194">
        <v>0</v>
      </c>
      <c r="J194">
        <v>0</v>
      </c>
      <c r="K194">
        <v>0</v>
      </c>
    </row>
    <row r="195" spans="1:11" x14ac:dyDescent="0.35">
      <c r="A195">
        <v>194</v>
      </c>
      <c r="B195" t="s">
        <v>109</v>
      </c>
      <c r="C195">
        <v>8</v>
      </c>
      <c r="D195">
        <v>0</v>
      </c>
      <c r="E195" t="s">
        <v>2</v>
      </c>
      <c r="F195">
        <v>0</v>
      </c>
      <c r="G195" t="s">
        <v>2</v>
      </c>
      <c r="H195">
        <v>0</v>
      </c>
      <c r="I195" t="s">
        <v>2</v>
      </c>
      <c r="J195">
        <v>0</v>
      </c>
      <c r="K195" t="s">
        <v>2</v>
      </c>
    </row>
    <row r="196" spans="1:11" x14ac:dyDescent="0.35">
      <c r="A196">
        <v>195</v>
      </c>
      <c r="B196" t="s">
        <v>106</v>
      </c>
      <c r="C196">
        <v>8</v>
      </c>
      <c r="D196">
        <v>0</v>
      </c>
      <c r="E196">
        <v>24</v>
      </c>
      <c r="F196">
        <v>0</v>
      </c>
      <c r="G196">
        <v>80</v>
      </c>
      <c r="H196">
        <v>23</v>
      </c>
      <c r="I196">
        <v>0</v>
      </c>
      <c r="J196">
        <v>0</v>
      </c>
      <c r="K196">
        <v>0</v>
      </c>
    </row>
    <row r="197" spans="1:11" x14ac:dyDescent="0.35">
      <c r="A197">
        <v>196</v>
      </c>
      <c r="B197" t="s">
        <v>108</v>
      </c>
      <c r="C197">
        <v>8</v>
      </c>
      <c r="D197">
        <v>0</v>
      </c>
      <c r="E197">
        <v>0</v>
      </c>
      <c r="F197">
        <v>0</v>
      </c>
      <c r="G197">
        <v>0</v>
      </c>
      <c r="H197">
        <v>19</v>
      </c>
      <c r="I197" t="s">
        <v>17</v>
      </c>
      <c r="J197">
        <v>0</v>
      </c>
      <c r="K197">
        <v>0</v>
      </c>
    </row>
    <row r="198" spans="1:11" x14ac:dyDescent="0.35">
      <c r="A198">
        <v>197</v>
      </c>
      <c r="B198" t="s">
        <v>92</v>
      </c>
      <c r="C198">
        <v>8</v>
      </c>
      <c r="D198">
        <v>1</v>
      </c>
      <c r="E198" t="s">
        <v>0</v>
      </c>
      <c r="F198">
        <v>18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5">
      <c r="A199">
        <v>198</v>
      </c>
      <c r="B199" t="s">
        <v>100</v>
      </c>
      <c r="C199">
        <v>8</v>
      </c>
      <c r="D199" t="s">
        <v>18</v>
      </c>
      <c r="E199" t="s">
        <v>19</v>
      </c>
      <c r="F199" t="s">
        <v>20</v>
      </c>
      <c r="G199" t="s">
        <v>21</v>
      </c>
      <c r="H199" t="s">
        <v>5</v>
      </c>
      <c r="I199">
        <v>21</v>
      </c>
      <c r="J199" t="s">
        <v>9</v>
      </c>
      <c r="K199">
        <v>88</v>
      </c>
    </row>
    <row r="200" spans="1:11" x14ac:dyDescent="0.35">
      <c r="A200">
        <v>199</v>
      </c>
      <c r="B200" t="s">
        <v>97</v>
      </c>
      <c r="C200">
        <v>8</v>
      </c>
      <c r="D200" t="s">
        <v>35</v>
      </c>
      <c r="E200">
        <v>0</v>
      </c>
      <c r="F200" t="s">
        <v>36</v>
      </c>
      <c r="G200" t="s">
        <v>24</v>
      </c>
      <c r="H200">
        <v>81</v>
      </c>
      <c r="I200">
        <v>97</v>
      </c>
      <c r="J200" t="s">
        <v>13</v>
      </c>
      <c r="K200">
        <v>0</v>
      </c>
    </row>
    <row r="201" spans="1:11" x14ac:dyDescent="0.35">
      <c r="A201">
        <v>200</v>
      </c>
      <c r="B201" t="s">
        <v>109</v>
      </c>
      <c r="C201">
        <v>8</v>
      </c>
      <c r="D201">
        <v>0</v>
      </c>
      <c r="E201" t="s">
        <v>2</v>
      </c>
      <c r="F201">
        <v>0</v>
      </c>
      <c r="G201" t="s">
        <v>2</v>
      </c>
      <c r="H201">
        <v>0</v>
      </c>
      <c r="I201" t="s">
        <v>2</v>
      </c>
      <c r="J201">
        <v>0</v>
      </c>
      <c r="K201" t="s">
        <v>2</v>
      </c>
    </row>
    <row r="202" spans="1:11" x14ac:dyDescent="0.35">
      <c r="A202">
        <v>201</v>
      </c>
      <c r="B202" t="s">
        <v>104</v>
      </c>
      <c r="C202">
        <v>8</v>
      </c>
      <c r="D202" t="s">
        <v>13</v>
      </c>
      <c r="E202">
        <v>1</v>
      </c>
      <c r="F202" t="s">
        <v>13</v>
      </c>
      <c r="G202">
        <v>0</v>
      </c>
      <c r="H202">
        <v>0</v>
      </c>
      <c r="I202">
        <v>0</v>
      </c>
      <c r="J202">
        <v>1</v>
      </c>
      <c r="K202" t="s">
        <v>37</v>
      </c>
    </row>
    <row r="203" spans="1:11" x14ac:dyDescent="0.35">
      <c r="A203">
        <v>202</v>
      </c>
      <c r="B203" t="s">
        <v>106</v>
      </c>
      <c r="C203">
        <v>8</v>
      </c>
      <c r="D203">
        <v>0</v>
      </c>
      <c r="E203">
        <v>24</v>
      </c>
      <c r="F203">
        <v>0</v>
      </c>
      <c r="G203">
        <v>80</v>
      </c>
      <c r="H203">
        <v>23</v>
      </c>
      <c r="I203">
        <v>0</v>
      </c>
      <c r="J203">
        <v>0</v>
      </c>
      <c r="K203">
        <v>0</v>
      </c>
    </row>
    <row r="204" spans="1:11" x14ac:dyDescent="0.35">
      <c r="A204">
        <v>203</v>
      </c>
      <c r="B204" t="s">
        <v>108</v>
      </c>
      <c r="C204">
        <v>8</v>
      </c>
      <c r="D204">
        <v>0</v>
      </c>
      <c r="E204">
        <v>0</v>
      </c>
      <c r="F204">
        <v>0</v>
      </c>
      <c r="G204">
        <v>0</v>
      </c>
      <c r="H204">
        <v>19</v>
      </c>
      <c r="I204" t="s">
        <v>17</v>
      </c>
      <c r="J204">
        <v>0</v>
      </c>
      <c r="K204">
        <v>0</v>
      </c>
    </row>
    <row r="205" spans="1:11" x14ac:dyDescent="0.35">
      <c r="A205">
        <v>204</v>
      </c>
      <c r="B205" t="s">
        <v>92</v>
      </c>
      <c r="C205">
        <v>8</v>
      </c>
      <c r="D205">
        <v>1</v>
      </c>
      <c r="E205" t="s">
        <v>0</v>
      </c>
      <c r="F205" t="s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5">
      <c r="A206">
        <v>205</v>
      </c>
      <c r="B206" t="s">
        <v>110</v>
      </c>
      <c r="C206">
        <v>8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5</v>
      </c>
      <c r="K206">
        <v>80</v>
      </c>
    </row>
    <row r="207" spans="1:11" x14ac:dyDescent="0.35">
      <c r="A207">
        <v>206</v>
      </c>
      <c r="B207" t="s">
        <v>102</v>
      </c>
      <c r="C207">
        <v>8</v>
      </c>
      <c r="D207">
        <v>81</v>
      </c>
      <c r="E207">
        <v>50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5">
      <c r="A208">
        <v>207</v>
      </c>
      <c r="B208" t="s">
        <v>103</v>
      </c>
      <c r="C208">
        <v>8</v>
      </c>
      <c r="D208" t="s">
        <v>30</v>
      </c>
      <c r="E208">
        <v>68</v>
      </c>
      <c r="F208" t="s">
        <v>32</v>
      </c>
      <c r="G208">
        <v>80</v>
      </c>
      <c r="H208">
        <v>0</v>
      </c>
      <c r="I208">
        <v>0</v>
      </c>
      <c r="J208">
        <v>0</v>
      </c>
      <c r="K208">
        <v>0</v>
      </c>
    </row>
    <row r="209" spans="1:11" x14ac:dyDescent="0.35">
      <c r="A209">
        <v>208</v>
      </c>
      <c r="B209" t="s">
        <v>106</v>
      </c>
      <c r="C209">
        <v>8</v>
      </c>
      <c r="D209">
        <v>0</v>
      </c>
      <c r="E209">
        <v>24</v>
      </c>
      <c r="F209">
        <v>0</v>
      </c>
      <c r="G209">
        <v>80</v>
      </c>
      <c r="H209">
        <v>23</v>
      </c>
      <c r="I209">
        <v>0</v>
      </c>
      <c r="J209">
        <v>0</v>
      </c>
      <c r="K209">
        <v>0</v>
      </c>
    </row>
    <row r="210" spans="1:11" x14ac:dyDescent="0.35">
      <c r="A210">
        <v>209</v>
      </c>
      <c r="B210" t="s">
        <v>108</v>
      </c>
      <c r="C210">
        <v>8</v>
      </c>
      <c r="D210">
        <v>0</v>
      </c>
      <c r="E210">
        <v>0</v>
      </c>
      <c r="F210">
        <v>0</v>
      </c>
      <c r="G210">
        <v>0</v>
      </c>
      <c r="H210">
        <v>19</v>
      </c>
      <c r="I210" t="s">
        <v>17</v>
      </c>
      <c r="J210">
        <v>0</v>
      </c>
      <c r="K210">
        <v>0</v>
      </c>
    </row>
    <row r="211" spans="1:11" x14ac:dyDescent="0.35">
      <c r="A211">
        <v>210</v>
      </c>
      <c r="B211" t="s">
        <v>92</v>
      </c>
      <c r="C211">
        <v>8</v>
      </c>
      <c r="D211">
        <v>1</v>
      </c>
      <c r="E211" t="s">
        <v>0</v>
      </c>
      <c r="F211">
        <v>10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5">
      <c r="A212">
        <v>211</v>
      </c>
      <c r="B212" t="s">
        <v>108</v>
      </c>
      <c r="C212">
        <v>8</v>
      </c>
      <c r="D212">
        <v>0</v>
      </c>
      <c r="E212">
        <v>0</v>
      </c>
      <c r="F212">
        <v>0</v>
      </c>
      <c r="G212">
        <v>0</v>
      </c>
      <c r="H212">
        <v>19</v>
      </c>
      <c r="I212" t="s">
        <v>17</v>
      </c>
      <c r="J212">
        <v>0</v>
      </c>
      <c r="K212">
        <v>0</v>
      </c>
    </row>
    <row r="213" spans="1:11" x14ac:dyDescent="0.35">
      <c r="A213">
        <v>212</v>
      </c>
      <c r="B213" t="s">
        <v>92</v>
      </c>
      <c r="C213">
        <v>8</v>
      </c>
      <c r="D213">
        <v>1</v>
      </c>
      <c r="E213" t="s">
        <v>0</v>
      </c>
      <c r="F213">
        <v>10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5">
      <c r="A214">
        <v>213</v>
      </c>
      <c r="B214" t="s">
        <v>102</v>
      </c>
      <c r="C214">
        <v>8</v>
      </c>
      <c r="D214">
        <v>81</v>
      </c>
      <c r="E214">
        <v>70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5">
      <c r="A215">
        <v>214</v>
      </c>
      <c r="B215" t="s">
        <v>103</v>
      </c>
      <c r="C215">
        <v>8</v>
      </c>
      <c r="D215" t="s">
        <v>30</v>
      </c>
      <c r="E215" t="s">
        <v>33</v>
      </c>
      <c r="F215">
        <v>10</v>
      </c>
      <c r="G215">
        <v>80</v>
      </c>
      <c r="H215">
        <v>0</v>
      </c>
      <c r="I215">
        <v>0</v>
      </c>
      <c r="J215">
        <v>0</v>
      </c>
      <c r="K215">
        <v>0</v>
      </c>
    </row>
    <row r="216" spans="1:11" x14ac:dyDescent="0.35">
      <c r="A216">
        <v>215</v>
      </c>
      <c r="B216" t="s">
        <v>109</v>
      </c>
      <c r="C216">
        <v>8</v>
      </c>
      <c r="D216">
        <v>0</v>
      </c>
      <c r="E216" t="s">
        <v>2</v>
      </c>
      <c r="F216">
        <v>0</v>
      </c>
      <c r="G216" t="s">
        <v>2</v>
      </c>
      <c r="H216">
        <v>0</v>
      </c>
      <c r="I216" t="s">
        <v>2</v>
      </c>
      <c r="J216">
        <v>0</v>
      </c>
      <c r="K216" t="s">
        <v>2</v>
      </c>
    </row>
    <row r="217" spans="1:11" x14ac:dyDescent="0.35">
      <c r="A217">
        <v>216</v>
      </c>
      <c r="B217" t="s">
        <v>106</v>
      </c>
      <c r="C217">
        <v>8</v>
      </c>
      <c r="D217">
        <v>0</v>
      </c>
      <c r="E217">
        <v>24</v>
      </c>
      <c r="F217">
        <v>0</v>
      </c>
      <c r="G217">
        <v>80</v>
      </c>
      <c r="H217">
        <v>23</v>
      </c>
      <c r="I217">
        <v>0</v>
      </c>
      <c r="J217">
        <v>0</v>
      </c>
      <c r="K217">
        <v>0</v>
      </c>
    </row>
    <row r="218" spans="1:11" x14ac:dyDescent="0.35">
      <c r="A218">
        <v>217</v>
      </c>
      <c r="B218" t="s">
        <v>111</v>
      </c>
      <c r="C218">
        <v>8</v>
      </c>
      <c r="D218">
        <v>0</v>
      </c>
      <c r="E218">
        <v>0</v>
      </c>
      <c r="F218" t="s">
        <v>9</v>
      </c>
      <c r="G218">
        <v>34</v>
      </c>
      <c r="H218">
        <v>20</v>
      </c>
      <c r="I218">
        <v>0</v>
      </c>
      <c r="J218">
        <v>0</v>
      </c>
      <c r="K218">
        <v>0</v>
      </c>
    </row>
    <row r="219" spans="1:11" x14ac:dyDescent="0.35">
      <c r="A219">
        <v>218</v>
      </c>
      <c r="B219" t="s">
        <v>108</v>
      </c>
      <c r="C219">
        <v>8</v>
      </c>
      <c r="D219">
        <v>0</v>
      </c>
      <c r="E219">
        <v>0</v>
      </c>
      <c r="F219">
        <v>0</v>
      </c>
      <c r="G219">
        <v>0</v>
      </c>
      <c r="H219">
        <v>19</v>
      </c>
      <c r="I219" t="s">
        <v>17</v>
      </c>
      <c r="J219">
        <v>0</v>
      </c>
      <c r="K219">
        <v>0</v>
      </c>
    </row>
    <row r="220" spans="1:11" x14ac:dyDescent="0.35">
      <c r="A220">
        <v>219</v>
      </c>
      <c r="B220" t="s">
        <v>92</v>
      </c>
      <c r="C220">
        <v>8</v>
      </c>
      <c r="D220">
        <v>1</v>
      </c>
      <c r="E220" t="s">
        <v>0</v>
      </c>
      <c r="F220">
        <v>14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5">
      <c r="A221">
        <v>220</v>
      </c>
      <c r="B221" t="s">
        <v>100</v>
      </c>
      <c r="C221">
        <v>8</v>
      </c>
      <c r="D221" t="s">
        <v>18</v>
      </c>
      <c r="E221" t="s">
        <v>19</v>
      </c>
      <c r="F221" t="s">
        <v>20</v>
      </c>
      <c r="G221" t="s">
        <v>21</v>
      </c>
      <c r="H221" t="s">
        <v>5</v>
      </c>
      <c r="I221">
        <v>21</v>
      </c>
      <c r="J221" t="s">
        <v>9</v>
      </c>
      <c r="K221" t="s">
        <v>26</v>
      </c>
    </row>
    <row r="222" spans="1:11" x14ac:dyDescent="0.35">
      <c r="A222">
        <v>221</v>
      </c>
      <c r="B222" t="s">
        <v>102</v>
      </c>
      <c r="C222">
        <v>8</v>
      </c>
      <c r="D222">
        <v>81</v>
      </c>
      <c r="E222">
        <v>50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5">
      <c r="A223">
        <v>222</v>
      </c>
      <c r="B223" t="s">
        <v>109</v>
      </c>
      <c r="C223">
        <v>8</v>
      </c>
      <c r="D223">
        <v>0</v>
      </c>
      <c r="E223" t="s">
        <v>2</v>
      </c>
      <c r="F223">
        <v>0</v>
      </c>
      <c r="G223" t="s">
        <v>2</v>
      </c>
      <c r="H223">
        <v>0</v>
      </c>
      <c r="I223" t="s">
        <v>2</v>
      </c>
      <c r="J223">
        <v>0</v>
      </c>
      <c r="K223" t="s">
        <v>2</v>
      </c>
    </row>
    <row r="224" spans="1:11" x14ac:dyDescent="0.35">
      <c r="A224">
        <v>223</v>
      </c>
      <c r="B224" t="s">
        <v>104</v>
      </c>
      <c r="C224">
        <v>8</v>
      </c>
      <c r="D224" t="s">
        <v>13</v>
      </c>
      <c r="E224">
        <v>4</v>
      </c>
      <c r="F224" t="s">
        <v>13</v>
      </c>
      <c r="G224">
        <v>0</v>
      </c>
      <c r="H224">
        <v>0</v>
      </c>
      <c r="I224">
        <v>0</v>
      </c>
      <c r="J224">
        <v>4</v>
      </c>
      <c r="K224">
        <v>61</v>
      </c>
    </row>
    <row r="225" spans="1:11" x14ac:dyDescent="0.35">
      <c r="A225">
        <v>224</v>
      </c>
      <c r="B225" t="s">
        <v>108</v>
      </c>
      <c r="C225">
        <v>8</v>
      </c>
      <c r="D225">
        <v>0</v>
      </c>
      <c r="E225">
        <v>0</v>
      </c>
      <c r="F225">
        <v>0</v>
      </c>
      <c r="G225">
        <v>0</v>
      </c>
      <c r="H225">
        <v>19</v>
      </c>
      <c r="I225" t="s">
        <v>17</v>
      </c>
      <c r="J225">
        <v>0</v>
      </c>
      <c r="K225">
        <v>0</v>
      </c>
    </row>
    <row r="226" spans="1:11" x14ac:dyDescent="0.35">
      <c r="A226">
        <v>225</v>
      </c>
      <c r="B226" t="s">
        <v>92</v>
      </c>
      <c r="C226">
        <v>8</v>
      </c>
      <c r="D226">
        <v>1</v>
      </c>
      <c r="E226" t="s">
        <v>0</v>
      </c>
      <c r="F226">
        <v>18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5">
      <c r="A227">
        <v>226</v>
      </c>
      <c r="B227" t="s">
        <v>99</v>
      </c>
      <c r="C227">
        <v>8</v>
      </c>
      <c r="D227">
        <v>0</v>
      </c>
      <c r="E227">
        <v>0</v>
      </c>
      <c r="F227">
        <v>20</v>
      </c>
      <c r="G227">
        <v>33</v>
      </c>
      <c r="H227">
        <v>0</v>
      </c>
      <c r="I227">
        <v>22</v>
      </c>
      <c r="J227">
        <v>0</v>
      </c>
      <c r="K227">
        <v>38</v>
      </c>
    </row>
    <row r="228" spans="1:11" x14ac:dyDescent="0.35">
      <c r="A228">
        <v>227</v>
      </c>
      <c r="B228" t="s">
        <v>102</v>
      </c>
      <c r="C228">
        <v>8</v>
      </c>
      <c r="D228">
        <v>81</v>
      </c>
      <c r="E228">
        <v>40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5">
      <c r="A229">
        <v>228</v>
      </c>
      <c r="B229" t="s">
        <v>103</v>
      </c>
      <c r="C229">
        <v>8</v>
      </c>
      <c r="D229" t="s">
        <v>30</v>
      </c>
      <c r="E229">
        <v>68</v>
      </c>
      <c r="F229" t="s">
        <v>32</v>
      </c>
      <c r="G229">
        <v>80</v>
      </c>
      <c r="H229">
        <v>0</v>
      </c>
      <c r="I229">
        <v>0</v>
      </c>
      <c r="J229">
        <v>0</v>
      </c>
      <c r="K229">
        <v>0</v>
      </c>
    </row>
    <row r="230" spans="1:11" x14ac:dyDescent="0.35">
      <c r="A230">
        <v>229</v>
      </c>
      <c r="B230" t="s">
        <v>106</v>
      </c>
      <c r="C230">
        <v>8</v>
      </c>
      <c r="D230">
        <v>0</v>
      </c>
      <c r="E230">
        <v>24</v>
      </c>
      <c r="F230">
        <v>0</v>
      </c>
      <c r="G230">
        <v>80</v>
      </c>
      <c r="H230">
        <v>23</v>
      </c>
      <c r="I230">
        <v>0</v>
      </c>
      <c r="J230">
        <v>0</v>
      </c>
      <c r="K230">
        <v>0</v>
      </c>
    </row>
    <row r="231" spans="1:11" x14ac:dyDescent="0.35">
      <c r="A231">
        <v>230</v>
      </c>
      <c r="B231" t="s">
        <v>108</v>
      </c>
      <c r="C231">
        <v>8</v>
      </c>
      <c r="D231">
        <v>0</v>
      </c>
      <c r="E231">
        <v>0</v>
      </c>
      <c r="F231">
        <v>0</v>
      </c>
      <c r="G231">
        <v>0</v>
      </c>
      <c r="H231">
        <v>19</v>
      </c>
      <c r="I231" t="s">
        <v>17</v>
      </c>
      <c r="J231">
        <v>0</v>
      </c>
      <c r="K231">
        <v>0</v>
      </c>
    </row>
    <row r="232" spans="1:11" x14ac:dyDescent="0.35">
      <c r="A232">
        <v>231</v>
      </c>
      <c r="B232" t="s">
        <v>92</v>
      </c>
      <c r="C232">
        <v>8</v>
      </c>
      <c r="D232">
        <v>1</v>
      </c>
      <c r="E232" t="s">
        <v>0</v>
      </c>
      <c r="F232" t="s">
        <v>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5">
      <c r="A233">
        <v>232</v>
      </c>
      <c r="B233" t="s">
        <v>108</v>
      </c>
      <c r="C233">
        <v>8</v>
      </c>
      <c r="D233">
        <v>0</v>
      </c>
      <c r="E233">
        <v>0</v>
      </c>
      <c r="F233">
        <v>0</v>
      </c>
      <c r="G233">
        <v>0</v>
      </c>
      <c r="H233">
        <v>19</v>
      </c>
      <c r="I233" t="s">
        <v>17</v>
      </c>
      <c r="J233">
        <v>0</v>
      </c>
      <c r="K233">
        <v>0</v>
      </c>
    </row>
    <row r="234" spans="1:11" x14ac:dyDescent="0.35">
      <c r="A234">
        <v>233</v>
      </c>
      <c r="B234" t="s">
        <v>92</v>
      </c>
      <c r="C234">
        <v>8</v>
      </c>
      <c r="D234">
        <v>1</v>
      </c>
      <c r="E234" t="s">
        <v>0</v>
      </c>
      <c r="F234" t="s">
        <v>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5">
      <c r="A235">
        <v>234</v>
      </c>
      <c r="B235" t="s">
        <v>100</v>
      </c>
      <c r="C235">
        <v>8</v>
      </c>
      <c r="D235" t="s">
        <v>18</v>
      </c>
      <c r="E235" t="s">
        <v>19</v>
      </c>
      <c r="F235" t="s">
        <v>20</v>
      </c>
      <c r="G235" t="s">
        <v>21</v>
      </c>
      <c r="H235" t="s">
        <v>5</v>
      </c>
      <c r="I235">
        <v>21</v>
      </c>
      <c r="J235" t="s">
        <v>9</v>
      </c>
      <c r="K235">
        <v>89</v>
      </c>
    </row>
    <row r="236" spans="1:11" x14ac:dyDescent="0.35">
      <c r="A236">
        <v>235</v>
      </c>
      <c r="B236" t="s">
        <v>102</v>
      </c>
      <c r="C236">
        <v>8</v>
      </c>
      <c r="D236">
        <v>81</v>
      </c>
      <c r="E236">
        <v>70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5">
      <c r="A237">
        <v>236</v>
      </c>
      <c r="B237" t="s">
        <v>103</v>
      </c>
      <c r="C237">
        <v>8</v>
      </c>
      <c r="D237" t="s">
        <v>30</v>
      </c>
      <c r="E237">
        <v>78</v>
      </c>
      <c r="F237" t="s">
        <v>34</v>
      </c>
      <c r="G237">
        <v>80</v>
      </c>
      <c r="H237">
        <v>0</v>
      </c>
      <c r="I237">
        <v>0</v>
      </c>
      <c r="J237">
        <v>0</v>
      </c>
      <c r="K237">
        <v>0</v>
      </c>
    </row>
    <row r="238" spans="1:11" x14ac:dyDescent="0.35">
      <c r="A238">
        <v>237</v>
      </c>
      <c r="B238" t="s">
        <v>106</v>
      </c>
      <c r="C238">
        <v>8</v>
      </c>
      <c r="D238">
        <v>0</v>
      </c>
      <c r="E238">
        <v>24</v>
      </c>
      <c r="F238">
        <v>0</v>
      </c>
      <c r="G238">
        <v>80</v>
      </c>
      <c r="H238">
        <v>23</v>
      </c>
      <c r="I238">
        <v>0</v>
      </c>
      <c r="J238">
        <v>0</v>
      </c>
      <c r="K238">
        <v>0</v>
      </c>
    </row>
    <row r="239" spans="1:11" x14ac:dyDescent="0.35">
      <c r="A239">
        <v>238</v>
      </c>
      <c r="B239" t="s">
        <v>108</v>
      </c>
      <c r="C239">
        <v>8</v>
      </c>
      <c r="D239">
        <v>0</v>
      </c>
      <c r="E239">
        <v>0</v>
      </c>
      <c r="F239">
        <v>0</v>
      </c>
      <c r="G239">
        <v>0</v>
      </c>
      <c r="H239">
        <v>19</v>
      </c>
      <c r="I239" t="s">
        <v>17</v>
      </c>
      <c r="J239">
        <v>0</v>
      </c>
      <c r="K239">
        <v>0</v>
      </c>
    </row>
    <row r="240" spans="1:11" x14ac:dyDescent="0.35">
      <c r="A240">
        <v>239</v>
      </c>
      <c r="B240" t="s">
        <v>92</v>
      </c>
      <c r="C240">
        <v>8</v>
      </c>
      <c r="D240">
        <v>1</v>
      </c>
      <c r="E240" t="s">
        <v>0</v>
      </c>
      <c r="F240">
        <v>10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5">
      <c r="A241">
        <v>240</v>
      </c>
      <c r="B241" t="s">
        <v>108</v>
      </c>
      <c r="C241">
        <v>8</v>
      </c>
      <c r="D241">
        <v>0</v>
      </c>
      <c r="E241">
        <v>0</v>
      </c>
      <c r="F241">
        <v>0</v>
      </c>
      <c r="G241">
        <v>0</v>
      </c>
      <c r="H241">
        <v>19</v>
      </c>
      <c r="I241" t="s">
        <v>17</v>
      </c>
      <c r="J241">
        <v>0</v>
      </c>
      <c r="K241">
        <v>0</v>
      </c>
    </row>
    <row r="242" spans="1:11" x14ac:dyDescent="0.35">
      <c r="A242">
        <v>241</v>
      </c>
      <c r="B242" t="s">
        <v>92</v>
      </c>
      <c r="C242">
        <v>8</v>
      </c>
      <c r="D242">
        <v>1</v>
      </c>
      <c r="E242" t="s">
        <v>0</v>
      </c>
      <c r="F242">
        <v>10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5">
      <c r="A243">
        <v>242</v>
      </c>
      <c r="B243" t="s">
        <v>102</v>
      </c>
      <c r="C243">
        <v>8</v>
      </c>
      <c r="D243">
        <v>81</v>
      </c>
      <c r="E243">
        <v>70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5">
      <c r="A244">
        <v>243</v>
      </c>
      <c r="B244" t="s">
        <v>103</v>
      </c>
      <c r="C244">
        <v>8</v>
      </c>
      <c r="D244" t="s">
        <v>30</v>
      </c>
      <c r="E244">
        <v>88</v>
      </c>
      <c r="F244">
        <v>10</v>
      </c>
      <c r="G244">
        <v>80</v>
      </c>
      <c r="H244">
        <v>0</v>
      </c>
      <c r="I244">
        <v>0</v>
      </c>
      <c r="J244">
        <v>0</v>
      </c>
      <c r="K244">
        <v>0</v>
      </c>
    </row>
    <row r="245" spans="1:11" x14ac:dyDescent="0.35">
      <c r="A245">
        <v>244</v>
      </c>
      <c r="B245" t="s">
        <v>109</v>
      </c>
      <c r="C245">
        <v>8</v>
      </c>
      <c r="D245">
        <v>0</v>
      </c>
      <c r="E245" t="s">
        <v>2</v>
      </c>
      <c r="F245">
        <v>0</v>
      </c>
      <c r="G245" t="s">
        <v>2</v>
      </c>
      <c r="H245">
        <v>0</v>
      </c>
      <c r="I245" t="s">
        <v>2</v>
      </c>
      <c r="J245">
        <v>0</v>
      </c>
      <c r="K245" t="s">
        <v>2</v>
      </c>
    </row>
    <row r="246" spans="1:11" x14ac:dyDescent="0.35">
      <c r="A246">
        <v>245</v>
      </c>
      <c r="B246" t="s">
        <v>106</v>
      </c>
      <c r="C246">
        <v>8</v>
      </c>
      <c r="D246">
        <v>0</v>
      </c>
      <c r="E246">
        <v>24</v>
      </c>
      <c r="F246">
        <v>0</v>
      </c>
      <c r="G246">
        <v>80</v>
      </c>
      <c r="H246">
        <v>23</v>
      </c>
      <c r="I246">
        <v>0</v>
      </c>
      <c r="J246">
        <v>0</v>
      </c>
      <c r="K246">
        <v>0</v>
      </c>
    </row>
    <row r="247" spans="1:11" x14ac:dyDescent="0.35">
      <c r="A247">
        <v>246</v>
      </c>
      <c r="B247" t="s">
        <v>108</v>
      </c>
      <c r="C247">
        <v>8</v>
      </c>
      <c r="D247">
        <v>0</v>
      </c>
      <c r="E247">
        <v>0</v>
      </c>
      <c r="F247">
        <v>0</v>
      </c>
      <c r="G247">
        <v>0</v>
      </c>
      <c r="H247">
        <v>19</v>
      </c>
      <c r="I247" t="s">
        <v>17</v>
      </c>
      <c r="J247">
        <v>0</v>
      </c>
      <c r="K247">
        <v>0</v>
      </c>
    </row>
    <row r="248" spans="1:11" x14ac:dyDescent="0.35">
      <c r="A248">
        <v>247</v>
      </c>
      <c r="B248" t="s">
        <v>92</v>
      </c>
      <c r="C248">
        <v>8</v>
      </c>
      <c r="D248">
        <v>1</v>
      </c>
      <c r="E248" t="s">
        <v>0</v>
      </c>
      <c r="F248">
        <v>14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5">
      <c r="A249">
        <v>248</v>
      </c>
      <c r="B249" t="s">
        <v>108</v>
      </c>
      <c r="C249">
        <v>8</v>
      </c>
      <c r="D249">
        <v>0</v>
      </c>
      <c r="E249">
        <v>0</v>
      </c>
      <c r="F249">
        <v>0</v>
      </c>
      <c r="G249">
        <v>0</v>
      </c>
      <c r="H249">
        <v>19</v>
      </c>
      <c r="I249" t="s">
        <v>17</v>
      </c>
      <c r="J249">
        <v>0</v>
      </c>
      <c r="K249">
        <v>0</v>
      </c>
    </row>
    <row r="250" spans="1:11" x14ac:dyDescent="0.35">
      <c r="A250">
        <v>249</v>
      </c>
      <c r="B250" t="s">
        <v>92</v>
      </c>
      <c r="C250">
        <v>8</v>
      </c>
      <c r="D250">
        <v>1</v>
      </c>
      <c r="E250" t="s">
        <v>0</v>
      </c>
      <c r="F250">
        <v>14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5">
      <c r="A251">
        <v>250</v>
      </c>
      <c r="B251" t="s">
        <v>110</v>
      </c>
      <c r="C251">
        <v>8</v>
      </c>
      <c r="D251">
        <v>0</v>
      </c>
      <c r="E251">
        <v>7</v>
      </c>
      <c r="F251">
        <v>0</v>
      </c>
      <c r="G251">
        <v>0</v>
      </c>
      <c r="H251">
        <v>0</v>
      </c>
      <c r="I251">
        <v>0</v>
      </c>
      <c r="J251">
        <v>5</v>
      </c>
      <c r="K251">
        <v>80</v>
      </c>
    </row>
    <row r="252" spans="1:11" x14ac:dyDescent="0.35">
      <c r="A252">
        <v>251</v>
      </c>
      <c r="B252" t="s">
        <v>102</v>
      </c>
      <c r="C252">
        <v>8</v>
      </c>
      <c r="D252">
        <v>81</v>
      </c>
      <c r="E252">
        <v>40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5">
      <c r="A253">
        <v>252</v>
      </c>
      <c r="B253" t="s">
        <v>103</v>
      </c>
      <c r="C253">
        <v>8</v>
      </c>
      <c r="D253" t="s">
        <v>30</v>
      </c>
      <c r="E253">
        <v>88</v>
      </c>
      <c r="F253" t="s">
        <v>32</v>
      </c>
      <c r="G253">
        <v>80</v>
      </c>
      <c r="H253">
        <v>0</v>
      </c>
      <c r="I253">
        <v>0</v>
      </c>
      <c r="J253">
        <v>0</v>
      </c>
      <c r="K253">
        <v>0</v>
      </c>
    </row>
    <row r="254" spans="1:11" x14ac:dyDescent="0.35">
      <c r="A254">
        <v>253</v>
      </c>
      <c r="B254" t="s">
        <v>106</v>
      </c>
      <c r="C254">
        <v>8</v>
      </c>
      <c r="D254">
        <v>0</v>
      </c>
      <c r="E254">
        <v>24</v>
      </c>
      <c r="F254">
        <v>0</v>
      </c>
      <c r="G254">
        <v>80</v>
      </c>
      <c r="H254">
        <v>23</v>
      </c>
      <c r="I254">
        <v>0</v>
      </c>
      <c r="J254">
        <v>0</v>
      </c>
      <c r="K254">
        <v>0</v>
      </c>
    </row>
    <row r="255" spans="1:11" x14ac:dyDescent="0.35">
      <c r="A255">
        <v>254</v>
      </c>
      <c r="B255" t="s">
        <v>92</v>
      </c>
      <c r="C255">
        <v>8</v>
      </c>
      <c r="D255">
        <v>1</v>
      </c>
      <c r="E255" t="s">
        <v>0</v>
      </c>
      <c r="F255">
        <v>18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5">
      <c r="A256">
        <v>255</v>
      </c>
      <c r="B256" t="s">
        <v>108</v>
      </c>
      <c r="C256">
        <v>8</v>
      </c>
      <c r="D256">
        <v>0</v>
      </c>
      <c r="E256">
        <v>0</v>
      </c>
      <c r="F256">
        <v>0</v>
      </c>
      <c r="G256">
        <v>0</v>
      </c>
      <c r="H256">
        <v>19</v>
      </c>
      <c r="I256" t="s">
        <v>17</v>
      </c>
      <c r="J256">
        <v>0</v>
      </c>
      <c r="K256">
        <v>0</v>
      </c>
    </row>
    <row r="257" spans="1:11" x14ac:dyDescent="0.35">
      <c r="A257">
        <v>256</v>
      </c>
      <c r="B257" t="s">
        <v>110</v>
      </c>
      <c r="C257">
        <v>8</v>
      </c>
      <c r="D257">
        <v>0</v>
      </c>
      <c r="E257">
        <v>7</v>
      </c>
      <c r="F257">
        <v>0</v>
      </c>
      <c r="G257">
        <v>0</v>
      </c>
      <c r="H257">
        <v>0</v>
      </c>
      <c r="I257">
        <v>0</v>
      </c>
      <c r="J257">
        <v>5</v>
      </c>
      <c r="K257">
        <v>80</v>
      </c>
    </row>
    <row r="258" spans="1:11" x14ac:dyDescent="0.35">
      <c r="A258">
        <v>257</v>
      </c>
      <c r="B258" t="s">
        <v>102</v>
      </c>
      <c r="C258">
        <v>8</v>
      </c>
      <c r="D258">
        <v>81</v>
      </c>
      <c r="E258">
        <v>40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5">
      <c r="A259">
        <v>258</v>
      </c>
      <c r="B259" t="s">
        <v>107</v>
      </c>
      <c r="C259">
        <v>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5">
      <c r="A260">
        <v>259</v>
      </c>
      <c r="B260" t="s">
        <v>106</v>
      </c>
      <c r="C260">
        <v>8</v>
      </c>
      <c r="D260">
        <v>0</v>
      </c>
      <c r="E260">
        <v>24</v>
      </c>
      <c r="F260">
        <v>0</v>
      </c>
      <c r="G260">
        <v>80</v>
      </c>
      <c r="H260">
        <v>23</v>
      </c>
      <c r="I260">
        <v>0</v>
      </c>
      <c r="J260">
        <v>0</v>
      </c>
      <c r="K260">
        <v>0</v>
      </c>
    </row>
    <row r="261" spans="1:11" x14ac:dyDescent="0.35">
      <c r="A261">
        <v>260</v>
      </c>
      <c r="B261" t="s">
        <v>92</v>
      </c>
      <c r="C261">
        <v>8</v>
      </c>
      <c r="D261">
        <v>1</v>
      </c>
      <c r="E261" t="s">
        <v>0</v>
      </c>
      <c r="F261" t="s">
        <v>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5">
      <c r="A262">
        <v>261</v>
      </c>
      <c r="B262" t="s">
        <v>92</v>
      </c>
      <c r="C262">
        <v>8</v>
      </c>
      <c r="D262">
        <v>1</v>
      </c>
      <c r="E262" t="s">
        <v>0</v>
      </c>
      <c r="F262" t="s">
        <v>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5">
      <c r="A263">
        <v>262</v>
      </c>
      <c r="B263" t="s">
        <v>108</v>
      </c>
      <c r="C263">
        <v>8</v>
      </c>
      <c r="D263">
        <v>0</v>
      </c>
      <c r="E263">
        <v>0</v>
      </c>
      <c r="F263">
        <v>0</v>
      </c>
      <c r="G263">
        <v>0</v>
      </c>
      <c r="H263">
        <v>19</v>
      </c>
      <c r="I263" t="s">
        <v>17</v>
      </c>
      <c r="J263">
        <v>0</v>
      </c>
      <c r="K263">
        <v>0</v>
      </c>
    </row>
    <row r="264" spans="1:11" x14ac:dyDescent="0.35">
      <c r="A264">
        <v>263</v>
      </c>
      <c r="B264" t="s">
        <v>100</v>
      </c>
      <c r="C264">
        <v>8</v>
      </c>
      <c r="D264" t="s">
        <v>18</v>
      </c>
      <c r="E264" t="s">
        <v>19</v>
      </c>
      <c r="F264" t="s">
        <v>20</v>
      </c>
      <c r="G264" t="s">
        <v>21</v>
      </c>
      <c r="H264" t="s">
        <v>5</v>
      </c>
      <c r="I264">
        <v>21</v>
      </c>
      <c r="J264" t="s">
        <v>9</v>
      </c>
      <c r="K264">
        <v>81</v>
      </c>
    </row>
    <row r="265" spans="1:11" x14ac:dyDescent="0.35">
      <c r="A265">
        <v>264</v>
      </c>
      <c r="B265" t="s">
        <v>102</v>
      </c>
      <c r="C265">
        <v>8</v>
      </c>
      <c r="D265">
        <v>81</v>
      </c>
      <c r="E265">
        <v>40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5">
      <c r="A266">
        <v>265</v>
      </c>
      <c r="B266" t="s">
        <v>103</v>
      </c>
      <c r="C266">
        <v>8</v>
      </c>
      <c r="D266" t="s">
        <v>30</v>
      </c>
      <c r="E266">
        <v>78</v>
      </c>
      <c r="F266" t="s">
        <v>6</v>
      </c>
      <c r="G266">
        <v>80</v>
      </c>
      <c r="H266">
        <v>0</v>
      </c>
      <c r="I266">
        <v>0</v>
      </c>
      <c r="J266">
        <v>0</v>
      </c>
      <c r="K266">
        <v>0</v>
      </c>
    </row>
    <row r="267" spans="1:11" x14ac:dyDescent="0.35">
      <c r="A267">
        <v>266</v>
      </c>
      <c r="B267" t="s">
        <v>107</v>
      </c>
      <c r="C267">
        <v>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5">
      <c r="A268">
        <v>267</v>
      </c>
      <c r="B268" t="s">
        <v>105</v>
      </c>
      <c r="C268">
        <v>8</v>
      </c>
      <c r="D268">
        <v>0</v>
      </c>
      <c r="E268">
        <v>81</v>
      </c>
      <c r="F268">
        <v>50</v>
      </c>
      <c r="G268" t="s">
        <v>16</v>
      </c>
      <c r="H268">
        <v>0</v>
      </c>
      <c r="I268">
        <v>0</v>
      </c>
      <c r="J268">
        <v>0</v>
      </c>
      <c r="K268">
        <v>0</v>
      </c>
    </row>
    <row r="269" spans="1:11" x14ac:dyDescent="0.35">
      <c r="A269">
        <v>268</v>
      </c>
      <c r="B269" t="s">
        <v>106</v>
      </c>
      <c r="C269">
        <v>8</v>
      </c>
      <c r="D269">
        <v>0</v>
      </c>
      <c r="E269">
        <v>24</v>
      </c>
      <c r="F269">
        <v>0</v>
      </c>
      <c r="G269">
        <v>80</v>
      </c>
      <c r="H269">
        <v>23</v>
      </c>
      <c r="I269">
        <v>0</v>
      </c>
      <c r="J269">
        <v>0</v>
      </c>
      <c r="K269">
        <v>0</v>
      </c>
    </row>
    <row r="270" spans="1:11" x14ac:dyDescent="0.35">
      <c r="A270">
        <v>269</v>
      </c>
      <c r="B270" t="s">
        <v>92</v>
      </c>
      <c r="C270">
        <v>8</v>
      </c>
      <c r="D270">
        <v>1</v>
      </c>
      <c r="E270" t="s">
        <v>0</v>
      </c>
      <c r="F270">
        <v>10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5">
      <c r="A271">
        <v>270</v>
      </c>
      <c r="B271" t="s">
        <v>108</v>
      </c>
      <c r="C271">
        <v>8</v>
      </c>
      <c r="D271">
        <v>0</v>
      </c>
      <c r="E271">
        <v>0</v>
      </c>
      <c r="F271">
        <v>0</v>
      </c>
      <c r="G271">
        <v>0</v>
      </c>
      <c r="H271">
        <v>19</v>
      </c>
      <c r="I271" t="s">
        <v>17</v>
      </c>
      <c r="J271">
        <v>0</v>
      </c>
      <c r="K271">
        <v>0</v>
      </c>
    </row>
    <row r="272" spans="1:11" x14ac:dyDescent="0.35">
      <c r="A272">
        <v>271</v>
      </c>
      <c r="B272" t="s">
        <v>100</v>
      </c>
      <c r="C272">
        <v>8</v>
      </c>
      <c r="D272" t="s">
        <v>18</v>
      </c>
      <c r="E272" t="s">
        <v>19</v>
      </c>
      <c r="F272" t="s">
        <v>20</v>
      </c>
      <c r="G272" t="s">
        <v>21</v>
      </c>
      <c r="H272" t="s">
        <v>5</v>
      </c>
      <c r="I272">
        <v>21</v>
      </c>
      <c r="J272" t="s">
        <v>9</v>
      </c>
      <c r="K272">
        <v>86</v>
      </c>
    </row>
    <row r="273" spans="1:11" x14ac:dyDescent="0.35">
      <c r="A273">
        <v>272</v>
      </c>
      <c r="B273" t="s">
        <v>102</v>
      </c>
      <c r="C273">
        <v>8</v>
      </c>
      <c r="D273">
        <v>81</v>
      </c>
      <c r="E273">
        <v>50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5">
      <c r="A274">
        <v>273</v>
      </c>
      <c r="B274" t="s">
        <v>103</v>
      </c>
      <c r="C274">
        <v>8</v>
      </c>
      <c r="D274" t="s">
        <v>30</v>
      </c>
      <c r="E274">
        <v>88</v>
      </c>
      <c r="F274" t="s">
        <v>34</v>
      </c>
      <c r="G274" t="s">
        <v>40</v>
      </c>
      <c r="H274" t="s">
        <v>41</v>
      </c>
      <c r="I274">
        <v>0</v>
      </c>
      <c r="J274">
        <v>0</v>
      </c>
      <c r="K274">
        <v>0</v>
      </c>
    </row>
    <row r="275" spans="1:11" x14ac:dyDescent="0.35">
      <c r="A275">
        <v>274</v>
      </c>
      <c r="B275" t="s">
        <v>106</v>
      </c>
      <c r="C275">
        <v>8</v>
      </c>
      <c r="D275">
        <v>0</v>
      </c>
      <c r="E275">
        <v>24</v>
      </c>
      <c r="F275">
        <v>0</v>
      </c>
      <c r="G275">
        <v>80</v>
      </c>
      <c r="H275">
        <v>23</v>
      </c>
      <c r="I275">
        <v>0</v>
      </c>
      <c r="J275">
        <v>0</v>
      </c>
      <c r="K275">
        <v>0</v>
      </c>
    </row>
    <row r="276" spans="1:11" x14ac:dyDescent="0.35">
      <c r="A276">
        <v>275</v>
      </c>
      <c r="B276" t="s">
        <v>92</v>
      </c>
      <c r="C276">
        <v>8</v>
      </c>
      <c r="D276">
        <v>1</v>
      </c>
      <c r="E276" t="s">
        <v>0</v>
      </c>
      <c r="F276">
        <v>14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5">
      <c r="A277">
        <v>276</v>
      </c>
      <c r="B277" t="s">
        <v>108</v>
      </c>
      <c r="C277">
        <v>8</v>
      </c>
      <c r="D277">
        <v>0</v>
      </c>
      <c r="E277">
        <v>0</v>
      </c>
      <c r="F277">
        <v>0</v>
      </c>
      <c r="G277">
        <v>0</v>
      </c>
      <c r="H277">
        <v>19</v>
      </c>
      <c r="I277" t="s">
        <v>17</v>
      </c>
      <c r="J277">
        <v>0</v>
      </c>
      <c r="K277">
        <v>0</v>
      </c>
    </row>
    <row r="278" spans="1:11" x14ac:dyDescent="0.35">
      <c r="A278">
        <v>277</v>
      </c>
      <c r="B278" t="s">
        <v>92</v>
      </c>
      <c r="C278">
        <v>8</v>
      </c>
      <c r="D278">
        <v>1</v>
      </c>
      <c r="E278" t="s">
        <v>0</v>
      </c>
      <c r="F278">
        <v>14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5">
      <c r="A279">
        <v>278</v>
      </c>
      <c r="B279" t="s">
        <v>108</v>
      </c>
      <c r="C279">
        <v>8</v>
      </c>
      <c r="D279">
        <v>0</v>
      </c>
      <c r="E279">
        <v>0</v>
      </c>
      <c r="F279">
        <v>0</v>
      </c>
      <c r="G279">
        <v>0</v>
      </c>
      <c r="H279">
        <v>19</v>
      </c>
      <c r="I279" t="s">
        <v>17</v>
      </c>
      <c r="J279">
        <v>0</v>
      </c>
      <c r="K279">
        <v>0</v>
      </c>
    </row>
    <row r="280" spans="1:11" x14ac:dyDescent="0.35">
      <c r="A280">
        <v>279</v>
      </c>
      <c r="B280" t="s">
        <v>100</v>
      </c>
      <c r="C280">
        <v>8</v>
      </c>
      <c r="D280" t="s">
        <v>18</v>
      </c>
      <c r="E280" t="s">
        <v>19</v>
      </c>
      <c r="F280" t="s">
        <v>20</v>
      </c>
      <c r="G280" t="s">
        <v>21</v>
      </c>
      <c r="H280" t="s">
        <v>5</v>
      </c>
      <c r="I280">
        <v>21</v>
      </c>
      <c r="J280" t="s">
        <v>9</v>
      </c>
      <c r="K280" t="s">
        <v>26</v>
      </c>
    </row>
    <row r="281" spans="1:11" x14ac:dyDescent="0.35">
      <c r="A281">
        <v>280</v>
      </c>
      <c r="B281" t="s">
        <v>102</v>
      </c>
      <c r="C281">
        <v>8</v>
      </c>
      <c r="D281">
        <v>81</v>
      </c>
      <c r="E281">
        <v>50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5">
      <c r="A282">
        <v>281</v>
      </c>
      <c r="B282" t="s">
        <v>103</v>
      </c>
      <c r="C282">
        <v>8</v>
      </c>
      <c r="D282" t="s">
        <v>30</v>
      </c>
      <c r="E282">
        <v>78</v>
      </c>
      <c r="F282" t="s">
        <v>34</v>
      </c>
      <c r="G282" t="s">
        <v>40</v>
      </c>
      <c r="H282" t="s">
        <v>41</v>
      </c>
      <c r="I282">
        <v>0</v>
      </c>
      <c r="J282">
        <v>0</v>
      </c>
      <c r="K282">
        <v>0</v>
      </c>
    </row>
    <row r="283" spans="1:11" x14ac:dyDescent="0.35">
      <c r="A283">
        <v>282</v>
      </c>
      <c r="B283" t="s">
        <v>106</v>
      </c>
      <c r="C283">
        <v>8</v>
      </c>
      <c r="D283">
        <v>0</v>
      </c>
      <c r="E283">
        <v>24</v>
      </c>
      <c r="F283">
        <v>0</v>
      </c>
      <c r="G283">
        <v>80</v>
      </c>
      <c r="H283">
        <v>23</v>
      </c>
      <c r="I283">
        <v>0</v>
      </c>
      <c r="J283">
        <v>0</v>
      </c>
      <c r="K283">
        <v>0</v>
      </c>
    </row>
    <row r="284" spans="1:11" x14ac:dyDescent="0.35">
      <c r="A284">
        <v>283</v>
      </c>
      <c r="B284" t="s">
        <v>92</v>
      </c>
      <c r="C284">
        <v>8</v>
      </c>
      <c r="D284">
        <v>1</v>
      </c>
      <c r="E284" t="s">
        <v>0</v>
      </c>
      <c r="F284">
        <v>18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5">
      <c r="A285">
        <v>284</v>
      </c>
      <c r="B285" t="s">
        <v>96</v>
      </c>
      <c r="C285">
        <v>8</v>
      </c>
      <c r="D285">
        <v>44</v>
      </c>
      <c r="E285">
        <v>31</v>
      </c>
      <c r="F285">
        <v>6</v>
      </c>
      <c r="G285" t="s">
        <v>5</v>
      </c>
      <c r="H285">
        <v>1</v>
      </c>
      <c r="I285">
        <v>0</v>
      </c>
      <c r="J285">
        <v>0</v>
      </c>
      <c r="K285">
        <v>68</v>
      </c>
    </row>
    <row r="286" spans="1:11" x14ac:dyDescent="0.35">
      <c r="A286">
        <v>285</v>
      </c>
      <c r="B286" t="s">
        <v>98</v>
      </c>
      <c r="C286">
        <v>8</v>
      </c>
      <c r="D286">
        <v>20</v>
      </c>
      <c r="E286">
        <v>4</v>
      </c>
      <c r="F286">
        <v>40</v>
      </c>
      <c r="G286">
        <v>71</v>
      </c>
      <c r="H286">
        <v>2</v>
      </c>
      <c r="I286">
        <v>58</v>
      </c>
      <c r="J286">
        <v>20</v>
      </c>
      <c r="K286" t="s">
        <v>2</v>
      </c>
    </row>
    <row r="287" spans="1:11" x14ac:dyDescent="0.35">
      <c r="A287">
        <v>286</v>
      </c>
      <c r="B287" t="s">
        <v>100</v>
      </c>
      <c r="C287">
        <v>8</v>
      </c>
      <c r="D287" t="s">
        <v>18</v>
      </c>
      <c r="E287" t="s">
        <v>19</v>
      </c>
      <c r="F287" t="s">
        <v>20</v>
      </c>
      <c r="G287" t="s">
        <v>21</v>
      </c>
      <c r="H287" t="s">
        <v>5</v>
      </c>
      <c r="I287">
        <v>21</v>
      </c>
      <c r="J287" t="s">
        <v>9</v>
      </c>
      <c r="K287">
        <v>80</v>
      </c>
    </row>
    <row r="288" spans="1:11" x14ac:dyDescent="0.35">
      <c r="A288">
        <v>287</v>
      </c>
      <c r="B288" t="s">
        <v>102</v>
      </c>
      <c r="C288">
        <v>8</v>
      </c>
      <c r="D288">
        <v>81</v>
      </c>
      <c r="E288">
        <v>50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5">
      <c r="A289">
        <v>288</v>
      </c>
      <c r="B289" t="s">
        <v>103</v>
      </c>
      <c r="C289">
        <v>8</v>
      </c>
      <c r="D289" t="s">
        <v>30</v>
      </c>
      <c r="E289" t="s">
        <v>33</v>
      </c>
      <c r="F289" t="s">
        <v>32</v>
      </c>
      <c r="G289">
        <v>80</v>
      </c>
      <c r="H289">
        <v>0</v>
      </c>
      <c r="I289">
        <v>0</v>
      </c>
      <c r="J289">
        <v>0</v>
      </c>
      <c r="K289">
        <v>0</v>
      </c>
    </row>
    <row r="290" spans="1:11" x14ac:dyDescent="0.35">
      <c r="A290">
        <v>289</v>
      </c>
      <c r="B290" t="s">
        <v>109</v>
      </c>
      <c r="C290">
        <v>8</v>
      </c>
      <c r="D290">
        <v>0</v>
      </c>
      <c r="E290" t="s">
        <v>2</v>
      </c>
      <c r="F290">
        <v>0</v>
      </c>
      <c r="G290" t="s">
        <v>2</v>
      </c>
      <c r="H290">
        <v>0</v>
      </c>
      <c r="I290" t="s">
        <v>2</v>
      </c>
      <c r="J290">
        <v>0</v>
      </c>
      <c r="K290" t="s">
        <v>2</v>
      </c>
    </row>
    <row r="291" spans="1:11" x14ac:dyDescent="0.35">
      <c r="A291">
        <v>290</v>
      </c>
      <c r="B291" t="s">
        <v>106</v>
      </c>
      <c r="C291">
        <v>8</v>
      </c>
      <c r="D291">
        <v>0</v>
      </c>
      <c r="E291">
        <v>24</v>
      </c>
      <c r="F291">
        <v>0</v>
      </c>
      <c r="G291">
        <v>80</v>
      </c>
      <c r="H291">
        <v>23</v>
      </c>
      <c r="I291">
        <v>0</v>
      </c>
      <c r="J291">
        <v>0</v>
      </c>
      <c r="K291">
        <v>0</v>
      </c>
    </row>
    <row r="292" spans="1:11" x14ac:dyDescent="0.35">
      <c r="A292">
        <v>291</v>
      </c>
      <c r="B292" t="s">
        <v>92</v>
      </c>
      <c r="C292">
        <v>8</v>
      </c>
      <c r="D292">
        <v>1</v>
      </c>
      <c r="E292" t="s">
        <v>0</v>
      </c>
      <c r="F292" t="s">
        <v>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5">
      <c r="A293">
        <v>292</v>
      </c>
      <c r="B293" t="s">
        <v>93</v>
      </c>
      <c r="C293">
        <v>8</v>
      </c>
      <c r="D293">
        <v>0</v>
      </c>
      <c r="E293">
        <v>0</v>
      </c>
      <c r="F293">
        <v>0</v>
      </c>
      <c r="G293" t="s">
        <v>2</v>
      </c>
      <c r="H293">
        <v>8</v>
      </c>
      <c r="I293" t="s">
        <v>3</v>
      </c>
      <c r="J293">
        <v>90</v>
      </c>
      <c r="K293">
        <v>0</v>
      </c>
    </row>
    <row r="294" spans="1:11" x14ac:dyDescent="0.35">
      <c r="A294">
        <v>293</v>
      </c>
      <c r="B294" t="s">
        <v>102</v>
      </c>
      <c r="C294">
        <v>8</v>
      </c>
      <c r="D294">
        <v>81</v>
      </c>
      <c r="E294">
        <v>70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5">
      <c r="A295">
        <v>294</v>
      </c>
      <c r="B295" t="s">
        <v>103</v>
      </c>
      <c r="C295">
        <v>8</v>
      </c>
      <c r="D295" t="s">
        <v>30</v>
      </c>
      <c r="E295" t="s">
        <v>33</v>
      </c>
      <c r="F295">
        <v>10</v>
      </c>
      <c r="G295">
        <v>80</v>
      </c>
      <c r="H295">
        <v>0</v>
      </c>
      <c r="I295">
        <v>0</v>
      </c>
      <c r="J295">
        <v>0</v>
      </c>
      <c r="K295">
        <v>0</v>
      </c>
    </row>
    <row r="296" spans="1:11" x14ac:dyDescent="0.35">
      <c r="A296">
        <v>295</v>
      </c>
      <c r="B296" t="s">
        <v>110</v>
      </c>
      <c r="C296">
        <v>8</v>
      </c>
      <c r="D296">
        <v>0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80</v>
      </c>
    </row>
    <row r="297" spans="1:11" x14ac:dyDescent="0.35">
      <c r="A297">
        <v>296</v>
      </c>
      <c r="B297" t="s">
        <v>106</v>
      </c>
      <c r="C297">
        <v>8</v>
      </c>
      <c r="D297">
        <v>0</v>
      </c>
      <c r="E297">
        <v>24</v>
      </c>
      <c r="F297">
        <v>0</v>
      </c>
      <c r="G297">
        <v>80</v>
      </c>
      <c r="H297">
        <v>23</v>
      </c>
      <c r="I297">
        <v>0</v>
      </c>
      <c r="J297">
        <v>0</v>
      </c>
      <c r="K297">
        <v>0</v>
      </c>
    </row>
    <row r="298" spans="1:11" x14ac:dyDescent="0.35">
      <c r="A298">
        <v>297</v>
      </c>
      <c r="B298" t="s">
        <v>92</v>
      </c>
      <c r="C298">
        <v>8</v>
      </c>
      <c r="D298">
        <v>1</v>
      </c>
      <c r="E298" t="s">
        <v>0</v>
      </c>
      <c r="F298">
        <v>10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5">
      <c r="A299">
        <v>298</v>
      </c>
      <c r="B299" t="s">
        <v>92</v>
      </c>
      <c r="C299">
        <v>8</v>
      </c>
      <c r="D299">
        <v>1</v>
      </c>
      <c r="E299" t="s">
        <v>0</v>
      </c>
      <c r="F299">
        <v>10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5">
      <c r="A300">
        <v>299</v>
      </c>
      <c r="B300" t="s">
        <v>108</v>
      </c>
      <c r="C300">
        <v>8</v>
      </c>
      <c r="D300">
        <v>0</v>
      </c>
      <c r="E300">
        <v>0</v>
      </c>
      <c r="F300">
        <v>0</v>
      </c>
      <c r="G300">
        <v>0</v>
      </c>
      <c r="H300">
        <v>19</v>
      </c>
      <c r="I300" t="s">
        <v>17</v>
      </c>
      <c r="J300">
        <v>0</v>
      </c>
      <c r="K300">
        <v>0</v>
      </c>
    </row>
    <row r="301" spans="1:11" x14ac:dyDescent="0.35">
      <c r="A301">
        <v>300</v>
      </c>
      <c r="B301" t="s">
        <v>100</v>
      </c>
      <c r="C301">
        <v>8</v>
      </c>
      <c r="D301" t="s">
        <v>18</v>
      </c>
      <c r="E301" t="s">
        <v>19</v>
      </c>
      <c r="F301" t="s">
        <v>20</v>
      </c>
      <c r="G301" t="s">
        <v>21</v>
      </c>
      <c r="H301" t="s">
        <v>5</v>
      </c>
      <c r="I301">
        <v>21</v>
      </c>
      <c r="J301" t="s">
        <v>9</v>
      </c>
      <c r="K301" t="s">
        <v>31</v>
      </c>
    </row>
    <row r="302" spans="1:11" x14ac:dyDescent="0.35">
      <c r="A302">
        <v>301</v>
      </c>
      <c r="B302" t="s">
        <v>102</v>
      </c>
      <c r="C302">
        <v>8</v>
      </c>
      <c r="D302">
        <v>81</v>
      </c>
      <c r="E302">
        <v>50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5">
      <c r="A303">
        <v>302</v>
      </c>
      <c r="B303" t="s">
        <v>103</v>
      </c>
      <c r="C303">
        <v>8</v>
      </c>
      <c r="D303" t="s">
        <v>30</v>
      </c>
      <c r="E303">
        <v>78</v>
      </c>
      <c r="F303" t="s">
        <v>32</v>
      </c>
      <c r="G303">
        <v>80</v>
      </c>
      <c r="H303">
        <v>0</v>
      </c>
      <c r="I303">
        <v>0</v>
      </c>
      <c r="J303">
        <v>0</v>
      </c>
      <c r="K303">
        <v>0</v>
      </c>
    </row>
    <row r="304" spans="1:11" x14ac:dyDescent="0.35">
      <c r="A304">
        <v>303</v>
      </c>
      <c r="B304" t="s">
        <v>106</v>
      </c>
      <c r="C304">
        <v>8</v>
      </c>
      <c r="D304">
        <v>0</v>
      </c>
      <c r="E304">
        <v>24</v>
      </c>
      <c r="F304">
        <v>0</v>
      </c>
      <c r="G304">
        <v>80</v>
      </c>
      <c r="H304">
        <v>23</v>
      </c>
      <c r="I304">
        <v>0</v>
      </c>
      <c r="J304">
        <v>0</v>
      </c>
      <c r="K304">
        <v>0</v>
      </c>
    </row>
    <row r="305" spans="1:11" x14ac:dyDescent="0.35">
      <c r="A305">
        <v>304</v>
      </c>
      <c r="B305" t="s">
        <v>92</v>
      </c>
      <c r="C305">
        <v>8</v>
      </c>
      <c r="D305">
        <v>1</v>
      </c>
      <c r="E305" t="s">
        <v>0</v>
      </c>
      <c r="F305">
        <v>14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5">
      <c r="A306">
        <v>305</v>
      </c>
      <c r="B306" t="s">
        <v>94</v>
      </c>
      <c r="C306">
        <v>4</v>
      </c>
      <c r="D306">
        <v>0</v>
      </c>
      <c r="E306">
        <v>0</v>
      </c>
      <c r="F306">
        <v>2</v>
      </c>
      <c r="G306">
        <v>0</v>
      </c>
    </row>
    <row r="307" spans="1:11" x14ac:dyDescent="0.35">
      <c r="A307">
        <v>306</v>
      </c>
      <c r="B307" t="s">
        <v>92</v>
      </c>
      <c r="C307">
        <v>8</v>
      </c>
      <c r="D307">
        <v>1</v>
      </c>
      <c r="E307" t="s">
        <v>0</v>
      </c>
      <c r="F307">
        <v>14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5">
      <c r="A308">
        <v>307</v>
      </c>
      <c r="B308" t="s">
        <v>108</v>
      </c>
      <c r="C308">
        <v>8</v>
      </c>
      <c r="D308">
        <v>0</v>
      </c>
      <c r="E308">
        <v>0</v>
      </c>
      <c r="F308">
        <v>0</v>
      </c>
      <c r="G308">
        <v>0</v>
      </c>
      <c r="H308">
        <v>19</v>
      </c>
      <c r="I308" t="s">
        <v>17</v>
      </c>
      <c r="J308">
        <v>0</v>
      </c>
      <c r="K308">
        <v>0</v>
      </c>
    </row>
    <row r="309" spans="1:11" x14ac:dyDescent="0.35">
      <c r="A309">
        <v>308</v>
      </c>
      <c r="B309" t="s">
        <v>100</v>
      </c>
      <c r="C309">
        <v>8</v>
      </c>
      <c r="D309" t="s">
        <v>18</v>
      </c>
      <c r="E309" t="s">
        <v>19</v>
      </c>
      <c r="F309" t="s">
        <v>20</v>
      </c>
      <c r="G309" t="s">
        <v>21</v>
      </c>
      <c r="H309" t="s">
        <v>5</v>
      </c>
      <c r="I309">
        <v>21</v>
      </c>
      <c r="J309" t="s">
        <v>9</v>
      </c>
      <c r="K309">
        <v>83</v>
      </c>
    </row>
    <row r="310" spans="1:11" x14ac:dyDescent="0.35">
      <c r="A310">
        <v>309</v>
      </c>
      <c r="B310" t="s">
        <v>92</v>
      </c>
      <c r="C310">
        <v>8</v>
      </c>
      <c r="D310">
        <v>1</v>
      </c>
      <c r="E310" t="s">
        <v>0</v>
      </c>
      <c r="F310">
        <v>18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5">
      <c r="A311">
        <v>310</v>
      </c>
      <c r="B311" t="s">
        <v>92</v>
      </c>
      <c r="C311">
        <v>8</v>
      </c>
      <c r="D311">
        <v>1</v>
      </c>
      <c r="E311" t="s">
        <v>0</v>
      </c>
      <c r="F311" t="s">
        <v>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5">
      <c r="A312">
        <v>311</v>
      </c>
      <c r="B312" t="s">
        <v>92</v>
      </c>
      <c r="C312">
        <v>8</v>
      </c>
      <c r="D312">
        <v>1</v>
      </c>
      <c r="E312" t="s">
        <v>0</v>
      </c>
      <c r="F312">
        <v>18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5">
      <c r="A313">
        <v>312</v>
      </c>
      <c r="B313" t="s">
        <v>92</v>
      </c>
      <c r="C313">
        <v>8</v>
      </c>
      <c r="D313">
        <v>1</v>
      </c>
      <c r="E313" t="s">
        <v>0</v>
      </c>
      <c r="F313" t="s">
        <v>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5">
      <c r="A314">
        <v>313</v>
      </c>
      <c r="B314" t="s">
        <v>93</v>
      </c>
      <c r="C314">
        <v>8</v>
      </c>
      <c r="D314">
        <v>0</v>
      </c>
      <c r="E314">
        <v>0</v>
      </c>
      <c r="F314">
        <v>0</v>
      </c>
      <c r="G314" t="s">
        <v>2</v>
      </c>
      <c r="H314">
        <v>8</v>
      </c>
      <c r="I314" t="s">
        <v>3</v>
      </c>
      <c r="J314">
        <v>90</v>
      </c>
      <c r="K314">
        <v>0</v>
      </c>
    </row>
    <row r="315" spans="1:11" x14ac:dyDescent="0.35">
      <c r="A315">
        <v>314</v>
      </c>
      <c r="B315" t="s">
        <v>92</v>
      </c>
      <c r="C315">
        <v>8</v>
      </c>
      <c r="D315">
        <v>1</v>
      </c>
      <c r="E315" t="s">
        <v>0</v>
      </c>
      <c r="F315" t="s">
        <v>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5">
      <c r="A316">
        <v>315</v>
      </c>
      <c r="B316" t="s">
        <v>94</v>
      </c>
      <c r="C316">
        <v>4</v>
      </c>
      <c r="D316">
        <v>0</v>
      </c>
      <c r="E316">
        <v>0</v>
      </c>
      <c r="F316">
        <v>2</v>
      </c>
      <c r="G316">
        <v>0</v>
      </c>
    </row>
    <row r="317" spans="1:11" x14ac:dyDescent="0.35">
      <c r="A317">
        <v>316</v>
      </c>
      <c r="B317" t="s">
        <v>92</v>
      </c>
      <c r="C317">
        <v>8</v>
      </c>
      <c r="D317">
        <v>1</v>
      </c>
      <c r="E317" t="s">
        <v>0</v>
      </c>
      <c r="F317">
        <v>10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5">
      <c r="A318">
        <v>317</v>
      </c>
      <c r="B318" t="s">
        <v>92</v>
      </c>
      <c r="C318">
        <v>8</v>
      </c>
      <c r="D318">
        <v>1</v>
      </c>
      <c r="E318" t="s">
        <v>0</v>
      </c>
      <c r="F318" t="s">
        <v>1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5">
      <c r="A319">
        <v>318</v>
      </c>
      <c r="B319" t="s">
        <v>92</v>
      </c>
      <c r="C319">
        <v>8</v>
      </c>
      <c r="D319">
        <v>1</v>
      </c>
      <c r="E319" t="s">
        <v>0</v>
      </c>
      <c r="F319">
        <v>10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5">
      <c r="A320">
        <v>319</v>
      </c>
      <c r="B320" t="s">
        <v>92</v>
      </c>
      <c r="C320">
        <v>8</v>
      </c>
      <c r="D320">
        <v>1</v>
      </c>
      <c r="E320" t="s">
        <v>0</v>
      </c>
      <c r="F320" t="s">
        <v>1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5">
      <c r="A321">
        <v>320</v>
      </c>
      <c r="B321" t="s">
        <v>92</v>
      </c>
      <c r="C321">
        <v>8</v>
      </c>
      <c r="D321">
        <v>1</v>
      </c>
      <c r="E321" t="s">
        <v>0</v>
      </c>
      <c r="F321">
        <v>10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5">
      <c r="A322">
        <v>321</v>
      </c>
      <c r="B322" t="s">
        <v>92</v>
      </c>
      <c r="C322">
        <v>8</v>
      </c>
      <c r="D322">
        <v>1</v>
      </c>
      <c r="E322" t="s">
        <v>0</v>
      </c>
      <c r="F322">
        <v>14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5">
      <c r="A323">
        <v>322</v>
      </c>
      <c r="B323" t="s">
        <v>92</v>
      </c>
      <c r="C323">
        <v>8</v>
      </c>
      <c r="D323">
        <v>1</v>
      </c>
      <c r="E323" t="s">
        <v>0</v>
      </c>
      <c r="F323">
        <v>10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5">
      <c r="A324">
        <v>323</v>
      </c>
      <c r="B324" t="s">
        <v>92</v>
      </c>
      <c r="C324">
        <v>8</v>
      </c>
      <c r="D324">
        <v>1</v>
      </c>
      <c r="E324" t="s">
        <v>0</v>
      </c>
      <c r="F324">
        <v>14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5">
      <c r="A325">
        <v>324</v>
      </c>
      <c r="B325" t="s">
        <v>93</v>
      </c>
      <c r="C325">
        <v>8</v>
      </c>
      <c r="D325">
        <v>0</v>
      </c>
      <c r="E325">
        <v>0</v>
      </c>
      <c r="F325">
        <v>0</v>
      </c>
      <c r="G325" t="s">
        <v>2</v>
      </c>
      <c r="H325">
        <v>8</v>
      </c>
      <c r="I325" t="s">
        <v>3</v>
      </c>
      <c r="J325">
        <v>90</v>
      </c>
      <c r="K325">
        <v>0</v>
      </c>
    </row>
    <row r="326" spans="1:11" x14ac:dyDescent="0.35">
      <c r="A326">
        <v>325</v>
      </c>
      <c r="B326" t="s">
        <v>92</v>
      </c>
      <c r="C326">
        <v>8</v>
      </c>
      <c r="D326">
        <v>1</v>
      </c>
      <c r="E326" t="s">
        <v>0</v>
      </c>
      <c r="F326">
        <v>10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5">
      <c r="A327">
        <v>326</v>
      </c>
      <c r="B327" t="s">
        <v>92</v>
      </c>
      <c r="C327">
        <v>8</v>
      </c>
      <c r="D327">
        <v>1</v>
      </c>
      <c r="E327" t="s">
        <v>0</v>
      </c>
      <c r="F327">
        <v>14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5">
      <c r="A328">
        <v>327</v>
      </c>
      <c r="B328" t="s">
        <v>94</v>
      </c>
      <c r="C328">
        <v>4</v>
      </c>
      <c r="D328">
        <v>0</v>
      </c>
      <c r="E328">
        <v>0</v>
      </c>
      <c r="F328">
        <v>2</v>
      </c>
      <c r="G328">
        <v>0</v>
      </c>
    </row>
    <row r="329" spans="1:11" x14ac:dyDescent="0.35">
      <c r="A329">
        <v>328</v>
      </c>
      <c r="B329" t="s">
        <v>92</v>
      </c>
      <c r="C329">
        <v>8</v>
      </c>
      <c r="D329">
        <v>1</v>
      </c>
      <c r="E329" t="s">
        <v>0</v>
      </c>
      <c r="F329">
        <v>10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5">
      <c r="A330">
        <v>329</v>
      </c>
      <c r="B330" t="s">
        <v>92</v>
      </c>
      <c r="C330">
        <v>8</v>
      </c>
      <c r="D330">
        <v>1</v>
      </c>
      <c r="E330" t="s">
        <v>0</v>
      </c>
      <c r="F330">
        <v>14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5">
      <c r="A331">
        <v>330</v>
      </c>
      <c r="B331" t="s">
        <v>92</v>
      </c>
      <c r="C331">
        <v>8</v>
      </c>
      <c r="D331">
        <v>1</v>
      </c>
      <c r="E331" t="s">
        <v>0</v>
      </c>
      <c r="F331">
        <v>14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5">
      <c r="A332">
        <v>331</v>
      </c>
      <c r="B332" t="s">
        <v>92</v>
      </c>
      <c r="C332">
        <v>8</v>
      </c>
      <c r="D332">
        <v>1</v>
      </c>
      <c r="E332" t="s">
        <v>0</v>
      </c>
      <c r="F332">
        <v>18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5">
      <c r="A333">
        <v>332</v>
      </c>
      <c r="B333" t="s">
        <v>92</v>
      </c>
      <c r="C333">
        <v>8</v>
      </c>
      <c r="D333">
        <v>1</v>
      </c>
      <c r="E333" t="s">
        <v>0</v>
      </c>
      <c r="F333" t="s">
        <v>1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5">
      <c r="A334">
        <v>333</v>
      </c>
      <c r="B334" t="s">
        <v>92</v>
      </c>
      <c r="C334">
        <v>8</v>
      </c>
      <c r="D334">
        <v>1</v>
      </c>
      <c r="E334" t="s">
        <v>0</v>
      </c>
      <c r="F334">
        <v>14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5">
      <c r="A335">
        <v>334</v>
      </c>
      <c r="B335" t="s">
        <v>92</v>
      </c>
      <c r="C335">
        <v>8</v>
      </c>
      <c r="D335">
        <v>1</v>
      </c>
      <c r="E335" t="s">
        <v>0</v>
      </c>
      <c r="F335">
        <v>18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5">
      <c r="A336">
        <v>335</v>
      </c>
      <c r="B336" t="s">
        <v>92</v>
      </c>
      <c r="C336">
        <v>8</v>
      </c>
      <c r="D336">
        <v>1</v>
      </c>
      <c r="E336" t="s">
        <v>0</v>
      </c>
      <c r="F336" t="s">
        <v>1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5">
      <c r="A337">
        <v>336</v>
      </c>
      <c r="B337" t="s">
        <v>92</v>
      </c>
      <c r="C337">
        <v>8</v>
      </c>
      <c r="D337">
        <v>1</v>
      </c>
      <c r="E337" t="s">
        <v>0</v>
      </c>
      <c r="F337">
        <v>18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5">
      <c r="A338">
        <v>337</v>
      </c>
      <c r="B338" t="s">
        <v>92</v>
      </c>
      <c r="C338">
        <v>8</v>
      </c>
      <c r="D338">
        <v>1</v>
      </c>
      <c r="E338" t="s">
        <v>0</v>
      </c>
      <c r="F338" t="s">
        <v>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5">
      <c r="A339">
        <v>338</v>
      </c>
      <c r="B339" t="s">
        <v>92</v>
      </c>
      <c r="C339">
        <v>8</v>
      </c>
      <c r="D339">
        <v>1</v>
      </c>
      <c r="E339" t="s">
        <v>0</v>
      </c>
      <c r="F339">
        <v>18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5">
      <c r="A340">
        <v>339</v>
      </c>
      <c r="B340" t="s">
        <v>92</v>
      </c>
      <c r="C340">
        <v>8</v>
      </c>
      <c r="D340">
        <v>1</v>
      </c>
      <c r="E340" t="s">
        <v>0</v>
      </c>
      <c r="F340" t="s">
        <v>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5">
      <c r="A341">
        <v>340</v>
      </c>
      <c r="B341" t="s">
        <v>92</v>
      </c>
      <c r="C341">
        <v>8</v>
      </c>
      <c r="D341">
        <v>1</v>
      </c>
      <c r="E341" t="s">
        <v>0</v>
      </c>
      <c r="F341">
        <v>10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5">
      <c r="A342">
        <v>341</v>
      </c>
      <c r="B342" t="s">
        <v>92</v>
      </c>
      <c r="C342">
        <v>8</v>
      </c>
      <c r="D342">
        <v>1</v>
      </c>
      <c r="E342" t="s">
        <v>0</v>
      </c>
      <c r="F342">
        <v>18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5">
      <c r="A343">
        <v>342</v>
      </c>
      <c r="B343" t="s">
        <v>98</v>
      </c>
      <c r="C343">
        <v>8</v>
      </c>
      <c r="D343">
        <v>0</v>
      </c>
      <c r="E343">
        <v>0</v>
      </c>
      <c r="F343">
        <v>10</v>
      </c>
      <c r="G343">
        <v>71</v>
      </c>
      <c r="H343">
        <v>2</v>
      </c>
      <c r="I343">
        <v>0</v>
      </c>
      <c r="J343">
        <v>0</v>
      </c>
      <c r="K343" t="s">
        <v>2</v>
      </c>
    </row>
    <row r="344" spans="1:11" x14ac:dyDescent="0.35">
      <c r="A344">
        <v>343</v>
      </c>
      <c r="B344" t="s">
        <v>92</v>
      </c>
      <c r="C344">
        <v>8</v>
      </c>
      <c r="D344">
        <v>1</v>
      </c>
      <c r="E344" t="s">
        <v>0</v>
      </c>
      <c r="F344" t="s">
        <v>1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5">
      <c r="A345">
        <v>344</v>
      </c>
      <c r="B345" t="s">
        <v>92</v>
      </c>
      <c r="C345">
        <v>8</v>
      </c>
      <c r="D345">
        <v>1</v>
      </c>
      <c r="E345" t="s">
        <v>0</v>
      </c>
      <c r="F345" t="s">
        <v>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5">
      <c r="A346">
        <v>345</v>
      </c>
      <c r="B346" t="s">
        <v>92</v>
      </c>
      <c r="C346">
        <v>8</v>
      </c>
      <c r="D346">
        <v>1</v>
      </c>
      <c r="E346" t="s">
        <v>0</v>
      </c>
      <c r="F346">
        <v>10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5">
      <c r="A347">
        <v>346</v>
      </c>
      <c r="B347" t="s">
        <v>92</v>
      </c>
      <c r="C347">
        <v>8</v>
      </c>
      <c r="D347">
        <v>1</v>
      </c>
      <c r="E347" t="s">
        <v>0</v>
      </c>
      <c r="F347" t="s">
        <v>1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5">
      <c r="A348">
        <v>347</v>
      </c>
      <c r="B348" t="s">
        <v>93</v>
      </c>
      <c r="C348">
        <v>8</v>
      </c>
      <c r="D348">
        <v>0</v>
      </c>
      <c r="E348">
        <v>0</v>
      </c>
      <c r="F348">
        <v>0</v>
      </c>
      <c r="G348" t="s">
        <v>2</v>
      </c>
      <c r="H348">
        <v>8</v>
      </c>
      <c r="I348" t="s">
        <v>3</v>
      </c>
      <c r="J348">
        <v>90</v>
      </c>
      <c r="K348">
        <v>0</v>
      </c>
    </row>
    <row r="349" spans="1:11" x14ac:dyDescent="0.35">
      <c r="A349">
        <v>348</v>
      </c>
      <c r="B349" t="s">
        <v>92</v>
      </c>
      <c r="C349">
        <v>8</v>
      </c>
      <c r="D349">
        <v>1</v>
      </c>
      <c r="E349" t="s">
        <v>0</v>
      </c>
      <c r="F349">
        <v>10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5">
      <c r="A350">
        <v>349</v>
      </c>
      <c r="B350" t="s">
        <v>92</v>
      </c>
      <c r="C350">
        <v>8</v>
      </c>
      <c r="D350">
        <v>1</v>
      </c>
      <c r="E350" t="s">
        <v>0</v>
      </c>
      <c r="F350" t="s">
        <v>1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5">
      <c r="A351">
        <v>350</v>
      </c>
      <c r="B351" t="s">
        <v>94</v>
      </c>
      <c r="C351">
        <v>4</v>
      </c>
      <c r="D351">
        <v>0</v>
      </c>
      <c r="E351">
        <v>0</v>
      </c>
      <c r="F351">
        <v>2</v>
      </c>
      <c r="G351">
        <v>0</v>
      </c>
    </row>
    <row r="352" spans="1:11" x14ac:dyDescent="0.35">
      <c r="A352">
        <v>351</v>
      </c>
      <c r="B352" t="s">
        <v>92</v>
      </c>
      <c r="C352">
        <v>8</v>
      </c>
      <c r="D352">
        <v>1</v>
      </c>
      <c r="E352" t="s">
        <v>0</v>
      </c>
      <c r="F352">
        <v>10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5">
      <c r="A353">
        <v>352</v>
      </c>
      <c r="B353" t="s">
        <v>98</v>
      </c>
      <c r="C353">
        <v>8</v>
      </c>
      <c r="D353">
        <v>0</v>
      </c>
      <c r="E353">
        <v>0</v>
      </c>
      <c r="F353">
        <v>10</v>
      </c>
      <c r="G353">
        <v>71</v>
      </c>
      <c r="H353">
        <v>2</v>
      </c>
      <c r="I353">
        <v>0</v>
      </c>
      <c r="J353">
        <v>0</v>
      </c>
      <c r="K353" t="s">
        <v>2</v>
      </c>
    </row>
    <row r="354" spans="1:11" x14ac:dyDescent="0.35">
      <c r="A354">
        <v>353</v>
      </c>
      <c r="B354" t="s">
        <v>92</v>
      </c>
      <c r="C354">
        <v>8</v>
      </c>
      <c r="D354">
        <v>1</v>
      </c>
      <c r="E354" t="s">
        <v>0</v>
      </c>
      <c r="F354">
        <v>14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5">
      <c r="A355">
        <v>354</v>
      </c>
      <c r="B355" t="s">
        <v>92</v>
      </c>
      <c r="C355">
        <v>8</v>
      </c>
      <c r="D355">
        <v>1</v>
      </c>
      <c r="E355" t="s">
        <v>0</v>
      </c>
      <c r="F355">
        <v>10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5">
      <c r="A356">
        <v>355</v>
      </c>
      <c r="B356" t="s">
        <v>92</v>
      </c>
      <c r="C356">
        <v>8</v>
      </c>
      <c r="D356">
        <v>1</v>
      </c>
      <c r="E356" t="s">
        <v>0</v>
      </c>
      <c r="F356">
        <v>14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5">
      <c r="A357">
        <v>356</v>
      </c>
      <c r="B357" t="s">
        <v>92</v>
      </c>
      <c r="C357">
        <v>8</v>
      </c>
      <c r="D357">
        <v>1</v>
      </c>
      <c r="E357" t="s">
        <v>0</v>
      </c>
      <c r="F357">
        <v>18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5">
      <c r="A358">
        <v>357</v>
      </c>
      <c r="B358" t="s">
        <v>92</v>
      </c>
      <c r="C358">
        <v>8</v>
      </c>
      <c r="D358">
        <v>1</v>
      </c>
      <c r="E358" t="s">
        <v>0</v>
      </c>
      <c r="F358">
        <v>10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5">
      <c r="A359">
        <v>358</v>
      </c>
      <c r="B359" t="s">
        <v>92</v>
      </c>
      <c r="C359">
        <v>8</v>
      </c>
      <c r="D359">
        <v>1</v>
      </c>
      <c r="E359" t="s">
        <v>0</v>
      </c>
      <c r="F359">
        <v>14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5">
      <c r="A360">
        <v>359</v>
      </c>
      <c r="B360" t="s">
        <v>92</v>
      </c>
      <c r="C360">
        <v>8</v>
      </c>
      <c r="D360">
        <v>1</v>
      </c>
      <c r="E360" t="s">
        <v>0</v>
      </c>
      <c r="F360">
        <v>14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5">
      <c r="A361">
        <v>360</v>
      </c>
      <c r="B361" t="s">
        <v>94</v>
      </c>
      <c r="C361">
        <v>4</v>
      </c>
      <c r="D361">
        <v>0</v>
      </c>
      <c r="E361">
        <v>0</v>
      </c>
      <c r="F361">
        <v>2</v>
      </c>
      <c r="G361">
        <v>0</v>
      </c>
    </row>
    <row r="362" spans="1:11" x14ac:dyDescent="0.35">
      <c r="A362">
        <v>361</v>
      </c>
      <c r="B362" t="s">
        <v>92</v>
      </c>
      <c r="C362">
        <v>8</v>
      </c>
      <c r="D362">
        <v>1</v>
      </c>
      <c r="E362" t="s">
        <v>0</v>
      </c>
      <c r="F362">
        <v>18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5">
      <c r="A363">
        <v>362</v>
      </c>
      <c r="B363" t="s">
        <v>92</v>
      </c>
      <c r="C363">
        <v>8</v>
      </c>
      <c r="D363">
        <v>1</v>
      </c>
      <c r="E363" t="s">
        <v>0</v>
      </c>
      <c r="F363">
        <v>14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5">
      <c r="A364">
        <v>363</v>
      </c>
      <c r="B364" t="s">
        <v>92</v>
      </c>
      <c r="C364">
        <v>8</v>
      </c>
      <c r="D364">
        <v>1</v>
      </c>
      <c r="E364" t="s">
        <v>0</v>
      </c>
      <c r="F364">
        <v>18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5">
      <c r="A365">
        <v>364</v>
      </c>
      <c r="B365" t="s">
        <v>98</v>
      </c>
      <c r="C365">
        <v>8</v>
      </c>
      <c r="D365">
        <v>0</v>
      </c>
      <c r="E365">
        <v>0</v>
      </c>
      <c r="F365">
        <v>10</v>
      </c>
      <c r="G365">
        <v>71</v>
      </c>
      <c r="H365">
        <v>2</v>
      </c>
      <c r="I365">
        <v>0</v>
      </c>
      <c r="J365">
        <v>0</v>
      </c>
      <c r="K365" t="s">
        <v>2</v>
      </c>
    </row>
    <row r="366" spans="1:11" x14ac:dyDescent="0.35">
      <c r="A366">
        <v>365</v>
      </c>
      <c r="B366" t="s">
        <v>92</v>
      </c>
      <c r="C366">
        <v>8</v>
      </c>
      <c r="D366">
        <v>1</v>
      </c>
      <c r="E366" t="s">
        <v>0</v>
      </c>
      <c r="F366">
        <v>14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5">
      <c r="A367">
        <v>366</v>
      </c>
      <c r="B367" t="s">
        <v>92</v>
      </c>
      <c r="C367">
        <v>8</v>
      </c>
      <c r="D367">
        <v>1</v>
      </c>
      <c r="E367" t="s">
        <v>0</v>
      </c>
      <c r="F367">
        <v>18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>
        <v>367</v>
      </c>
      <c r="B368" t="s">
        <v>92</v>
      </c>
      <c r="C368">
        <v>8</v>
      </c>
      <c r="D368">
        <v>1</v>
      </c>
      <c r="E368" t="s">
        <v>0</v>
      </c>
      <c r="F368">
        <v>18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5">
      <c r="A369">
        <v>368</v>
      </c>
      <c r="B369" t="s">
        <v>92</v>
      </c>
      <c r="C369">
        <v>8</v>
      </c>
      <c r="D369">
        <v>1</v>
      </c>
      <c r="E369" t="s">
        <v>0</v>
      </c>
      <c r="F369" t="s">
        <v>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5">
      <c r="A370">
        <v>369</v>
      </c>
      <c r="B370" t="s">
        <v>93</v>
      </c>
      <c r="C370">
        <v>8</v>
      </c>
      <c r="D370">
        <v>0</v>
      </c>
      <c r="E370">
        <v>0</v>
      </c>
      <c r="F370">
        <v>0</v>
      </c>
      <c r="G370" t="s">
        <v>2</v>
      </c>
      <c r="H370">
        <v>8</v>
      </c>
      <c r="I370" t="s">
        <v>3</v>
      </c>
      <c r="J370">
        <v>90</v>
      </c>
      <c r="K370">
        <v>0</v>
      </c>
    </row>
    <row r="371" spans="1:11" x14ac:dyDescent="0.35">
      <c r="A371">
        <v>370</v>
      </c>
      <c r="B371" t="s">
        <v>92</v>
      </c>
      <c r="C371">
        <v>8</v>
      </c>
      <c r="D371">
        <v>1</v>
      </c>
      <c r="E371" t="s">
        <v>0</v>
      </c>
      <c r="F371">
        <v>18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5">
      <c r="A372">
        <v>371</v>
      </c>
      <c r="B372" t="s">
        <v>92</v>
      </c>
      <c r="C372">
        <v>8</v>
      </c>
      <c r="D372">
        <v>1</v>
      </c>
      <c r="E372" t="s">
        <v>0</v>
      </c>
      <c r="F372" t="s">
        <v>1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5">
      <c r="A373">
        <v>372</v>
      </c>
      <c r="B373" t="s">
        <v>94</v>
      </c>
      <c r="C373">
        <v>4</v>
      </c>
      <c r="D373">
        <v>0</v>
      </c>
      <c r="E373">
        <v>0</v>
      </c>
      <c r="F373">
        <v>2</v>
      </c>
      <c r="G373">
        <v>0</v>
      </c>
    </row>
    <row r="374" spans="1:11" x14ac:dyDescent="0.35">
      <c r="A374">
        <v>373</v>
      </c>
      <c r="B374" t="s">
        <v>92</v>
      </c>
      <c r="C374">
        <v>8</v>
      </c>
      <c r="D374">
        <v>1</v>
      </c>
      <c r="E374" t="s">
        <v>0</v>
      </c>
      <c r="F374" t="s">
        <v>1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5">
      <c r="A375">
        <v>374</v>
      </c>
      <c r="B375" t="s">
        <v>92</v>
      </c>
      <c r="C375">
        <v>8</v>
      </c>
      <c r="D375">
        <v>1</v>
      </c>
      <c r="E375" t="s">
        <v>0</v>
      </c>
      <c r="F375">
        <v>10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5">
      <c r="A376">
        <v>375</v>
      </c>
      <c r="B376" t="s">
        <v>92</v>
      </c>
      <c r="C376">
        <v>8</v>
      </c>
      <c r="D376">
        <v>1</v>
      </c>
      <c r="E376" t="s">
        <v>0</v>
      </c>
      <c r="F376" t="s">
        <v>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5">
      <c r="A377">
        <v>376</v>
      </c>
      <c r="B377" t="s">
        <v>92</v>
      </c>
      <c r="C377">
        <v>8</v>
      </c>
      <c r="D377">
        <v>1</v>
      </c>
      <c r="E377" t="s">
        <v>0</v>
      </c>
      <c r="F377">
        <v>10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5">
      <c r="A378">
        <v>377</v>
      </c>
      <c r="B378" t="s">
        <v>92</v>
      </c>
      <c r="C378">
        <v>8</v>
      </c>
      <c r="D378">
        <v>1</v>
      </c>
      <c r="E378" t="s">
        <v>0</v>
      </c>
      <c r="F378">
        <v>14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5">
      <c r="A379">
        <v>378</v>
      </c>
      <c r="B379" t="s">
        <v>92</v>
      </c>
      <c r="C379">
        <v>8</v>
      </c>
      <c r="D379">
        <v>1</v>
      </c>
      <c r="E379" t="s">
        <v>0</v>
      </c>
      <c r="F379" t="s">
        <v>1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5">
      <c r="A380">
        <v>379</v>
      </c>
      <c r="B380" t="s">
        <v>92</v>
      </c>
      <c r="C380">
        <v>8</v>
      </c>
      <c r="D380">
        <v>1</v>
      </c>
      <c r="E380" t="s">
        <v>0</v>
      </c>
      <c r="F380">
        <v>10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5">
      <c r="A381">
        <v>380</v>
      </c>
      <c r="B381" t="s">
        <v>92</v>
      </c>
      <c r="C381">
        <v>8</v>
      </c>
      <c r="D381">
        <v>1</v>
      </c>
      <c r="E381" t="s">
        <v>0</v>
      </c>
      <c r="F381">
        <v>14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5">
      <c r="A382">
        <v>381</v>
      </c>
      <c r="B382" t="s">
        <v>92</v>
      </c>
      <c r="C382">
        <v>8</v>
      </c>
      <c r="D382">
        <v>1</v>
      </c>
      <c r="E382" t="s">
        <v>0</v>
      </c>
      <c r="F382" t="s">
        <v>1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5">
      <c r="A383">
        <v>382</v>
      </c>
      <c r="B383" t="s">
        <v>93</v>
      </c>
      <c r="C383">
        <v>8</v>
      </c>
      <c r="D383">
        <v>0</v>
      </c>
      <c r="E383">
        <v>0</v>
      </c>
      <c r="F383">
        <v>0</v>
      </c>
      <c r="G383" t="s">
        <v>2</v>
      </c>
      <c r="H383">
        <v>8</v>
      </c>
      <c r="I383" t="s">
        <v>3</v>
      </c>
      <c r="J383">
        <v>90</v>
      </c>
      <c r="K383">
        <v>0</v>
      </c>
    </row>
    <row r="384" spans="1:11" x14ac:dyDescent="0.35">
      <c r="A384">
        <v>383</v>
      </c>
      <c r="B384" t="s">
        <v>92</v>
      </c>
      <c r="C384">
        <v>8</v>
      </c>
      <c r="D384">
        <v>1</v>
      </c>
      <c r="E384" t="s">
        <v>0</v>
      </c>
      <c r="F384">
        <v>10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5">
      <c r="A385">
        <v>384</v>
      </c>
      <c r="B385" t="s">
        <v>92</v>
      </c>
      <c r="C385">
        <v>8</v>
      </c>
      <c r="D385">
        <v>1</v>
      </c>
      <c r="E385" t="s">
        <v>0</v>
      </c>
      <c r="F385">
        <v>10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5">
      <c r="A386">
        <v>385</v>
      </c>
      <c r="B386" t="s">
        <v>92</v>
      </c>
      <c r="C386">
        <v>8</v>
      </c>
      <c r="D386">
        <v>1</v>
      </c>
      <c r="E386" t="s">
        <v>0</v>
      </c>
      <c r="F386">
        <v>14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5">
      <c r="A387">
        <v>386</v>
      </c>
      <c r="B387" t="s">
        <v>92</v>
      </c>
      <c r="C387">
        <v>8</v>
      </c>
      <c r="D387">
        <v>1</v>
      </c>
      <c r="E387" t="s">
        <v>0</v>
      </c>
      <c r="F387">
        <v>10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5">
      <c r="A388">
        <v>387</v>
      </c>
      <c r="B388" t="s">
        <v>98</v>
      </c>
      <c r="C388">
        <v>8</v>
      </c>
      <c r="D388">
        <v>0</v>
      </c>
      <c r="E388">
        <v>0</v>
      </c>
      <c r="F388">
        <v>10</v>
      </c>
      <c r="G388">
        <v>71</v>
      </c>
      <c r="H388">
        <v>2</v>
      </c>
      <c r="I388">
        <v>0</v>
      </c>
      <c r="J388">
        <v>0</v>
      </c>
      <c r="K388" t="s">
        <v>2</v>
      </c>
    </row>
    <row r="389" spans="1:11" x14ac:dyDescent="0.35">
      <c r="A389">
        <v>388</v>
      </c>
      <c r="B389" t="s">
        <v>92</v>
      </c>
      <c r="C389">
        <v>8</v>
      </c>
      <c r="D389">
        <v>1</v>
      </c>
      <c r="E389" t="s">
        <v>0</v>
      </c>
      <c r="F389">
        <v>14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5">
      <c r="A390">
        <v>389</v>
      </c>
      <c r="B390" t="s">
        <v>92</v>
      </c>
      <c r="C390">
        <v>8</v>
      </c>
      <c r="D390">
        <v>1</v>
      </c>
      <c r="E390" t="s">
        <v>0</v>
      </c>
      <c r="F390">
        <v>14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5">
      <c r="A391">
        <v>390</v>
      </c>
      <c r="B391" t="s">
        <v>92</v>
      </c>
      <c r="C391">
        <v>8</v>
      </c>
      <c r="D391">
        <v>1</v>
      </c>
      <c r="E391" t="s">
        <v>0</v>
      </c>
      <c r="F391">
        <v>18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5">
      <c r="A392">
        <v>391</v>
      </c>
      <c r="B392" t="s">
        <v>92</v>
      </c>
      <c r="C392">
        <v>8</v>
      </c>
      <c r="D392">
        <v>1</v>
      </c>
      <c r="E392" t="s">
        <v>0</v>
      </c>
      <c r="F392" t="s">
        <v>1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5">
      <c r="A393">
        <v>392</v>
      </c>
      <c r="B393" t="s">
        <v>92</v>
      </c>
      <c r="C393">
        <v>8</v>
      </c>
      <c r="D393">
        <v>1</v>
      </c>
      <c r="E393" t="s">
        <v>0</v>
      </c>
      <c r="F393">
        <v>14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5">
      <c r="A394">
        <v>393</v>
      </c>
      <c r="B394" t="s">
        <v>93</v>
      </c>
      <c r="C394">
        <v>8</v>
      </c>
      <c r="D394">
        <v>0</v>
      </c>
      <c r="E394">
        <v>0</v>
      </c>
      <c r="F394">
        <v>0</v>
      </c>
      <c r="G394" t="s">
        <v>2</v>
      </c>
      <c r="H394">
        <v>8</v>
      </c>
      <c r="I394" t="s">
        <v>3</v>
      </c>
      <c r="J394">
        <v>90</v>
      </c>
      <c r="K394">
        <v>0</v>
      </c>
    </row>
    <row r="395" spans="1:11" x14ac:dyDescent="0.35">
      <c r="A395">
        <v>394</v>
      </c>
      <c r="B395" t="s">
        <v>92</v>
      </c>
      <c r="C395">
        <v>8</v>
      </c>
      <c r="D395">
        <v>1</v>
      </c>
      <c r="E395" t="s">
        <v>0</v>
      </c>
      <c r="F395">
        <v>18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5">
      <c r="A396">
        <v>395</v>
      </c>
      <c r="B396" t="s">
        <v>92</v>
      </c>
      <c r="C396">
        <v>8</v>
      </c>
      <c r="D396">
        <v>1</v>
      </c>
      <c r="E396" t="s">
        <v>0</v>
      </c>
      <c r="F396">
        <v>14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5">
      <c r="A397">
        <v>396</v>
      </c>
      <c r="B397" t="s">
        <v>94</v>
      </c>
      <c r="C397">
        <v>4</v>
      </c>
      <c r="D397">
        <v>0</v>
      </c>
      <c r="E397">
        <v>0</v>
      </c>
      <c r="F397">
        <v>2</v>
      </c>
      <c r="G397">
        <v>0</v>
      </c>
    </row>
    <row r="398" spans="1:11" x14ac:dyDescent="0.35">
      <c r="A398">
        <v>397</v>
      </c>
      <c r="B398" t="s">
        <v>92</v>
      </c>
      <c r="C398">
        <v>8</v>
      </c>
      <c r="D398">
        <v>1</v>
      </c>
      <c r="E398" t="s">
        <v>0</v>
      </c>
      <c r="F398">
        <v>18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5">
      <c r="A399">
        <v>398</v>
      </c>
      <c r="B399" t="s">
        <v>98</v>
      </c>
      <c r="C399">
        <v>8</v>
      </c>
      <c r="D399">
        <v>0</v>
      </c>
      <c r="E399">
        <v>0</v>
      </c>
      <c r="F399">
        <v>10</v>
      </c>
      <c r="G399">
        <v>71</v>
      </c>
      <c r="H399">
        <v>2</v>
      </c>
      <c r="I399">
        <v>0</v>
      </c>
      <c r="J399">
        <v>0</v>
      </c>
      <c r="K399" t="s">
        <v>2</v>
      </c>
    </row>
    <row r="400" spans="1:11" x14ac:dyDescent="0.35">
      <c r="A400">
        <v>399</v>
      </c>
      <c r="B400" t="s">
        <v>92</v>
      </c>
      <c r="C400">
        <v>8</v>
      </c>
      <c r="D400">
        <v>1</v>
      </c>
      <c r="E400" t="s">
        <v>0</v>
      </c>
      <c r="F400" t="s">
        <v>1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5">
      <c r="A401">
        <v>400</v>
      </c>
      <c r="B401" t="s">
        <v>92</v>
      </c>
      <c r="C401">
        <v>8</v>
      </c>
      <c r="D401">
        <v>1</v>
      </c>
      <c r="E401" t="s">
        <v>0</v>
      </c>
      <c r="F401">
        <v>18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5">
      <c r="A402">
        <v>401</v>
      </c>
      <c r="B402" t="s">
        <v>92</v>
      </c>
      <c r="C402">
        <v>8</v>
      </c>
      <c r="D402">
        <v>1</v>
      </c>
      <c r="E402" t="s">
        <v>0</v>
      </c>
      <c r="F402" t="s">
        <v>1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5">
      <c r="A403">
        <v>402</v>
      </c>
      <c r="B403" t="s">
        <v>92</v>
      </c>
      <c r="C403">
        <v>8</v>
      </c>
      <c r="D403">
        <v>1</v>
      </c>
      <c r="E403" t="s">
        <v>0</v>
      </c>
      <c r="F403">
        <v>10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5">
      <c r="A404">
        <v>403</v>
      </c>
      <c r="B404" t="s">
        <v>92</v>
      </c>
      <c r="C404">
        <v>8</v>
      </c>
      <c r="D404">
        <v>1</v>
      </c>
      <c r="E404" t="s">
        <v>0</v>
      </c>
      <c r="F404">
        <v>18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5">
      <c r="A405">
        <v>404</v>
      </c>
      <c r="B405" t="s">
        <v>92</v>
      </c>
      <c r="C405">
        <v>8</v>
      </c>
      <c r="D405">
        <v>1</v>
      </c>
      <c r="E405" t="s">
        <v>0</v>
      </c>
      <c r="F405" t="s">
        <v>1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5">
      <c r="A406">
        <v>405</v>
      </c>
      <c r="B406" t="s">
        <v>92</v>
      </c>
      <c r="C406">
        <v>8</v>
      </c>
      <c r="D406">
        <v>1</v>
      </c>
      <c r="E406" t="s">
        <v>0</v>
      </c>
      <c r="F406" t="s">
        <v>1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5">
      <c r="A407">
        <v>406</v>
      </c>
      <c r="B407" t="s">
        <v>94</v>
      </c>
      <c r="C407">
        <v>4</v>
      </c>
      <c r="D407">
        <v>0</v>
      </c>
      <c r="E407">
        <v>0</v>
      </c>
      <c r="F407">
        <v>2</v>
      </c>
      <c r="G407">
        <v>0</v>
      </c>
    </row>
    <row r="408" spans="1:11" x14ac:dyDescent="0.35">
      <c r="A408">
        <v>407</v>
      </c>
      <c r="B408" t="s">
        <v>92</v>
      </c>
      <c r="C408">
        <v>8</v>
      </c>
      <c r="D408">
        <v>1</v>
      </c>
      <c r="E408" t="s">
        <v>0</v>
      </c>
      <c r="F408">
        <v>10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5">
      <c r="A409">
        <v>408</v>
      </c>
      <c r="B409" t="s">
        <v>92</v>
      </c>
      <c r="C409">
        <v>8</v>
      </c>
      <c r="D409">
        <v>1</v>
      </c>
      <c r="E409" t="s">
        <v>0</v>
      </c>
      <c r="F409" t="s">
        <v>1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5">
      <c r="A410">
        <v>409</v>
      </c>
      <c r="B410" t="s">
        <v>92</v>
      </c>
      <c r="C410">
        <v>8</v>
      </c>
      <c r="D410">
        <v>1</v>
      </c>
      <c r="E410" t="s">
        <v>0</v>
      </c>
      <c r="F410">
        <v>10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5">
      <c r="A411">
        <v>410</v>
      </c>
      <c r="B411" t="s">
        <v>98</v>
      </c>
      <c r="C411">
        <v>8</v>
      </c>
      <c r="D411">
        <v>0</v>
      </c>
      <c r="E411">
        <v>0</v>
      </c>
      <c r="F411">
        <v>10</v>
      </c>
      <c r="G411">
        <v>71</v>
      </c>
      <c r="H411">
        <v>2</v>
      </c>
      <c r="I411">
        <v>0</v>
      </c>
      <c r="J411">
        <v>0</v>
      </c>
      <c r="K411" t="s">
        <v>2</v>
      </c>
    </row>
    <row r="412" spans="1:11" x14ac:dyDescent="0.35">
      <c r="A412">
        <v>411</v>
      </c>
      <c r="B412" t="s">
        <v>92</v>
      </c>
      <c r="C412">
        <v>8</v>
      </c>
      <c r="D412">
        <v>1</v>
      </c>
      <c r="E412" t="s">
        <v>0</v>
      </c>
      <c r="F412">
        <v>10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5">
      <c r="A413">
        <v>412</v>
      </c>
      <c r="B413" t="s">
        <v>92</v>
      </c>
      <c r="C413">
        <v>8</v>
      </c>
      <c r="D413">
        <v>1</v>
      </c>
      <c r="E413" t="s">
        <v>0</v>
      </c>
      <c r="F413">
        <v>14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5">
      <c r="A414">
        <v>413</v>
      </c>
      <c r="B414" t="s">
        <v>92</v>
      </c>
      <c r="C414">
        <v>8</v>
      </c>
      <c r="D414">
        <v>1</v>
      </c>
      <c r="E414" t="s">
        <v>0</v>
      </c>
      <c r="F414">
        <v>10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5">
      <c r="A415">
        <v>414</v>
      </c>
      <c r="B415" t="s">
        <v>92</v>
      </c>
      <c r="C415">
        <v>8</v>
      </c>
      <c r="D415">
        <v>1</v>
      </c>
      <c r="E415" t="s">
        <v>0</v>
      </c>
      <c r="F415">
        <v>10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5">
      <c r="A416">
        <v>415</v>
      </c>
      <c r="B416" t="s">
        <v>92</v>
      </c>
      <c r="C416">
        <v>8</v>
      </c>
      <c r="D416">
        <v>1</v>
      </c>
      <c r="E416" t="s">
        <v>0</v>
      </c>
      <c r="F416">
        <v>10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5">
      <c r="A417">
        <v>416</v>
      </c>
      <c r="B417" t="s">
        <v>92</v>
      </c>
      <c r="C417">
        <v>8</v>
      </c>
      <c r="D417">
        <v>1</v>
      </c>
      <c r="E417" t="s">
        <v>0</v>
      </c>
      <c r="F417">
        <v>10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5">
      <c r="A418">
        <v>417</v>
      </c>
      <c r="B418" t="s">
        <v>92</v>
      </c>
      <c r="C418">
        <v>8</v>
      </c>
      <c r="D418">
        <v>1</v>
      </c>
      <c r="E418" t="s">
        <v>0</v>
      </c>
      <c r="F418">
        <v>10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5">
      <c r="A419">
        <v>418</v>
      </c>
      <c r="B419" t="s">
        <v>92</v>
      </c>
      <c r="C419">
        <v>8</v>
      </c>
      <c r="D419">
        <v>1</v>
      </c>
      <c r="E419" t="s">
        <v>0</v>
      </c>
      <c r="F419">
        <v>10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5">
      <c r="A420">
        <v>419</v>
      </c>
      <c r="B420" t="s">
        <v>92</v>
      </c>
      <c r="C420">
        <v>8</v>
      </c>
      <c r="D420">
        <v>1</v>
      </c>
      <c r="E420" t="s">
        <v>0</v>
      </c>
      <c r="F420">
        <v>10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5">
      <c r="A421">
        <v>420</v>
      </c>
      <c r="B421" t="s">
        <v>92</v>
      </c>
      <c r="C421">
        <v>8</v>
      </c>
      <c r="D421">
        <v>1</v>
      </c>
      <c r="E421" t="s">
        <v>0</v>
      </c>
      <c r="F421">
        <v>10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5">
      <c r="A422">
        <v>421</v>
      </c>
      <c r="B422" t="s">
        <v>92</v>
      </c>
      <c r="C422">
        <v>8</v>
      </c>
      <c r="D422">
        <v>1</v>
      </c>
      <c r="E422" t="s">
        <v>0</v>
      </c>
      <c r="F422">
        <v>10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5">
      <c r="A423">
        <v>422</v>
      </c>
      <c r="B423" t="s">
        <v>92</v>
      </c>
      <c r="C423">
        <v>8</v>
      </c>
      <c r="D423">
        <v>1</v>
      </c>
      <c r="E423" t="s">
        <v>0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5">
      <c r="A424">
        <v>423</v>
      </c>
      <c r="B424" t="s">
        <v>92</v>
      </c>
      <c r="C424">
        <v>8</v>
      </c>
      <c r="D424">
        <v>1</v>
      </c>
      <c r="E424" t="s">
        <v>0</v>
      </c>
      <c r="F424">
        <v>10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5">
      <c r="A425">
        <v>424</v>
      </c>
      <c r="B425" t="s">
        <v>92</v>
      </c>
      <c r="C425">
        <v>8</v>
      </c>
      <c r="D425">
        <v>1</v>
      </c>
      <c r="E425" t="s">
        <v>0</v>
      </c>
      <c r="F425">
        <v>10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5">
      <c r="A426">
        <v>425</v>
      </c>
      <c r="B426" t="s">
        <v>92</v>
      </c>
      <c r="C426">
        <v>8</v>
      </c>
      <c r="D426">
        <v>1</v>
      </c>
      <c r="E426" t="s">
        <v>0</v>
      </c>
      <c r="F426">
        <v>10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5">
      <c r="A427">
        <v>426</v>
      </c>
      <c r="B427" t="s">
        <v>92</v>
      </c>
      <c r="C427">
        <v>8</v>
      </c>
      <c r="D427">
        <v>1</v>
      </c>
      <c r="E427" t="s">
        <v>0</v>
      </c>
      <c r="F427">
        <v>10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5">
      <c r="A428">
        <v>427</v>
      </c>
      <c r="B428" t="s">
        <v>92</v>
      </c>
      <c r="C428">
        <v>8</v>
      </c>
      <c r="D428">
        <v>1</v>
      </c>
      <c r="E428" t="s">
        <v>0</v>
      </c>
      <c r="F428">
        <v>10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5">
      <c r="A429">
        <v>428</v>
      </c>
      <c r="B429" t="s">
        <v>92</v>
      </c>
      <c r="C429">
        <v>8</v>
      </c>
      <c r="D429">
        <v>1</v>
      </c>
      <c r="E429" t="s">
        <v>0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5">
      <c r="A430">
        <v>429</v>
      </c>
      <c r="B430" t="s">
        <v>92</v>
      </c>
      <c r="C430">
        <v>8</v>
      </c>
      <c r="D430">
        <v>1</v>
      </c>
      <c r="E430" t="s">
        <v>0</v>
      </c>
      <c r="F430">
        <v>10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5">
      <c r="A431">
        <v>430</v>
      </c>
      <c r="B431" t="s">
        <v>92</v>
      </c>
      <c r="C431">
        <v>8</v>
      </c>
      <c r="D431">
        <v>1</v>
      </c>
      <c r="E431" t="s">
        <v>0</v>
      </c>
      <c r="F431">
        <v>10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5">
      <c r="A432">
        <v>431</v>
      </c>
      <c r="B432" t="s">
        <v>92</v>
      </c>
      <c r="C432">
        <v>8</v>
      </c>
      <c r="D432">
        <v>1</v>
      </c>
      <c r="E432" t="s">
        <v>0</v>
      </c>
      <c r="F432">
        <v>10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5">
      <c r="A433">
        <v>432</v>
      </c>
      <c r="B433" t="s">
        <v>92</v>
      </c>
      <c r="C433">
        <v>8</v>
      </c>
      <c r="D433">
        <v>1</v>
      </c>
      <c r="E433" t="s">
        <v>0</v>
      </c>
      <c r="F433">
        <v>10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5">
      <c r="A434">
        <v>433</v>
      </c>
      <c r="B434" t="s">
        <v>92</v>
      </c>
      <c r="C434">
        <v>8</v>
      </c>
      <c r="D434">
        <v>1</v>
      </c>
      <c r="E434" t="s">
        <v>0</v>
      </c>
      <c r="F434">
        <v>10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5">
      <c r="A435">
        <v>434</v>
      </c>
      <c r="B435" t="s">
        <v>92</v>
      </c>
      <c r="C435">
        <v>8</v>
      </c>
      <c r="D435">
        <v>1</v>
      </c>
      <c r="E435" t="s">
        <v>0</v>
      </c>
      <c r="F435">
        <v>10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5">
      <c r="A436">
        <v>435</v>
      </c>
      <c r="B436" t="s">
        <v>92</v>
      </c>
      <c r="C436">
        <v>8</v>
      </c>
      <c r="D436">
        <v>1</v>
      </c>
      <c r="E436" t="s">
        <v>0</v>
      </c>
      <c r="F436">
        <v>10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5">
      <c r="A437">
        <v>436</v>
      </c>
      <c r="B437" t="s">
        <v>92</v>
      </c>
      <c r="C437">
        <v>8</v>
      </c>
      <c r="D437">
        <v>1</v>
      </c>
      <c r="E437" t="s">
        <v>0</v>
      </c>
      <c r="F437">
        <v>10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5">
      <c r="A438">
        <v>437</v>
      </c>
      <c r="B438" t="s">
        <v>92</v>
      </c>
      <c r="C438">
        <v>8</v>
      </c>
      <c r="D438">
        <v>1</v>
      </c>
      <c r="E438" t="s">
        <v>0</v>
      </c>
      <c r="F438">
        <v>10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5">
      <c r="A439">
        <v>438</v>
      </c>
      <c r="B439" t="s">
        <v>92</v>
      </c>
      <c r="C439">
        <v>8</v>
      </c>
      <c r="D439">
        <v>1</v>
      </c>
      <c r="E439" t="s">
        <v>0</v>
      </c>
      <c r="F439">
        <v>10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5">
      <c r="A440">
        <v>439</v>
      </c>
      <c r="B440" t="s">
        <v>92</v>
      </c>
      <c r="C440">
        <v>8</v>
      </c>
      <c r="D440">
        <v>1</v>
      </c>
      <c r="E440" t="s">
        <v>0</v>
      </c>
      <c r="F440">
        <v>10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5">
      <c r="A441">
        <v>440</v>
      </c>
      <c r="B441" t="s">
        <v>92</v>
      </c>
      <c r="C441">
        <v>8</v>
      </c>
      <c r="D441">
        <v>1</v>
      </c>
      <c r="E441" t="s">
        <v>0</v>
      </c>
      <c r="F441">
        <v>10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5">
      <c r="A442">
        <v>441</v>
      </c>
      <c r="B442" t="s">
        <v>92</v>
      </c>
      <c r="C442">
        <v>8</v>
      </c>
      <c r="D442">
        <v>1</v>
      </c>
      <c r="E442" t="s">
        <v>0</v>
      </c>
      <c r="F442">
        <v>10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5">
      <c r="A443">
        <v>442</v>
      </c>
      <c r="B443" t="s">
        <v>92</v>
      </c>
      <c r="C443">
        <v>8</v>
      </c>
      <c r="D443">
        <v>1</v>
      </c>
      <c r="E443" t="s">
        <v>0</v>
      </c>
      <c r="F443">
        <v>10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5">
      <c r="A444">
        <v>443</v>
      </c>
      <c r="B444" t="s">
        <v>92</v>
      </c>
      <c r="C444">
        <v>8</v>
      </c>
      <c r="D444">
        <v>1</v>
      </c>
      <c r="E444" t="s">
        <v>0</v>
      </c>
      <c r="F444">
        <v>10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5">
      <c r="A445">
        <v>444</v>
      </c>
      <c r="B445" t="s">
        <v>92</v>
      </c>
      <c r="C445">
        <v>8</v>
      </c>
      <c r="D445">
        <v>1</v>
      </c>
      <c r="E445" t="s">
        <v>0</v>
      </c>
      <c r="F445">
        <v>10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5">
      <c r="A446">
        <v>445</v>
      </c>
      <c r="B446" t="s">
        <v>92</v>
      </c>
      <c r="C446">
        <v>8</v>
      </c>
      <c r="D446">
        <v>1</v>
      </c>
      <c r="E446" t="s">
        <v>0</v>
      </c>
      <c r="F446">
        <v>10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5">
      <c r="A447">
        <v>446</v>
      </c>
      <c r="B447" t="s">
        <v>92</v>
      </c>
      <c r="C447">
        <v>8</v>
      </c>
      <c r="D447">
        <v>1</v>
      </c>
      <c r="E447" t="s">
        <v>0</v>
      </c>
      <c r="F447">
        <v>10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5">
      <c r="A448">
        <v>447</v>
      </c>
      <c r="B448" t="s">
        <v>92</v>
      </c>
      <c r="C448">
        <v>8</v>
      </c>
      <c r="D448">
        <v>1</v>
      </c>
      <c r="E448" t="s">
        <v>0</v>
      </c>
      <c r="F448">
        <v>10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5">
      <c r="A449">
        <v>448</v>
      </c>
      <c r="B449" t="s">
        <v>92</v>
      </c>
      <c r="C449">
        <v>8</v>
      </c>
      <c r="D449">
        <v>1</v>
      </c>
      <c r="E449" t="s">
        <v>0</v>
      </c>
      <c r="F449">
        <v>10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5">
      <c r="A450">
        <v>449</v>
      </c>
      <c r="B450" t="s">
        <v>92</v>
      </c>
      <c r="C450">
        <v>8</v>
      </c>
      <c r="D450">
        <v>1</v>
      </c>
      <c r="E450" t="s">
        <v>0</v>
      </c>
      <c r="F450">
        <v>10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5">
      <c r="A451">
        <v>450</v>
      </c>
      <c r="B451" t="s">
        <v>92</v>
      </c>
      <c r="C451">
        <v>8</v>
      </c>
      <c r="D451">
        <v>1</v>
      </c>
      <c r="E451" t="s">
        <v>0</v>
      </c>
      <c r="F451">
        <v>10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5">
      <c r="A452">
        <v>451</v>
      </c>
      <c r="B452" t="s">
        <v>92</v>
      </c>
      <c r="C452">
        <v>8</v>
      </c>
      <c r="D452">
        <v>1</v>
      </c>
      <c r="E452" t="s">
        <v>0</v>
      </c>
      <c r="F452">
        <v>10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5">
      <c r="A453">
        <v>452</v>
      </c>
      <c r="B453" t="s">
        <v>92</v>
      </c>
      <c r="C453">
        <v>8</v>
      </c>
      <c r="D453">
        <v>1</v>
      </c>
      <c r="E453" t="s">
        <v>0</v>
      </c>
      <c r="F453">
        <v>10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5">
      <c r="A454">
        <v>453</v>
      </c>
      <c r="B454" t="s">
        <v>92</v>
      </c>
      <c r="C454">
        <v>8</v>
      </c>
      <c r="D454">
        <v>1</v>
      </c>
      <c r="E454" t="s">
        <v>0</v>
      </c>
      <c r="F454">
        <v>10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5">
      <c r="A455">
        <v>454</v>
      </c>
      <c r="B455" t="s">
        <v>92</v>
      </c>
      <c r="C455">
        <v>8</v>
      </c>
      <c r="D455">
        <v>1</v>
      </c>
      <c r="E455" t="s">
        <v>0</v>
      </c>
      <c r="F455">
        <v>10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5">
      <c r="A456">
        <v>455</v>
      </c>
      <c r="B456" t="s">
        <v>92</v>
      </c>
      <c r="C456">
        <v>8</v>
      </c>
      <c r="D456">
        <v>1</v>
      </c>
      <c r="E456" t="s">
        <v>0</v>
      </c>
      <c r="F456">
        <v>10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5">
      <c r="A457">
        <v>456</v>
      </c>
      <c r="B457" t="s">
        <v>92</v>
      </c>
      <c r="C457">
        <v>8</v>
      </c>
      <c r="D457">
        <v>1</v>
      </c>
      <c r="E457" t="s">
        <v>0</v>
      </c>
      <c r="F457">
        <v>10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5">
      <c r="A458">
        <v>457</v>
      </c>
      <c r="B458" t="s">
        <v>92</v>
      </c>
      <c r="C458">
        <v>8</v>
      </c>
      <c r="D458">
        <v>1</v>
      </c>
      <c r="E458" t="s">
        <v>0</v>
      </c>
      <c r="F458">
        <v>10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5">
      <c r="A459">
        <v>458</v>
      </c>
      <c r="B459" t="s">
        <v>92</v>
      </c>
      <c r="C459">
        <v>8</v>
      </c>
      <c r="D459">
        <v>1</v>
      </c>
      <c r="E459" t="s">
        <v>0</v>
      </c>
      <c r="F459">
        <v>10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5">
      <c r="A460">
        <v>459</v>
      </c>
      <c r="B460" t="s">
        <v>92</v>
      </c>
      <c r="C460">
        <v>8</v>
      </c>
      <c r="D460">
        <v>1</v>
      </c>
      <c r="E460" t="s">
        <v>0</v>
      </c>
      <c r="F460">
        <v>10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5">
      <c r="A461">
        <v>460</v>
      </c>
      <c r="B461" t="s">
        <v>92</v>
      </c>
      <c r="C461">
        <v>8</v>
      </c>
      <c r="D461">
        <v>1</v>
      </c>
      <c r="E461" t="s">
        <v>0</v>
      </c>
      <c r="F461">
        <v>10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5">
      <c r="A462">
        <v>461</v>
      </c>
      <c r="B462" t="s">
        <v>92</v>
      </c>
      <c r="C462">
        <v>8</v>
      </c>
      <c r="D462">
        <v>1</v>
      </c>
      <c r="E462" t="s">
        <v>0</v>
      </c>
      <c r="F462">
        <v>10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5">
      <c r="A463">
        <v>462</v>
      </c>
      <c r="B463" t="s">
        <v>92</v>
      </c>
      <c r="C463">
        <v>8</v>
      </c>
      <c r="D463">
        <v>1</v>
      </c>
      <c r="E463" t="s">
        <v>0</v>
      </c>
      <c r="F463">
        <v>10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5">
      <c r="A464">
        <v>463</v>
      </c>
      <c r="B464" t="s">
        <v>92</v>
      </c>
      <c r="C464">
        <v>8</v>
      </c>
      <c r="D464">
        <v>1</v>
      </c>
      <c r="E464" t="s">
        <v>0</v>
      </c>
      <c r="F464">
        <v>10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5">
      <c r="A465">
        <v>464</v>
      </c>
      <c r="B465" t="s">
        <v>92</v>
      </c>
      <c r="C465">
        <v>8</v>
      </c>
      <c r="D465">
        <v>1</v>
      </c>
      <c r="E465" t="s">
        <v>0</v>
      </c>
      <c r="F465">
        <v>10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5">
      <c r="A466">
        <v>465</v>
      </c>
      <c r="B466" t="s">
        <v>92</v>
      </c>
      <c r="C466">
        <v>8</v>
      </c>
      <c r="D466">
        <v>1</v>
      </c>
      <c r="E466" t="s">
        <v>0</v>
      </c>
      <c r="F466">
        <v>10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5">
      <c r="A467">
        <v>466</v>
      </c>
      <c r="B467" t="s">
        <v>92</v>
      </c>
      <c r="C467">
        <v>8</v>
      </c>
      <c r="D467">
        <v>1</v>
      </c>
      <c r="E467" t="s">
        <v>0</v>
      </c>
      <c r="F467">
        <v>10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5">
      <c r="A468">
        <v>467</v>
      </c>
      <c r="B468" t="s">
        <v>92</v>
      </c>
      <c r="C468">
        <v>8</v>
      </c>
      <c r="D468">
        <v>1</v>
      </c>
      <c r="E468" t="s">
        <v>0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5">
      <c r="A469">
        <v>468</v>
      </c>
      <c r="B469" t="s">
        <v>92</v>
      </c>
      <c r="C469">
        <v>8</v>
      </c>
      <c r="D469">
        <v>1</v>
      </c>
      <c r="E469" t="s">
        <v>0</v>
      </c>
      <c r="F469">
        <v>10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5">
      <c r="A470">
        <v>469</v>
      </c>
      <c r="B470" t="s">
        <v>92</v>
      </c>
      <c r="C470">
        <v>8</v>
      </c>
      <c r="D470">
        <v>1</v>
      </c>
      <c r="E470" t="s">
        <v>0</v>
      </c>
      <c r="F470">
        <v>10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5">
      <c r="A471">
        <v>470</v>
      </c>
      <c r="B471" t="s">
        <v>92</v>
      </c>
      <c r="C471">
        <v>8</v>
      </c>
      <c r="D471">
        <v>1</v>
      </c>
      <c r="E471" t="s">
        <v>0</v>
      </c>
      <c r="F471">
        <v>10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5">
      <c r="A472">
        <v>471</v>
      </c>
      <c r="B472" t="s">
        <v>92</v>
      </c>
      <c r="C472">
        <v>8</v>
      </c>
      <c r="D472">
        <v>1</v>
      </c>
      <c r="E472" t="s">
        <v>0</v>
      </c>
      <c r="F472">
        <v>10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5">
      <c r="A473">
        <v>472</v>
      </c>
      <c r="B473" t="s">
        <v>92</v>
      </c>
      <c r="C473">
        <v>8</v>
      </c>
      <c r="D473">
        <v>1</v>
      </c>
      <c r="E473" t="s">
        <v>0</v>
      </c>
      <c r="F473">
        <v>10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5">
      <c r="A474">
        <v>473</v>
      </c>
      <c r="B474" t="s">
        <v>92</v>
      </c>
      <c r="C474">
        <v>8</v>
      </c>
      <c r="D474">
        <v>1</v>
      </c>
      <c r="E474" t="s">
        <v>0</v>
      </c>
      <c r="F474">
        <v>10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5">
      <c r="A475">
        <v>474</v>
      </c>
      <c r="B475" t="s">
        <v>92</v>
      </c>
      <c r="C475">
        <v>8</v>
      </c>
      <c r="D475">
        <v>1</v>
      </c>
      <c r="E475" t="s">
        <v>0</v>
      </c>
      <c r="F475">
        <v>10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5">
      <c r="A476">
        <v>475</v>
      </c>
      <c r="B476" t="s">
        <v>92</v>
      </c>
      <c r="C476">
        <v>8</v>
      </c>
      <c r="D476">
        <v>1</v>
      </c>
      <c r="E476" t="s">
        <v>0</v>
      </c>
      <c r="F476">
        <v>10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5">
      <c r="A477">
        <v>476</v>
      </c>
      <c r="B477" t="s">
        <v>92</v>
      </c>
      <c r="C477">
        <v>8</v>
      </c>
      <c r="D477">
        <v>1</v>
      </c>
      <c r="E477" t="s">
        <v>0</v>
      </c>
      <c r="F477">
        <v>10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5">
      <c r="A478">
        <v>477</v>
      </c>
      <c r="B478" t="s">
        <v>92</v>
      </c>
      <c r="C478">
        <v>8</v>
      </c>
      <c r="D478">
        <v>1</v>
      </c>
      <c r="E478" t="s">
        <v>0</v>
      </c>
      <c r="F478">
        <v>10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5">
      <c r="A479">
        <v>478</v>
      </c>
      <c r="B479" t="s">
        <v>92</v>
      </c>
      <c r="C479">
        <v>8</v>
      </c>
      <c r="D479">
        <v>1</v>
      </c>
      <c r="E479" t="s">
        <v>0</v>
      </c>
      <c r="F479">
        <v>10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5">
      <c r="A480">
        <v>479</v>
      </c>
      <c r="B480" t="s">
        <v>92</v>
      </c>
      <c r="C480">
        <v>8</v>
      </c>
      <c r="D480">
        <v>1</v>
      </c>
      <c r="E480" t="s">
        <v>0</v>
      </c>
      <c r="F480">
        <v>10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5">
      <c r="A481">
        <v>480</v>
      </c>
      <c r="B481" t="s">
        <v>92</v>
      </c>
      <c r="C481">
        <v>8</v>
      </c>
      <c r="D481">
        <v>1</v>
      </c>
      <c r="E481" t="s">
        <v>0</v>
      </c>
      <c r="F481">
        <v>10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5">
      <c r="A482">
        <v>481</v>
      </c>
      <c r="B482" t="s">
        <v>92</v>
      </c>
      <c r="C482">
        <v>8</v>
      </c>
      <c r="D482">
        <v>1</v>
      </c>
      <c r="E482" t="s">
        <v>0</v>
      </c>
      <c r="F482">
        <v>10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5">
      <c r="A483">
        <v>482</v>
      </c>
      <c r="B483" t="s">
        <v>92</v>
      </c>
      <c r="C483">
        <v>8</v>
      </c>
      <c r="D483">
        <v>1</v>
      </c>
      <c r="E483" t="s">
        <v>0</v>
      </c>
      <c r="F483">
        <v>10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5">
      <c r="A484">
        <v>483</v>
      </c>
      <c r="B484" t="s">
        <v>92</v>
      </c>
      <c r="C484">
        <v>8</v>
      </c>
      <c r="D484">
        <v>1</v>
      </c>
      <c r="E484" t="s">
        <v>0</v>
      </c>
      <c r="F484">
        <v>10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5">
      <c r="A485">
        <v>484</v>
      </c>
      <c r="B485" t="s">
        <v>92</v>
      </c>
      <c r="C485">
        <v>8</v>
      </c>
      <c r="D485">
        <v>1</v>
      </c>
      <c r="E485" t="s">
        <v>0</v>
      </c>
      <c r="F485">
        <v>10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5">
      <c r="A486">
        <v>485</v>
      </c>
      <c r="B486" t="s">
        <v>92</v>
      </c>
      <c r="C486">
        <v>8</v>
      </c>
      <c r="D486">
        <v>1</v>
      </c>
      <c r="E486" t="s">
        <v>0</v>
      </c>
      <c r="F486">
        <v>10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5">
      <c r="A487">
        <v>486</v>
      </c>
      <c r="B487" t="s">
        <v>92</v>
      </c>
      <c r="C487">
        <v>8</v>
      </c>
      <c r="D487">
        <v>1</v>
      </c>
      <c r="E487" t="s">
        <v>0</v>
      </c>
      <c r="F487">
        <v>10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5">
      <c r="A488">
        <v>487</v>
      </c>
      <c r="B488" t="s">
        <v>92</v>
      </c>
      <c r="C488">
        <v>8</v>
      </c>
      <c r="D488">
        <v>1</v>
      </c>
      <c r="E488" t="s">
        <v>0</v>
      </c>
      <c r="F488">
        <v>10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5">
      <c r="A489">
        <v>488</v>
      </c>
      <c r="B489" t="s">
        <v>92</v>
      </c>
      <c r="C489">
        <v>8</v>
      </c>
      <c r="D489">
        <v>1</v>
      </c>
      <c r="E489" t="s">
        <v>0</v>
      </c>
      <c r="F489">
        <v>10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5">
      <c r="A490">
        <v>489</v>
      </c>
      <c r="B490" t="s">
        <v>92</v>
      </c>
      <c r="C490">
        <v>8</v>
      </c>
      <c r="D490">
        <v>1</v>
      </c>
      <c r="E490" t="s">
        <v>0</v>
      </c>
      <c r="F490">
        <v>10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5">
      <c r="A491">
        <v>490</v>
      </c>
      <c r="B491" t="s">
        <v>92</v>
      </c>
      <c r="C491">
        <v>8</v>
      </c>
      <c r="D491">
        <v>1</v>
      </c>
      <c r="E491" t="s">
        <v>0</v>
      </c>
      <c r="F491">
        <v>10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5">
      <c r="A492">
        <v>491</v>
      </c>
      <c r="B492" t="s">
        <v>92</v>
      </c>
      <c r="C492">
        <v>8</v>
      </c>
      <c r="D492">
        <v>1</v>
      </c>
      <c r="E492" t="s">
        <v>0</v>
      </c>
      <c r="F492">
        <v>10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5">
      <c r="A493">
        <v>492</v>
      </c>
      <c r="B493" t="s">
        <v>92</v>
      </c>
      <c r="C493">
        <v>8</v>
      </c>
      <c r="D493">
        <v>1</v>
      </c>
      <c r="E493" t="s">
        <v>0</v>
      </c>
      <c r="F493">
        <v>10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5">
      <c r="A494">
        <v>493</v>
      </c>
      <c r="B494" t="s">
        <v>92</v>
      </c>
      <c r="C494">
        <v>8</v>
      </c>
      <c r="D494">
        <v>1</v>
      </c>
      <c r="E494" t="s">
        <v>0</v>
      </c>
      <c r="F494">
        <v>10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5">
      <c r="A495">
        <v>494</v>
      </c>
      <c r="B495" t="s">
        <v>92</v>
      </c>
      <c r="C495">
        <v>8</v>
      </c>
      <c r="D495">
        <v>1</v>
      </c>
      <c r="E495" t="s">
        <v>0</v>
      </c>
      <c r="F495">
        <v>10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5">
      <c r="A496">
        <v>495</v>
      </c>
      <c r="B496" t="s">
        <v>92</v>
      </c>
      <c r="C496">
        <v>8</v>
      </c>
      <c r="D496">
        <v>1</v>
      </c>
      <c r="E496" t="s">
        <v>0</v>
      </c>
      <c r="F496">
        <v>10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5">
      <c r="A497">
        <v>496</v>
      </c>
      <c r="B497" t="s">
        <v>92</v>
      </c>
      <c r="C497">
        <v>8</v>
      </c>
      <c r="D497">
        <v>1</v>
      </c>
      <c r="E497" t="s">
        <v>0</v>
      </c>
      <c r="F497">
        <v>10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5">
      <c r="A498">
        <v>497</v>
      </c>
      <c r="B498" t="s">
        <v>92</v>
      </c>
      <c r="C498">
        <v>8</v>
      </c>
      <c r="D498">
        <v>1</v>
      </c>
      <c r="E498" t="s">
        <v>0</v>
      </c>
      <c r="F498">
        <v>10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5">
      <c r="A499">
        <v>498</v>
      </c>
      <c r="B499" t="s">
        <v>92</v>
      </c>
      <c r="C499">
        <v>8</v>
      </c>
      <c r="D499">
        <v>1</v>
      </c>
      <c r="E499" t="s">
        <v>0</v>
      </c>
      <c r="F499">
        <v>10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5">
      <c r="A500">
        <v>499</v>
      </c>
      <c r="B500" t="s">
        <v>92</v>
      </c>
      <c r="C500">
        <v>8</v>
      </c>
      <c r="D500">
        <v>1</v>
      </c>
      <c r="E500" t="s">
        <v>0</v>
      </c>
      <c r="F500">
        <v>10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5">
      <c r="A501">
        <v>500</v>
      </c>
      <c r="B501" t="s">
        <v>92</v>
      </c>
      <c r="C501">
        <v>8</v>
      </c>
      <c r="D501">
        <v>1</v>
      </c>
      <c r="E501" t="s">
        <v>0</v>
      </c>
      <c r="F501">
        <v>10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5">
      <c r="A502">
        <v>501</v>
      </c>
      <c r="B502" t="s">
        <v>92</v>
      </c>
      <c r="C502">
        <v>8</v>
      </c>
      <c r="D502">
        <v>1</v>
      </c>
      <c r="E502" t="s">
        <v>0</v>
      </c>
      <c r="F502">
        <v>10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5">
      <c r="A503">
        <v>502</v>
      </c>
      <c r="B503" t="s">
        <v>92</v>
      </c>
      <c r="C503">
        <v>8</v>
      </c>
      <c r="D503">
        <v>1</v>
      </c>
      <c r="E503" t="s">
        <v>0</v>
      </c>
      <c r="F503">
        <v>10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5">
      <c r="A504">
        <v>503</v>
      </c>
      <c r="B504" t="s">
        <v>92</v>
      </c>
      <c r="C504">
        <v>8</v>
      </c>
      <c r="D504">
        <v>1</v>
      </c>
      <c r="E504" t="s">
        <v>0</v>
      </c>
      <c r="F504">
        <v>10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5">
      <c r="A505">
        <v>504</v>
      </c>
      <c r="B505" t="s">
        <v>92</v>
      </c>
      <c r="C505">
        <v>8</v>
      </c>
      <c r="D505">
        <v>1</v>
      </c>
      <c r="E505" t="s">
        <v>0</v>
      </c>
      <c r="F505">
        <v>10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5">
      <c r="A506">
        <v>505</v>
      </c>
      <c r="B506" t="s">
        <v>92</v>
      </c>
      <c r="C506">
        <v>8</v>
      </c>
      <c r="D506">
        <v>1</v>
      </c>
      <c r="E506" t="s">
        <v>0</v>
      </c>
      <c r="F506">
        <v>10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5">
      <c r="A507">
        <v>506</v>
      </c>
      <c r="B507" t="s">
        <v>92</v>
      </c>
      <c r="C507">
        <v>8</v>
      </c>
      <c r="D507">
        <v>1</v>
      </c>
      <c r="E507" t="s">
        <v>0</v>
      </c>
      <c r="F507">
        <v>10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5">
      <c r="A508">
        <v>507</v>
      </c>
      <c r="B508" t="s">
        <v>92</v>
      </c>
      <c r="C508">
        <v>8</v>
      </c>
      <c r="D508">
        <v>1</v>
      </c>
      <c r="E508" t="s">
        <v>0</v>
      </c>
      <c r="F508">
        <v>10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5">
      <c r="A509">
        <v>508</v>
      </c>
      <c r="B509" t="s">
        <v>92</v>
      </c>
      <c r="C509">
        <v>8</v>
      </c>
      <c r="D509">
        <v>1</v>
      </c>
      <c r="E509" t="s">
        <v>0</v>
      </c>
      <c r="F509">
        <v>10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5">
      <c r="A510">
        <v>509</v>
      </c>
      <c r="B510" t="s">
        <v>92</v>
      </c>
      <c r="C510">
        <v>8</v>
      </c>
      <c r="D510">
        <v>1</v>
      </c>
      <c r="E510" t="s">
        <v>0</v>
      </c>
      <c r="F510">
        <v>10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5">
      <c r="A511">
        <v>510</v>
      </c>
      <c r="B511" t="s">
        <v>92</v>
      </c>
      <c r="C511">
        <v>8</v>
      </c>
      <c r="D511">
        <v>1</v>
      </c>
      <c r="E511" t="s">
        <v>0</v>
      </c>
      <c r="F511">
        <v>10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5">
      <c r="A512">
        <v>511</v>
      </c>
      <c r="B512" t="s">
        <v>92</v>
      </c>
      <c r="C512">
        <v>8</v>
      </c>
      <c r="D512">
        <v>1</v>
      </c>
      <c r="E512" t="s">
        <v>0</v>
      </c>
      <c r="F512">
        <v>10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5">
      <c r="A513">
        <v>512</v>
      </c>
      <c r="B513" t="s">
        <v>92</v>
      </c>
      <c r="C513">
        <v>8</v>
      </c>
      <c r="D513">
        <v>1</v>
      </c>
      <c r="E513" t="s">
        <v>0</v>
      </c>
      <c r="F513">
        <v>10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5">
      <c r="A514">
        <v>513</v>
      </c>
      <c r="B514" t="s">
        <v>92</v>
      </c>
      <c r="C514">
        <v>8</v>
      </c>
      <c r="D514">
        <v>1</v>
      </c>
      <c r="E514" t="s">
        <v>0</v>
      </c>
      <c r="F514">
        <v>10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5">
      <c r="A515">
        <v>514</v>
      </c>
      <c r="B515" t="s">
        <v>92</v>
      </c>
      <c r="C515">
        <v>8</v>
      </c>
      <c r="D515">
        <v>1</v>
      </c>
      <c r="E515" t="s">
        <v>0</v>
      </c>
      <c r="F515">
        <v>10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5">
      <c r="A516">
        <v>515</v>
      </c>
      <c r="B516" t="s">
        <v>92</v>
      </c>
      <c r="C516">
        <v>8</v>
      </c>
      <c r="D516">
        <v>1</v>
      </c>
      <c r="E516" t="s">
        <v>0</v>
      </c>
      <c r="F516">
        <v>10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5">
      <c r="A517">
        <v>516</v>
      </c>
      <c r="B517" t="s">
        <v>92</v>
      </c>
      <c r="C517">
        <v>8</v>
      </c>
      <c r="D517">
        <v>1</v>
      </c>
      <c r="E517" t="s">
        <v>0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5">
      <c r="A518">
        <v>517</v>
      </c>
      <c r="B518" t="s">
        <v>92</v>
      </c>
      <c r="C518">
        <v>8</v>
      </c>
      <c r="D518">
        <v>1</v>
      </c>
      <c r="E518" t="s">
        <v>0</v>
      </c>
      <c r="F518">
        <v>10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5">
      <c r="A519">
        <v>518</v>
      </c>
      <c r="B519" t="s">
        <v>92</v>
      </c>
      <c r="C519">
        <v>8</v>
      </c>
      <c r="D519">
        <v>1</v>
      </c>
      <c r="E519" t="s">
        <v>0</v>
      </c>
      <c r="F519">
        <v>10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5">
      <c r="A520">
        <v>519</v>
      </c>
      <c r="B520" t="s">
        <v>92</v>
      </c>
      <c r="C520">
        <v>8</v>
      </c>
      <c r="D520">
        <v>1</v>
      </c>
      <c r="E520" t="s">
        <v>0</v>
      </c>
      <c r="F520">
        <v>10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5">
      <c r="A521">
        <v>520</v>
      </c>
      <c r="B521" t="s">
        <v>92</v>
      </c>
      <c r="C521">
        <v>8</v>
      </c>
      <c r="D521">
        <v>1</v>
      </c>
      <c r="E521" t="s">
        <v>0</v>
      </c>
      <c r="F521">
        <v>10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5">
      <c r="A522">
        <v>521</v>
      </c>
      <c r="B522" t="s">
        <v>92</v>
      </c>
      <c r="C522">
        <v>8</v>
      </c>
      <c r="D522">
        <v>1</v>
      </c>
      <c r="E522" t="s">
        <v>0</v>
      </c>
      <c r="F522">
        <v>10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5">
      <c r="A523">
        <v>522</v>
      </c>
      <c r="B523" t="s">
        <v>92</v>
      </c>
      <c r="C523">
        <v>8</v>
      </c>
      <c r="D523">
        <v>1</v>
      </c>
      <c r="E523" t="s">
        <v>0</v>
      </c>
      <c r="F523">
        <v>10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5">
      <c r="A524">
        <v>523</v>
      </c>
      <c r="B524" t="s">
        <v>92</v>
      </c>
      <c r="C524">
        <v>8</v>
      </c>
      <c r="D524">
        <v>1</v>
      </c>
      <c r="E524" t="s">
        <v>0</v>
      </c>
      <c r="F524">
        <v>10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5">
      <c r="A525">
        <v>524</v>
      </c>
      <c r="B525" t="s">
        <v>92</v>
      </c>
      <c r="C525">
        <v>8</v>
      </c>
      <c r="D525">
        <v>1</v>
      </c>
      <c r="E525" t="s">
        <v>0</v>
      </c>
      <c r="F525">
        <v>10</v>
      </c>
      <c r="G525">
        <v>0</v>
      </c>
      <c r="H525">
        <v>0</v>
      </c>
      <c r="I525">
        <v>0</v>
      </c>
      <c r="J525">
        <v>0</v>
      </c>
      <c r="K52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3034-26E6-4022-9788-A97E884174A1}">
  <dimension ref="A1:K545"/>
  <sheetViews>
    <sheetView workbookViewId="0">
      <selection activeCell="A2" sqref="A2:K545"/>
    </sheetView>
  </sheetViews>
  <sheetFormatPr defaultColWidth="9.08984375" defaultRowHeight="14.5" x14ac:dyDescent="0.35"/>
  <cols>
    <col min="1" max="1" width="6.08984375" bestFit="1" customWidth="1"/>
    <col min="2" max="2" width="8.08984375" bestFit="1" customWidth="1"/>
    <col min="3" max="3" width="6.08984375" bestFit="1" customWidth="1"/>
    <col min="4" max="11" width="5.08984375" bestFit="1" customWidth="1"/>
  </cols>
  <sheetData>
    <row r="1" spans="1:11" x14ac:dyDescent="0.35">
      <c r="A1" t="s">
        <v>91</v>
      </c>
      <c r="B1" t="s">
        <v>112</v>
      </c>
      <c r="C1" t="s">
        <v>49</v>
      </c>
      <c r="D1" t="s">
        <v>42</v>
      </c>
      <c r="E1" t="s">
        <v>21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35">
      <c r="A2">
        <v>1</v>
      </c>
      <c r="B2" t="s">
        <v>92</v>
      </c>
      <c r="C2">
        <v>8</v>
      </c>
      <c r="D2">
        <v>1</v>
      </c>
      <c r="E2" t="s">
        <v>0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2</v>
      </c>
      <c r="B3" t="s">
        <v>92</v>
      </c>
      <c r="C3">
        <v>8</v>
      </c>
      <c r="D3">
        <v>1</v>
      </c>
      <c r="E3" t="s">
        <v>0</v>
      </c>
      <c r="F3">
        <v>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3</v>
      </c>
      <c r="B4" t="s">
        <v>93</v>
      </c>
      <c r="C4">
        <v>8</v>
      </c>
      <c r="D4">
        <v>0</v>
      </c>
      <c r="E4">
        <v>0</v>
      </c>
      <c r="F4">
        <v>0</v>
      </c>
      <c r="G4" t="s">
        <v>2</v>
      </c>
      <c r="H4">
        <v>8</v>
      </c>
      <c r="I4" t="s">
        <v>3</v>
      </c>
      <c r="J4">
        <v>90</v>
      </c>
      <c r="K4">
        <v>0</v>
      </c>
    </row>
    <row r="5" spans="1:11" x14ac:dyDescent="0.35">
      <c r="A5">
        <v>4</v>
      </c>
      <c r="B5" t="s">
        <v>92</v>
      </c>
      <c r="C5">
        <v>8</v>
      </c>
      <c r="D5">
        <v>1</v>
      </c>
      <c r="E5" t="s">
        <v>0</v>
      </c>
      <c r="F5">
        <v>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5</v>
      </c>
      <c r="B6" t="s">
        <v>92</v>
      </c>
      <c r="C6">
        <v>8</v>
      </c>
      <c r="D6">
        <v>1</v>
      </c>
      <c r="E6" t="s">
        <v>0</v>
      </c>
      <c r="F6">
        <v>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6</v>
      </c>
      <c r="B7" t="s">
        <v>92</v>
      </c>
      <c r="C7">
        <v>8</v>
      </c>
      <c r="D7">
        <v>1</v>
      </c>
      <c r="E7" t="s">
        <v>0</v>
      </c>
      <c r="F7">
        <v>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>
        <v>7</v>
      </c>
      <c r="B8" t="s">
        <v>92</v>
      </c>
      <c r="C8">
        <v>8</v>
      </c>
      <c r="D8">
        <v>1</v>
      </c>
      <c r="E8" t="s">
        <v>0</v>
      </c>
      <c r="F8">
        <v>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>
        <v>8</v>
      </c>
      <c r="B9" t="s">
        <v>92</v>
      </c>
      <c r="C9">
        <v>8</v>
      </c>
      <c r="D9">
        <v>1</v>
      </c>
      <c r="E9" t="s">
        <v>0</v>
      </c>
      <c r="F9">
        <v>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>
        <v>9</v>
      </c>
      <c r="B10" t="s">
        <v>92</v>
      </c>
      <c r="C10">
        <v>8</v>
      </c>
      <c r="D10">
        <v>1</v>
      </c>
      <c r="E10" t="s">
        <v>0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>
        <v>10</v>
      </c>
      <c r="B11" t="s">
        <v>92</v>
      </c>
      <c r="C11">
        <v>8</v>
      </c>
      <c r="D11">
        <v>1</v>
      </c>
      <c r="E11" t="s">
        <v>0</v>
      </c>
      <c r="F11">
        <v>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>
        <v>11</v>
      </c>
      <c r="B12" t="s">
        <v>92</v>
      </c>
      <c r="C12">
        <v>8</v>
      </c>
      <c r="D12">
        <v>1</v>
      </c>
      <c r="E12" t="s">
        <v>0</v>
      </c>
      <c r="F12">
        <v>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>
        <v>12</v>
      </c>
      <c r="B13" t="s">
        <v>92</v>
      </c>
      <c r="C13">
        <v>8</v>
      </c>
      <c r="D13">
        <v>1</v>
      </c>
      <c r="E13" t="s">
        <v>0</v>
      </c>
      <c r="F13">
        <v>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>
        <v>13</v>
      </c>
      <c r="B14" t="s">
        <v>92</v>
      </c>
      <c r="C14">
        <v>8</v>
      </c>
      <c r="D14">
        <v>1</v>
      </c>
      <c r="E14" t="s">
        <v>0</v>
      </c>
      <c r="F14">
        <v>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>
        <v>14</v>
      </c>
      <c r="B15" t="s">
        <v>92</v>
      </c>
      <c r="C15">
        <v>8</v>
      </c>
      <c r="D15">
        <v>1</v>
      </c>
      <c r="E15" t="s">
        <v>0</v>
      </c>
      <c r="F15">
        <v>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>
        <v>15</v>
      </c>
      <c r="B16" t="s">
        <v>92</v>
      </c>
      <c r="C16">
        <v>8</v>
      </c>
      <c r="D16">
        <v>1</v>
      </c>
      <c r="E16" t="s">
        <v>0</v>
      </c>
      <c r="F16">
        <v>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16</v>
      </c>
      <c r="B17" t="s">
        <v>92</v>
      </c>
      <c r="C17">
        <v>8</v>
      </c>
      <c r="D17">
        <v>1</v>
      </c>
      <c r="E17" t="s">
        <v>0</v>
      </c>
      <c r="F17">
        <v>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17</v>
      </c>
      <c r="B18" t="s">
        <v>92</v>
      </c>
      <c r="C18">
        <v>8</v>
      </c>
      <c r="D18">
        <v>1</v>
      </c>
      <c r="E18" t="s">
        <v>0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 t="s">
        <v>92</v>
      </c>
      <c r="C19">
        <v>8</v>
      </c>
      <c r="D19">
        <v>1</v>
      </c>
      <c r="E19" t="s">
        <v>0</v>
      </c>
      <c r="F19">
        <v>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19</v>
      </c>
      <c r="B20" t="s">
        <v>92</v>
      </c>
      <c r="C20">
        <v>8</v>
      </c>
      <c r="D20">
        <v>1</v>
      </c>
      <c r="E20" t="s">
        <v>0</v>
      </c>
      <c r="F20">
        <v>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20</v>
      </c>
      <c r="B21" t="s">
        <v>92</v>
      </c>
      <c r="C21">
        <v>8</v>
      </c>
      <c r="D21">
        <v>1</v>
      </c>
      <c r="E21" t="s">
        <v>0</v>
      </c>
      <c r="F21">
        <v>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21</v>
      </c>
      <c r="B22" t="s">
        <v>92</v>
      </c>
      <c r="C22">
        <v>8</v>
      </c>
      <c r="D22">
        <v>1</v>
      </c>
      <c r="E22" t="s">
        <v>0</v>
      </c>
      <c r="F22">
        <v>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22</v>
      </c>
      <c r="B23" t="s">
        <v>92</v>
      </c>
      <c r="C23">
        <v>8</v>
      </c>
      <c r="D23">
        <v>1</v>
      </c>
      <c r="E23" t="s">
        <v>0</v>
      </c>
      <c r="F23">
        <v>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23</v>
      </c>
      <c r="B24" t="s">
        <v>92</v>
      </c>
      <c r="C24">
        <v>8</v>
      </c>
      <c r="D24">
        <v>1</v>
      </c>
      <c r="E24" t="s">
        <v>0</v>
      </c>
      <c r="F24">
        <v>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24</v>
      </c>
      <c r="B25" t="s">
        <v>92</v>
      </c>
      <c r="C25">
        <v>8</v>
      </c>
      <c r="D25">
        <v>1</v>
      </c>
      <c r="E25" t="s">
        <v>0</v>
      </c>
      <c r="F25">
        <v>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25</v>
      </c>
      <c r="B26" t="s">
        <v>92</v>
      </c>
      <c r="C26">
        <v>8</v>
      </c>
      <c r="D26">
        <v>1</v>
      </c>
      <c r="E26" t="s">
        <v>0</v>
      </c>
      <c r="F26">
        <v>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26</v>
      </c>
      <c r="B27" t="s">
        <v>92</v>
      </c>
      <c r="C27">
        <v>8</v>
      </c>
      <c r="D27">
        <v>1</v>
      </c>
      <c r="E27" t="s">
        <v>0</v>
      </c>
      <c r="F27">
        <v>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>
        <v>27</v>
      </c>
      <c r="B28" t="s">
        <v>92</v>
      </c>
      <c r="C28">
        <v>8</v>
      </c>
      <c r="D28">
        <v>1</v>
      </c>
      <c r="E28" t="s">
        <v>0</v>
      </c>
      <c r="F28">
        <v>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>
        <v>28</v>
      </c>
      <c r="B29" t="s">
        <v>92</v>
      </c>
      <c r="C29">
        <v>8</v>
      </c>
      <c r="D29">
        <v>1</v>
      </c>
      <c r="E29" t="s">
        <v>0</v>
      </c>
      <c r="F29">
        <v>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>
        <v>29</v>
      </c>
      <c r="B30" t="s">
        <v>92</v>
      </c>
      <c r="C30">
        <v>8</v>
      </c>
      <c r="D30">
        <v>1</v>
      </c>
      <c r="E30" t="s">
        <v>0</v>
      </c>
      <c r="F30">
        <v>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>
        <v>30</v>
      </c>
      <c r="B31" t="s">
        <v>92</v>
      </c>
      <c r="C31">
        <v>8</v>
      </c>
      <c r="D31">
        <v>1</v>
      </c>
      <c r="E31" t="s">
        <v>0</v>
      </c>
      <c r="F31">
        <v>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>
        <v>31</v>
      </c>
      <c r="B32" t="s">
        <v>92</v>
      </c>
      <c r="C32">
        <v>8</v>
      </c>
      <c r="D32">
        <v>1</v>
      </c>
      <c r="E32" t="s">
        <v>0</v>
      </c>
      <c r="F32">
        <v>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>
        <v>32</v>
      </c>
      <c r="B33" t="s">
        <v>92</v>
      </c>
      <c r="C33">
        <v>8</v>
      </c>
      <c r="D33">
        <v>1</v>
      </c>
      <c r="E33" t="s">
        <v>0</v>
      </c>
      <c r="F33">
        <v>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>
        <v>33</v>
      </c>
      <c r="B34" t="s">
        <v>92</v>
      </c>
      <c r="C34">
        <v>8</v>
      </c>
      <c r="D34">
        <v>1</v>
      </c>
      <c r="E34" t="s">
        <v>0</v>
      </c>
      <c r="F34">
        <v>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>
        <v>34</v>
      </c>
      <c r="B35" t="s">
        <v>92</v>
      </c>
      <c r="C35">
        <v>8</v>
      </c>
      <c r="D35">
        <v>1</v>
      </c>
      <c r="E35" t="s">
        <v>0</v>
      </c>
      <c r="F35">
        <v>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>
        <v>35</v>
      </c>
      <c r="B36" t="s">
        <v>92</v>
      </c>
      <c r="C36">
        <v>8</v>
      </c>
      <c r="D36">
        <v>1</v>
      </c>
      <c r="E36" t="s">
        <v>0</v>
      </c>
      <c r="F36">
        <v>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>
        <v>36</v>
      </c>
      <c r="B37" t="s">
        <v>92</v>
      </c>
      <c r="C37">
        <v>8</v>
      </c>
      <c r="D37">
        <v>1</v>
      </c>
      <c r="E37" t="s">
        <v>0</v>
      </c>
      <c r="F37">
        <v>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>
        <v>37</v>
      </c>
      <c r="B38" t="s">
        <v>92</v>
      </c>
      <c r="C38">
        <v>8</v>
      </c>
      <c r="D38">
        <v>1</v>
      </c>
      <c r="E38" t="s">
        <v>0</v>
      </c>
      <c r="F38">
        <v>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5">
      <c r="A39">
        <v>38</v>
      </c>
      <c r="B39" t="s">
        <v>92</v>
      </c>
      <c r="C39">
        <v>8</v>
      </c>
      <c r="D39">
        <v>1</v>
      </c>
      <c r="E39" t="s">
        <v>0</v>
      </c>
      <c r="F39">
        <v>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>
        <v>39</v>
      </c>
      <c r="B40" t="s">
        <v>92</v>
      </c>
      <c r="C40">
        <v>8</v>
      </c>
      <c r="D40">
        <v>1</v>
      </c>
      <c r="E40" t="s">
        <v>0</v>
      </c>
      <c r="F40">
        <v>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5">
      <c r="A41">
        <v>40</v>
      </c>
      <c r="B41" t="s">
        <v>92</v>
      </c>
      <c r="C41">
        <v>8</v>
      </c>
      <c r="D41">
        <v>1</v>
      </c>
      <c r="E41" t="s">
        <v>0</v>
      </c>
      <c r="F41">
        <v>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5">
      <c r="A42">
        <v>41</v>
      </c>
      <c r="B42" t="s">
        <v>92</v>
      </c>
      <c r="C42">
        <v>8</v>
      </c>
      <c r="D42">
        <v>1</v>
      </c>
      <c r="E42" t="s">
        <v>0</v>
      </c>
      <c r="F42">
        <v>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>
        <v>42</v>
      </c>
      <c r="B43" t="s">
        <v>92</v>
      </c>
      <c r="C43">
        <v>8</v>
      </c>
      <c r="D43">
        <v>1</v>
      </c>
      <c r="E43" t="s">
        <v>0</v>
      </c>
      <c r="F43">
        <v>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>
        <v>43</v>
      </c>
      <c r="B44" t="s">
        <v>92</v>
      </c>
      <c r="C44">
        <v>8</v>
      </c>
      <c r="D44">
        <v>1</v>
      </c>
      <c r="E44" t="s">
        <v>0</v>
      </c>
      <c r="F44">
        <v>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>
        <v>44</v>
      </c>
      <c r="B45" t="s">
        <v>92</v>
      </c>
      <c r="C45">
        <v>8</v>
      </c>
      <c r="D45">
        <v>1</v>
      </c>
      <c r="E45" t="s">
        <v>0</v>
      </c>
      <c r="F45">
        <v>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>
        <v>45</v>
      </c>
      <c r="B46" t="s">
        <v>92</v>
      </c>
      <c r="C46">
        <v>8</v>
      </c>
      <c r="D46">
        <v>1</v>
      </c>
      <c r="E46" t="s">
        <v>0</v>
      </c>
      <c r="F46">
        <v>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5">
      <c r="A47">
        <v>46</v>
      </c>
      <c r="B47" t="s">
        <v>92</v>
      </c>
      <c r="C47">
        <v>8</v>
      </c>
      <c r="D47">
        <v>1</v>
      </c>
      <c r="E47" t="s">
        <v>0</v>
      </c>
      <c r="F47">
        <v>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5">
      <c r="A48">
        <v>47</v>
      </c>
      <c r="B48" t="s">
        <v>92</v>
      </c>
      <c r="C48">
        <v>8</v>
      </c>
      <c r="D48">
        <v>1</v>
      </c>
      <c r="E48" t="s">
        <v>0</v>
      </c>
      <c r="F48">
        <v>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>
        <v>48</v>
      </c>
      <c r="B49" t="s">
        <v>94</v>
      </c>
      <c r="C49">
        <v>4</v>
      </c>
      <c r="D49">
        <v>0</v>
      </c>
      <c r="E49">
        <v>0</v>
      </c>
      <c r="F49">
        <v>2</v>
      </c>
      <c r="G49">
        <v>0</v>
      </c>
    </row>
    <row r="50" spans="1:11" x14ac:dyDescent="0.35">
      <c r="A50">
        <v>49</v>
      </c>
      <c r="B50" t="s">
        <v>95</v>
      </c>
      <c r="C50">
        <v>8</v>
      </c>
      <c r="D50">
        <v>0</v>
      </c>
      <c r="E50">
        <v>0</v>
      </c>
      <c r="F50">
        <v>0</v>
      </c>
      <c r="G50">
        <v>3</v>
      </c>
      <c r="H50">
        <v>4</v>
      </c>
      <c r="I50">
        <v>0</v>
      </c>
      <c r="J50">
        <v>80</v>
      </c>
      <c r="K50" t="s">
        <v>4</v>
      </c>
    </row>
    <row r="51" spans="1:11" x14ac:dyDescent="0.35">
      <c r="A51">
        <v>50</v>
      </c>
      <c r="B51" t="s">
        <v>92</v>
      </c>
      <c r="C51">
        <v>8</v>
      </c>
      <c r="D51">
        <v>1</v>
      </c>
      <c r="E51" t="s">
        <v>0</v>
      </c>
      <c r="F51" t="s">
        <v>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5">
      <c r="A52">
        <v>51</v>
      </c>
      <c r="B52" t="s">
        <v>96</v>
      </c>
      <c r="C52">
        <v>8</v>
      </c>
      <c r="D52">
        <v>44</v>
      </c>
      <c r="E52">
        <v>31</v>
      </c>
      <c r="F52">
        <v>6</v>
      </c>
      <c r="G52" t="s">
        <v>5</v>
      </c>
      <c r="H52">
        <v>1</v>
      </c>
      <c r="I52">
        <v>0</v>
      </c>
      <c r="J52">
        <v>0</v>
      </c>
      <c r="K52">
        <v>68</v>
      </c>
    </row>
    <row r="53" spans="1:11" x14ac:dyDescent="0.35">
      <c r="A53">
        <v>52</v>
      </c>
      <c r="B53" t="s">
        <v>97</v>
      </c>
      <c r="C53">
        <v>8</v>
      </c>
      <c r="D53" t="s">
        <v>6</v>
      </c>
      <c r="E53" t="s">
        <v>7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5">
      <c r="A54">
        <v>53</v>
      </c>
      <c r="B54" t="s">
        <v>92</v>
      </c>
      <c r="C54">
        <v>8</v>
      </c>
      <c r="D54">
        <v>1</v>
      </c>
      <c r="E54" t="s">
        <v>0</v>
      </c>
      <c r="F54">
        <v>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5">
      <c r="A55">
        <v>54</v>
      </c>
      <c r="B55" t="s">
        <v>97</v>
      </c>
      <c r="C55">
        <v>8</v>
      </c>
      <c r="D55">
        <v>30</v>
      </c>
      <c r="E55" t="s">
        <v>7</v>
      </c>
      <c r="F55">
        <v>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5">
      <c r="A56">
        <v>55</v>
      </c>
      <c r="B56" t="s">
        <v>92</v>
      </c>
      <c r="C56">
        <v>8</v>
      </c>
      <c r="D56">
        <v>1</v>
      </c>
      <c r="E56" t="s">
        <v>0</v>
      </c>
      <c r="F56">
        <v>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5">
      <c r="A57">
        <v>56</v>
      </c>
      <c r="B57" t="s">
        <v>98</v>
      </c>
      <c r="C57">
        <v>8</v>
      </c>
      <c r="D57">
        <v>0</v>
      </c>
      <c r="E57">
        <v>0</v>
      </c>
      <c r="F57">
        <v>40</v>
      </c>
      <c r="G57">
        <v>71</v>
      </c>
      <c r="H57">
        <v>2</v>
      </c>
      <c r="I57">
        <v>0</v>
      </c>
      <c r="J57">
        <v>20</v>
      </c>
      <c r="K57" t="s">
        <v>2</v>
      </c>
    </row>
    <row r="58" spans="1:11" x14ac:dyDescent="0.35">
      <c r="A58">
        <v>57</v>
      </c>
      <c r="B58" t="s">
        <v>97</v>
      </c>
      <c r="C58">
        <v>8</v>
      </c>
      <c r="D58">
        <v>24</v>
      </c>
      <c r="E58" t="s">
        <v>7</v>
      </c>
      <c r="F58">
        <v>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5">
      <c r="A59">
        <v>58</v>
      </c>
      <c r="B59" t="s">
        <v>92</v>
      </c>
      <c r="C59">
        <v>8</v>
      </c>
      <c r="D59">
        <v>1</v>
      </c>
      <c r="E59" t="s">
        <v>0</v>
      </c>
      <c r="F59">
        <v>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5">
      <c r="A60">
        <v>59</v>
      </c>
      <c r="B60" t="s">
        <v>99</v>
      </c>
      <c r="C60">
        <v>8</v>
      </c>
      <c r="D60">
        <v>0</v>
      </c>
      <c r="E60">
        <v>0</v>
      </c>
      <c r="F60">
        <v>20</v>
      </c>
      <c r="G60">
        <v>33</v>
      </c>
      <c r="H60">
        <v>0</v>
      </c>
      <c r="I60">
        <v>22</v>
      </c>
      <c r="J60">
        <v>0</v>
      </c>
      <c r="K60">
        <v>30</v>
      </c>
    </row>
    <row r="61" spans="1:11" x14ac:dyDescent="0.35">
      <c r="A61">
        <v>60</v>
      </c>
      <c r="B61" t="s">
        <v>100</v>
      </c>
      <c r="C61">
        <v>8</v>
      </c>
      <c r="D61">
        <v>80</v>
      </c>
      <c r="E61">
        <v>0</v>
      </c>
      <c r="F61">
        <v>0</v>
      </c>
      <c r="G61">
        <v>1</v>
      </c>
      <c r="H61" t="s">
        <v>8</v>
      </c>
      <c r="I61">
        <v>0</v>
      </c>
      <c r="J61" t="s">
        <v>9</v>
      </c>
      <c r="K61">
        <v>80</v>
      </c>
    </row>
    <row r="62" spans="1:11" x14ac:dyDescent="0.35">
      <c r="A62">
        <v>61</v>
      </c>
      <c r="B62" t="s">
        <v>101</v>
      </c>
      <c r="C62">
        <v>2</v>
      </c>
      <c r="D62">
        <v>0</v>
      </c>
      <c r="E62">
        <v>0</v>
      </c>
    </row>
    <row r="63" spans="1:11" x14ac:dyDescent="0.35">
      <c r="A63">
        <v>62</v>
      </c>
      <c r="B63" t="s">
        <v>100</v>
      </c>
      <c r="C63">
        <v>8</v>
      </c>
      <c r="D63">
        <v>80</v>
      </c>
      <c r="E63">
        <v>0</v>
      </c>
      <c r="F63">
        <v>0</v>
      </c>
      <c r="G63">
        <v>1</v>
      </c>
      <c r="H63" t="s">
        <v>8</v>
      </c>
      <c r="I63">
        <v>0</v>
      </c>
      <c r="J63" t="s">
        <v>9</v>
      </c>
      <c r="K63">
        <v>80</v>
      </c>
    </row>
    <row r="64" spans="1:11" x14ac:dyDescent="0.35">
      <c r="A64">
        <v>63</v>
      </c>
      <c r="B64" t="s">
        <v>97</v>
      </c>
      <c r="C64">
        <v>8</v>
      </c>
      <c r="D64">
        <v>48</v>
      </c>
      <c r="E64" t="s">
        <v>7</v>
      </c>
      <c r="F64">
        <v>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5">
      <c r="A65">
        <v>64</v>
      </c>
      <c r="B65" t="s">
        <v>92</v>
      </c>
      <c r="C65">
        <v>8</v>
      </c>
      <c r="D65">
        <v>1</v>
      </c>
      <c r="E65" t="s">
        <v>0</v>
      </c>
      <c r="F65" t="s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5">
      <c r="A66">
        <v>65</v>
      </c>
      <c r="B66" t="s">
        <v>100</v>
      </c>
      <c r="C66">
        <v>8</v>
      </c>
      <c r="D66">
        <v>80</v>
      </c>
      <c r="E66">
        <v>0</v>
      </c>
      <c r="F66">
        <v>0</v>
      </c>
      <c r="G66">
        <v>1</v>
      </c>
      <c r="H66" t="s">
        <v>8</v>
      </c>
      <c r="I66">
        <v>0</v>
      </c>
      <c r="J66" t="s">
        <v>9</v>
      </c>
      <c r="K66">
        <v>81</v>
      </c>
    </row>
    <row r="67" spans="1:11" x14ac:dyDescent="0.35">
      <c r="A67">
        <v>66</v>
      </c>
      <c r="B67" t="s">
        <v>97</v>
      </c>
      <c r="C67">
        <v>8</v>
      </c>
      <c r="D67" t="s">
        <v>10</v>
      </c>
      <c r="E67" t="s">
        <v>7</v>
      </c>
      <c r="F67">
        <v>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>
        <v>67</v>
      </c>
      <c r="B68" t="s">
        <v>92</v>
      </c>
      <c r="C68">
        <v>8</v>
      </c>
      <c r="D68">
        <v>1</v>
      </c>
      <c r="E68" t="s">
        <v>0</v>
      </c>
      <c r="F68">
        <v>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5">
      <c r="A69">
        <v>68</v>
      </c>
      <c r="B69" t="s">
        <v>100</v>
      </c>
      <c r="C69">
        <v>8</v>
      </c>
      <c r="D69">
        <v>80</v>
      </c>
      <c r="E69">
        <v>0</v>
      </c>
      <c r="F69">
        <v>0</v>
      </c>
      <c r="G69">
        <v>1</v>
      </c>
      <c r="H69" t="s">
        <v>8</v>
      </c>
      <c r="I69">
        <v>0</v>
      </c>
      <c r="J69" t="s">
        <v>9</v>
      </c>
      <c r="K69">
        <v>82</v>
      </c>
    </row>
    <row r="70" spans="1:11" x14ac:dyDescent="0.35">
      <c r="A70">
        <v>69</v>
      </c>
      <c r="B70" t="s">
        <v>102</v>
      </c>
      <c r="C70">
        <v>8</v>
      </c>
      <c r="D70">
        <v>80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5">
      <c r="A71">
        <v>70</v>
      </c>
      <c r="B71" t="s">
        <v>103</v>
      </c>
      <c r="C71">
        <v>8</v>
      </c>
      <c r="D71">
        <v>80</v>
      </c>
      <c r="E71">
        <v>8</v>
      </c>
      <c r="F71">
        <v>0</v>
      </c>
      <c r="G71">
        <v>80</v>
      </c>
      <c r="H71" t="s">
        <v>11</v>
      </c>
      <c r="I71" t="s">
        <v>12</v>
      </c>
      <c r="J71">
        <v>0</v>
      </c>
      <c r="K71">
        <v>0</v>
      </c>
    </row>
    <row r="72" spans="1:11" x14ac:dyDescent="0.35">
      <c r="A72">
        <v>71</v>
      </c>
      <c r="B72" t="s">
        <v>104</v>
      </c>
      <c r="C72">
        <v>8</v>
      </c>
      <c r="D72" t="s">
        <v>13</v>
      </c>
      <c r="E72">
        <v>3</v>
      </c>
      <c r="F72" t="s">
        <v>13</v>
      </c>
      <c r="G72">
        <v>0</v>
      </c>
      <c r="H72">
        <v>0</v>
      </c>
      <c r="I72">
        <v>0</v>
      </c>
      <c r="J72">
        <v>3</v>
      </c>
      <c r="K72" t="s">
        <v>14</v>
      </c>
    </row>
    <row r="73" spans="1:11" x14ac:dyDescent="0.35">
      <c r="A73">
        <v>72</v>
      </c>
      <c r="B73" t="s">
        <v>102</v>
      </c>
      <c r="C73">
        <v>8</v>
      </c>
      <c r="D73">
        <v>80</v>
      </c>
      <c r="E73">
        <v>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5">
      <c r="A74">
        <v>73</v>
      </c>
      <c r="B74" t="s">
        <v>109</v>
      </c>
      <c r="C74">
        <v>8</v>
      </c>
      <c r="D74">
        <v>0</v>
      </c>
      <c r="E74" t="s">
        <v>2</v>
      </c>
      <c r="F74">
        <v>0</v>
      </c>
      <c r="G74" t="s">
        <v>2</v>
      </c>
      <c r="H74">
        <v>0</v>
      </c>
      <c r="I74" t="s">
        <v>2</v>
      </c>
      <c r="J74">
        <v>0</v>
      </c>
      <c r="K74" t="s">
        <v>2</v>
      </c>
    </row>
    <row r="75" spans="1:11" x14ac:dyDescent="0.35">
      <c r="A75">
        <v>74</v>
      </c>
      <c r="B75" t="s">
        <v>105</v>
      </c>
      <c r="C75">
        <v>8</v>
      </c>
      <c r="D75">
        <v>0</v>
      </c>
      <c r="E75">
        <v>83</v>
      </c>
      <c r="F75">
        <v>91</v>
      </c>
      <c r="G75" t="s">
        <v>50</v>
      </c>
      <c r="H75">
        <v>0</v>
      </c>
      <c r="I75">
        <v>0</v>
      </c>
      <c r="J75">
        <v>0</v>
      </c>
      <c r="K75">
        <v>0</v>
      </c>
    </row>
    <row r="76" spans="1:11" x14ac:dyDescent="0.35">
      <c r="A76">
        <v>75</v>
      </c>
      <c r="B76" t="s">
        <v>106</v>
      </c>
      <c r="C76">
        <v>8</v>
      </c>
      <c r="D76">
        <v>0</v>
      </c>
      <c r="E76">
        <v>24</v>
      </c>
      <c r="F76">
        <v>0</v>
      </c>
      <c r="G76">
        <v>80</v>
      </c>
      <c r="H76">
        <v>0</v>
      </c>
      <c r="I76">
        <v>20</v>
      </c>
      <c r="J76">
        <v>0</v>
      </c>
      <c r="K76">
        <v>0</v>
      </c>
    </row>
    <row r="77" spans="1:11" x14ac:dyDescent="0.35">
      <c r="A77">
        <v>76</v>
      </c>
      <c r="B77" t="s">
        <v>102</v>
      </c>
      <c r="C77">
        <v>8</v>
      </c>
      <c r="D77">
        <v>80</v>
      </c>
      <c r="E77">
        <v>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5">
      <c r="A78">
        <v>77</v>
      </c>
      <c r="B78" t="s">
        <v>106</v>
      </c>
      <c r="C78">
        <v>8</v>
      </c>
      <c r="D78">
        <v>0</v>
      </c>
      <c r="E78">
        <v>24</v>
      </c>
      <c r="F78">
        <v>0</v>
      </c>
      <c r="G78">
        <v>80</v>
      </c>
      <c r="H78">
        <v>23</v>
      </c>
      <c r="I78">
        <v>20</v>
      </c>
      <c r="J78">
        <v>0</v>
      </c>
      <c r="K78">
        <v>10</v>
      </c>
    </row>
    <row r="79" spans="1:11" x14ac:dyDescent="0.35">
      <c r="A79">
        <v>78</v>
      </c>
      <c r="B79" t="s">
        <v>102</v>
      </c>
      <c r="C79">
        <v>8</v>
      </c>
      <c r="D79">
        <v>80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5">
      <c r="A80">
        <v>79</v>
      </c>
      <c r="B80" t="s">
        <v>103</v>
      </c>
      <c r="C80">
        <v>8</v>
      </c>
      <c r="D80">
        <v>80</v>
      </c>
      <c r="E80">
        <v>8</v>
      </c>
      <c r="F80">
        <v>0</v>
      </c>
      <c r="G80">
        <v>80</v>
      </c>
      <c r="H80" t="s">
        <v>11</v>
      </c>
      <c r="I80" t="s">
        <v>12</v>
      </c>
      <c r="J80">
        <v>0</v>
      </c>
      <c r="K80">
        <v>0</v>
      </c>
    </row>
    <row r="81" spans="1:11" x14ac:dyDescent="0.35">
      <c r="A81">
        <v>80</v>
      </c>
      <c r="B81" t="s">
        <v>104</v>
      </c>
      <c r="C81">
        <v>8</v>
      </c>
      <c r="D81" t="s">
        <v>13</v>
      </c>
      <c r="E81">
        <v>4</v>
      </c>
      <c r="F81" t="s">
        <v>13</v>
      </c>
      <c r="G81">
        <v>0</v>
      </c>
      <c r="H81">
        <v>0</v>
      </c>
      <c r="I81">
        <v>0</v>
      </c>
      <c r="J81">
        <v>4</v>
      </c>
      <c r="K81">
        <v>61</v>
      </c>
    </row>
    <row r="82" spans="1:11" x14ac:dyDescent="0.35">
      <c r="A82">
        <v>81</v>
      </c>
      <c r="B82" t="s">
        <v>108</v>
      </c>
      <c r="C82">
        <v>8</v>
      </c>
      <c r="D82">
        <v>0</v>
      </c>
      <c r="E82">
        <v>0</v>
      </c>
      <c r="F82">
        <v>0</v>
      </c>
      <c r="G82">
        <v>56</v>
      </c>
      <c r="H82" t="s">
        <v>51</v>
      </c>
      <c r="I82" t="s">
        <v>17</v>
      </c>
      <c r="J82">
        <v>0</v>
      </c>
      <c r="K82">
        <v>0</v>
      </c>
    </row>
    <row r="83" spans="1:11" x14ac:dyDescent="0.35">
      <c r="A83">
        <v>82</v>
      </c>
      <c r="B83" t="s">
        <v>106</v>
      </c>
      <c r="C83">
        <v>8</v>
      </c>
      <c r="D83">
        <v>0</v>
      </c>
      <c r="E83">
        <v>24</v>
      </c>
      <c r="F83">
        <v>0</v>
      </c>
      <c r="G83">
        <v>80</v>
      </c>
      <c r="H83">
        <v>23</v>
      </c>
      <c r="I83">
        <v>20</v>
      </c>
      <c r="J83">
        <v>0</v>
      </c>
      <c r="K83">
        <v>10</v>
      </c>
    </row>
    <row r="84" spans="1:11" x14ac:dyDescent="0.35">
      <c r="A84">
        <v>83</v>
      </c>
      <c r="B84" t="s">
        <v>102</v>
      </c>
      <c r="C84">
        <v>8</v>
      </c>
      <c r="D84">
        <v>80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5">
      <c r="A85">
        <v>84</v>
      </c>
      <c r="B85" t="s">
        <v>103</v>
      </c>
      <c r="C85">
        <v>8</v>
      </c>
      <c r="D85">
        <v>80</v>
      </c>
      <c r="E85">
        <v>8</v>
      </c>
      <c r="F85">
        <v>0</v>
      </c>
      <c r="G85">
        <v>80</v>
      </c>
      <c r="H85" t="s">
        <v>11</v>
      </c>
      <c r="I85" t="s">
        <v>12</v>
      </c>
      <c r="J85">
        <v>0</v>
      </c>
      <c r="K85">
        <v>0</v>
      </c>
    </row>
    <row r="86" spans="1:11" x14ac:dyDescent="0.35">
      <c r="A86">
        <v>85</v>
      </c>
      <c r="B86" t="s">
        <v>106</v>
      </c>
      <c r="C86">
        <v>8</v>
      </c>
      <c r="D86">
        <v>0</v>
      </c>
      <c r="E86">
        <v>24</v>
      </c>
      <c r="F86">
        <v>0</v>
      </c>
      <c r="G86">
        <v>80</v>
      </c>
      <c r="H86">
        <v>23</v>
      </c>
      <c r="I86">
        <v>20</v>
      </c>
      <c r="J86">
        <v>0</v>
      </c>
      <c r="K86">
        <v>10</v>
      </c>
    </row>
    <row r="87" spans="1:11" x14ac:dyDescent="0.35">
      <c r="A87">
        <v>86</v>
      </c>
      <c r="B87" t="s">
        <v>102</v>
      </c>
      <c r="C87">
        <v>8</v>
      </c>
      <c r="D87">
        <v>80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5">
      <c r="A88">
        <v>87</v>
      </c>
      <c r="B88" t="s">
        <v>103</v>
      </c>
      <c r="C88">
        <v>8</v>
      </c>
      <c r="D88">
        <v>80</v>
      </c>
      <c r="E88">
        <v>8</v>
      </c>
      <c r="F88">
        <v>0</v>
      </c>
      <c r="G88">
        <v>80</v>
      </c>
      <c r="H88" t="s">
        <v>11</v>
      </c>
      <c r="I88" t="s">
        <v>12</v>
      </c>
      <c r="J88">
        <v>0</v>
      </c>
      <c r="K88">
        <v>0</v>
      </c>
    </row>
    <row r="89" spans="1:11" x14ac:dyDescent="0.35">
      <c r="A89">
        <v>88</v>
      </c>
      <c r="B89" t="s">
        <v>100</v>
      </c>
      <c r="C89">
        <v>8</v>
      </c>
      <c r="D89" t="s">
        <v>18</v>
      </c>
      <c r="E89" t="s">
        <v>19</v>
      </c>
      <c r="F89" t="s">
        <v>20</v>
      </c>
      <c r="G89" t="s">
        <v>21</v>
      </c>
      <c r="H89" t="s">
        <v>5</v>
      </c>
      <c r="I89">
        <v>21</v>
      </c>
      <c r="J89" t="s">
        <v>9</v>
      </c>
      <c r="K89" t="s">
        <v>22</v>
      </c>
    </row>
    <row r="90" spans="1:11" x14ac:dyDescent="0.35">
      <c r="A90">
        <v>89</v>
      </c>
      <c r="B90" t="s">
        <v>92</v>
      </c>
      <c r="C90">
        <v>8</v>
      </c>
      <c r="D90">
        <v>1</v>
      </c>
      <c r="E90" t="s">
        <v>0</v>
      </c>
      <c r="F90">
        <v>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5">
      <c r="A91">
        <v>90</v>
      </c>
      <c r="B91" t="s">
        <v>102</v>
      </c>
      <c r="C91">
        <v>8</v>
      </c>
      <c r="D91">
        <v>80</v>
      </c>
      <c r="E91">
        <v>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5">
      <c r="A92">
        <v>91</v>
      </c>
      <c r="B92" t="s">
        <v>103</v>
      </c>
      <c r="C92">
        <v>8</v>
      </c>
      <c r="D92">
        <v>80</v>
      </c>
      <c r="E92">
        <v>8</v>
      </c>
      <c r="F92">
        <v>0</v>
      </c>
      <c r="G92">
        <v>80</v>
      </c>
      <c r="H92" t="s">
        <v>11</v>
      </c>
      <c r="I92" t="s">
        <v>12</v>
      </c>
      <c r="J92">
        <v>0</v>
      </c>
      <c r="K92">
        <v>0</v>
      </c>
    </row>
    <row r="93" spans="1:11" x14ac:dyDescent="0.35">
      <c r="A93">
        <v>92</v>
      </c>
      <c r="B93" t="s">
        <v>109</v>
      </c>
      <c r="C93">
        <v>8</v>
      </c>
      <c r="D93">
        <v>0</v>
      </c>
      <c r="E93" t="s">
        <v>2</v>
      </c>
      <c r="F93">
        <v>0</v>
      </c>
      <c r="G93" t="s">
        <v>2</v>
      </c>
      <c r="H93">
        <v>0</v>
      </c>
      <c r="I93" t="s">
        <v>2</v>
      </c>
      <c r="J93">
        <v>0</v>
      </c>
      <c r="K93" t="s">
        <v>2</v>
      </c>
    </row>
    <row r="94" spans="1:11" x14ac:dyDescent="0.35">
      <c r="A94">
        <v>93</v>
      </c>
      <c r="B94" t="s">
        <v>106</v>
      </c>
      <c r="C94">
        <v>8</v>
      </c>
      <c r="D94">
        <v>0</v>
      </c>
      <c r="E94">
        <v>24</v>
      </c>
      <c r="F94">
        <v>0</v>
      </c>
      <c r="G94">
        <v>80</v>
      </c>
      <c r="H94">
        <v>22</v>
      </c>
      <c r="I94">
        <v>20</v>
      </c>
      <c r="J94">
        <v>0</v>
      </c>
      <c r="K94">
        <v>10</v>
      </c>
    </row>
    <row r="95" spans="1:11" x14ac:dyDescent="0.35">
      <c r="A95">
        <v>94</v>
      </c>
      <c r="B95" t="s">
        <v>108</v>
      </c>
      <c r="C95">
        <v>8</v>
      </c>
      <c r="D95">
        <v>0</v>
      </c>
      <c r="E95" t="s">
        <v>52</v>
      </c>
      <c r="F95">
        <v>4</v>
      </c>
      <c r="G95" t="s">
        <v>53</v>
      </c>
      <c r="H95" t="s">
        <v>51</v>
      </c>
      <c r="I95" t="s">
        <v>17</v>
      </c>
      <c r="J95" t="s">
        <v>54</v>
      </c>
      <c r="K95">
        <v>0</v>
      </c>
    </row>
    <row r="96" spans="1:11" x14ac:dyDescent="0.35">
      <c r="A96">
        <v>95</v>
      </c>
      <c r="B96" t="s">
        <v>100</v>
      </c>
      <c r="C96">
        <v>8</v>
      </c>
      <c r="D96" t="s">
        <v>18</v>
      </c>
      <c r="E96" t="s">
        <v>19</v>
      </c>
      <c r="F96" t="s">
        <v>20</v>
      </c>
      <c r="G96" t="s">
        <v>21</v>
      </c>
      <c r="H96" t="s">
        <v>5</v>
      </c>
      <c r="I96">
        <v>21</v>
      </c>
      <c r="J96" t="s">
        <v>9</v>
      </c>
      <c r="K96">
        <v>86</v>
      </c>
    </row>
    <row r="97" spans="1:11" x14ac:dyDescent="0.35">
      <c r="A97">
        <v>96</v>
      </c>
      <c r="B97" t="s">
        <v>100</v>
      </c>
      <c r="C97">
        <v>8</v>
      </c>
      <c r="D97" t="s">
        <v>18</v>
      </c>
      <c r="E97" t="s">
        <v>19</v>
      </c>
      <c r="F97" t="s">
        <v>20</v>
      </c>
      <c r="G97" t="s">
        <v>21</v>
      </c>
      <c r="H97" t="s">
        <v>5</v>
      </c>
      <c r="I97">
        <v>21</v>
      </c>
      <c r="J97" t="s">
        <v>9</v>
      </c>
      <c r="K97">
        <v>82</v>
      </c>
    </row>
    <row r="98" spans="1:11" x14ac:dyDescent="0.35">
      <c r="A98">
        <v>97</v>
      </c>
      <c r="B98" t="s">
        <v>92</v>
      </c>
      <c r="C98">
        <v>8</v>
      </c>
      <c r="D98">
        <v>1</v>
      </c>
      <c r="E98" t="s">
        <v>0</v>
      </c>
      <c r="F98">
        <v>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5">
      <c r="A99">
        <v>98</v>
      </c>
      <c r="B99" t="s">
        <v>102</v>
      </c>
      <c r="C99">
        <v>8</v>
      </c>
      <c r="D99">
        <v>80</v>
      </c>
      <c r="E99"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5">
      <c r="A100">
        <v>99</v>
      </c>
      <c r="B100" t="s">
        <v>109</v>
      </c>
      <c r="C100">
        <v>8</v>
      </c>
      <c r="D100">
        <v>0</v>
      </c>
      <c r="E100" t="s">
        <v>2</v>
      </c>
      <c r="F100">
        <v>0</v>
      </c>
      <c r="G100" t="s">
        <v>2</v>
      </c>
      <c r="H100">
        <v>0</v>
      </c>
      <c r="I100" t="s">
        <v>2</v>
      </c>
      <c r="J100">
        <v>0</v>
      </c>
      <c r="K100" t="s">
        <v>2</v>
      </c>
    </row>
    <row r="101" spans="1:11" x14ac:dyDescent="0.35">
      <c r="A101">
        <v>100</v>
      </c>
      <c r="B101" t="s">
        <v>104</v>
      </c>
      <c r="C101">
        <v>8</v>
      </c>
      <c r="D101" t="s">
        <v>13</v>
      </c>
      <c r="E101" t="s">
        <v>55</v>
      </c>
      <c r="F101" t="s">
        <v>13</v>
      </c>
      <c r="G101">
        <v>0</v>
      </c>
      <c r="H101">
        <v>0</v>
      </c>
      <c r="I101">
        <v>0</v>
      </c>
      <c r="J101" t="s">
        <v>55</v>
      </c>
      <c r="K101" t="s">
        <v>56</v>
      </c>
    </row>
    <row r="102" spans="1:11" x14ac:dyDescent="0.35">
      <c r="A102">
        <v>101</v>
      </c>
      <c r="B102" t="s">
        <v>108</v>
      </c>
      <c r="C102">
        <v>8</v>
      </c>
      <c r="D102">
        <v>1</v>
      </c>
      <c r="E102" t="s">
        <v>6</v>
      </c>
      <c r="F102">
        <v>6</v>
      </c>
      <c r="G102" t="s">
        <v>57</v>
      </c>
      <c r="H102" t="s">
        <v>55</v>
      </c>
      <c r="I102">
        <v>19</v>
      </c>
      <c r="J102" t="s">
        <v>58</v>
      </c>
      <c r="K102">
        <v>0</v>
      </c>
    </row>
    <row r="103" spans="1:11" x14ac:dyDescent="0.35">
      <c r="A103">
        <v>102</v>
      </c>
      <c r="B103" t="s">
        <v>100</v>
      </c>
      <c r="C103">
        <v>8</v>
      </c>
      <c r="D103" t="s">
        <v>18</v>
      </c>
      <c r="E103" t="s">
        <v>19</v>
      </c>
      <c r="F103" t="s">
        <v>20</v>
      </c>
      <c r="G103" t="s">
        <v>21</v>
      </c>
      <c r="H103" t="s">
        <v>5</v>
      </c>
      <c r="I103">
        <v>21</v>
      </c>
      <c r="J103" t="s">
        <v>9</v>
      </c>
      <c r="K103" t="s">
        <v>26</v>
      </c>
    </row>
    <row r="104" spans="1:11" x14ac:dyDescent="0.35">
      <c r="A104">
        <v>103</v>
      </c>
      <c r="B104" t="s">
        <v>92</v>
      </c>
      <c r="C104">
        <v>8</v>
      </c>
      <c r="D104">
        <v>1</v>
      </c>
      <c r="E104" t="s">
        <v>0</v>
      </c>
      <c r="F104">
        <v>18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5">
      <c r="A105">
        <v>104</v>
      </c>
      <c r="B105" t="s">
        <v>110</v>
      </c>
      <c r="C105">
        <v>8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80</v>
      </c>
    </row>
    <row r="106" spans="1:11" x14ac:dyDescent="0.35">
      <c r="A106">
        <v>105</v>
      </c>
      <c r="B106" t="s">
        <v>102</v>
      </c>
      <c r="C106">
        <v>8</v>
      </c>
      <c r="D106">
        <v>80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5">
      <c r="A107">
        <v>106</v>
      </c>
      <c r="B107" t="s">
        <v>103</v>
      </c>
      <c r="C107">
        <v>8</v>
      </c>
      <c r="D107">
        <v>80</v>
      </c>
      <c r="E107">
        <v>8</v>
      </c>
      <c r="F107">
        <v>0</v>
      </c>
      <c r="G107">
        <v>80</v>
      </c>
      <c r="H107" t="s">
        <v>11</v>
      </c>
      <c r="I107" t="s">
        <v>12</v>
      </c>
      <c r="J107">
        <v>0</v>
      </c>
      <c r="K107">
        <v>0</v>
      </c>
    </row>
    <row r="108" spans="1:11" x14ac:dyDescent="0.35">
      <c r="A108">
        <v>107</v>
      </c>
      <c r="B108" t="s">
        <v>106</v>
      </c>
      <c r="C108">
        <v>8</v>
      </c>
      <c r="D108">
        <v>0</v>
      </c>
      <c r="E108">
        <v>24</v>
      </c>
      <c r="F108">
        <v>0</v>
      </c>
      <c r="G108">
        <v>80</v>
      </c>
      <c r="H108" t="s">
        <v>59</v>
      </c>
      <c r="I108">
        <v>20</v>
      </c>
      <c r="J108">
        <v>0</v>
      </c>
      <c r="K108">
        <v>20</v>
      </c>
    </row>
    <row r="109" spans="1:11" x14ac:dyDescent="0.35">
      <c r="A109">
        <v>108</v>
      </c>
      <c r="B109" t="s">
        <v>108</v>
      </c>
      <c r="C109">
        <v>8</v>
      </c>
      <c r="D109">
        <v>1</v>
      </c>
      <c r="E109">
        <v>8</v>
      </c>
      <c r="F109">
        <v>6</v>
      </c>
      <c r="G109" t="s">
        <v>60</v>
      </c>
      <c r="H109">
        <v>8</v>
      </c>
      <c r="I109">
        <v>16</v>
      </c>
      <c r="J109" t="s">
        <v>61</v>
      </c>
      <c r="K109">
        <v>0</v>
      </c>
    </row>
    <row r="110" spans="1:11" x14ac:dyDescent="0.35">
      <c r="A110">
        <v>109</v>
      </c>
      <c r="B110" t="s">
        <v>92</v>
      </c>
      <c r="C110">
        <v>8</v>
      </c>
      <c r="D110">
        <v>1</v>
      </c>
      <c r="E110" t="s">
        <v>0</v>
      </c>
      <c r="F110" t="s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5">
      <c r="A111">
        <v>110</v>
      </c>
      <c r="B111" t="s">
        <v>100</v>
      </c>
      <c r="C111">
        <v>8</v>
      </c>
      <c r="D111" t="s">
        <v>18</v>
      </c>
      <c r="E111" t="s">
        <v>19</v>
      </c>
      <c r="F111" t="s">
        <v>20</v>
      </c>
      <c r="G111" t="s">
        <v>21</v>
      </c>
      <c r="H111" t="s">
        <v>5</v>
      </c>
      <c r="I111">
        <v>21</v>
      </c>
      <c r="J111" t="s">
        <v>9</v>
      </c>
      <c r="K111">
        <v>80</v>
      </c>
    </row>
    <row r="112" spans="1:11" x14ac:dyDescent="0.35">
      <c r="A112">
        <v>111</v>
      </c>
      <c r="B112" t="s">
        <v>97</v>
      </c>
      <c r="C112">
        <v>8</v>
      </c>
      <c r="D112">
        <v>55</v>
      </c>
      <c r="E112">
        <v>0</v>
      </c>
      <c r="F112">
        <v>47</v>
      </c>
      <c r="G112" t="s">
        <v>39</v>
      </c>
      <c r="H112">
        <v>81</v>
      </c>
      <c r="I112">
        <v>97</v>
      </c>
      <c r="J112" t="s">
        <v>13</v>
      </c>
      <c r="K112">
        <v>0</v>
      </c>
    </row>
    <row r="113" spans="1:11" x14ac:dyDescent="0.35">
      <c r="A113">
        <v>112</v>
      </c>
      <c r="B113" t="s">
        <v>102</v>
      </c>
      <c r="C113">
        <v>8</v>
      </c>
      <c r="D113">
        <v>80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5">
      <c r="A114">
        <v>113</v>
      </c>
      <c r="B114" t="s">
        <v>103</v>
      </c>
      <c r="C114">
        <v>8</v>
      </c>
      <c r="D114" t="s">
        <v>13</v>
      </c>
      <c r="E114" t="s">
        <v>13</v>
      </c>
      <c r="F114" t="s">
        <v>13</v>
      </c>
      <c r="G114" t="s">
        <v>13</v>
      </c>
      <c r="H114" t="s">
        <v>62</v>
      </c>
      <c r="I114">
        <v>80</v>
      </c>
      <c r="J114">
        <v>0</v>
      </c>
      <c r="K114">
        <v>0</v>
      </c>
    </row>
    <row r="115" spans="1:11" x14ac:dyDescent="0.35">
      <c r="A115">
        <v>114</v>
      </c>
      <c r="B115" t="s">
        <v>109</v>
      </c>
      <c r="C115">
        <v>8</v>
      </c>
      <c r="D115">
        <v>0</v>
      </c>
      <c r="E115" t="s">
        <v>2</v>
      </c>
      <c r="F115">
        <v>0</v>
      </c>
      <c r="G115" t="s">
        <v>2</v>
      </c>
      <c r="H115">
        <v>0</v>
      </c>
      <c r="I115" t="s">
        <v>2</v>
      </c>
      <c r="J115">
        <v>0</v>
      </c>
      <c r="K115" t="s">
        <v>2</v>
      </c>
    </row>
    <row r="116" spans="1:11" x14ac:dyDescent="0.35">
      <c r="A116">
        <v>115</v>
      </c>
      <c r="B116" t="s">
        <v>106</v>
      </c>
      <c r="C116">
        <v>8</v>
      </c>
      <c r="D116">
        <v>0</v>
      </c>
      <c r="E116">
        <v>24</v>
      </c>
      <c r="F116">
        <v>0</v>
      </c>
      <c r="G116">
        <v>80</v>
      </c>
      <c r="H116">
        <v>17</v>
      </c>
      <c r="I116">
        <v>20</v>
      </c>
      <c r="J116">
        <v>0</v>
      </c>
      <c r="K116">
        <v>20</v>
      </c>
    </row>
    <row r="117" spans="1:11" x14ac:dyDescent="0.35">
      <c r="A117">
        <v>116</v>
      </c>
      <c r="B117" t="s">
        <v>111</v>
      </c>
      <c r="C117">
        <v>8</v>
      </c>
      <c r="D117">
        <v>41</v>
      </c>
      <c r="E117">
        <v>0</v>
      </c>
      <c r="F117" t="s">
        <v>63</v>
      </c>
      <c r="G117">
        <v>34</v>
      </c>
      <c r="H117">
        <v>20</v>
      </c>
      <c r="I117">
        <v>0</v>
      </c>
      <c r="J117">
        <v>0</v>
      </c>
      <c r="K117">
        <v>0</v>
      </c>
    </row>
    <row r="118" spans="1:11" x14ac:dyDescent="0.35">
      <c r="A118">
        <v>117</v>
      </c>
      <c r="B118" t="s">
        <v>108</v>
      </c>
      <c r="C118">
        <v>8</v>
      </c>
      <c r="D118">
        <v>0</v>
      </c>
      <c r="E118">
        <v>7</v>
      </c>
      <c r="F118">
        <v>6</v>
      </c>
      <c r="G118" t="s">
        <v>31</v>
      </c>
      <c r="H118">
        <v>6</v>
      </c>
      <c r="I118">
        <v>14</v>
      </c>
      <c r="J118">
        <v>61</v>
      </c>
      <c r="K118">
        <v>0</v>
      </c>
    </row>
    <row r="119" spans="1:11" x14ac:dyDescent="0.35">
      <c r="A119">
        <v>118</v>
      </c>
      <c r="B119" t="s">
        <v>92</v>
      </c>
      <c r="C119">
        <v>8</v>
      </c>
      <c r="D119">
        <v>1</v>
      </c>
      <c r="E119" t="s">
        <v>0</v>
      </c>
      <c r="F119">
        <v>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5">
      <c r="A120">
        <v>119</v>
      </c>
      <c r="B120" t="s">
        <v>100</v>
      </c>
      <c r="C120">
        <v>8</v>
      </c>
      <c r="D120" t="s">
        <v>18</v>
      </c>
      <c r="E120" t="s">
        <v>19</v>
      </c>
      <c r="F120" t="s">
        <v>20</v>
      </c>
      <c r="G120" t="s">
        <v>21</v>
      </c>
      <c r="H120" t="s">
        <v>64</v>
      </c>
      <c r="I120" t="s">
        <v>21</v>
      </c>
      <c r="J120" t="s">
        <v>9</v>
      </c>
      <c r="K120">
        <v>85</v>
      </c>
    </row>
    <row r="121" spans="1:11" x14ac:dyDescent="0.35">
      <c r="A121">
        <v>120</v>
      </c>
      <c r="B121" t="s">
        <v>102</v>
      </c>
      <c r="C121">
        <v>8</v>
      </c>
      <c r="D121">
        <v>81</v>
      </c>
      <c r="E121">
        <v>70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5">
      <c r="A122">
        <v>121</v>
      </c>
      <c r="B122" t="s">
        <v>103</v>
      </c>
      <c r="C122">
        <v>8</v>
      </c>
      <c r="D122" t="s">
        <v>30</v>
      </c>
      <c r="E122">
        <v>88</v>
      </c>
      <c r="F122">
        <v>10</v>
      </c>
      <c r="G122">
        <v>80</v>
      </c>
      <c r="H122">
        <v>0</v>
      </c>
      <c r="I122">
        <v>0</v>
      </c>
      <c r="J122">
        <v>0</v>
      </c>
      <c r="K122">
        <v>0</v>
      </c>
    </row>
    <row r="123" spans="1:11" x14ac:dyDescent="0.35">
      <c r="A123">
        <v>122</v>
      </c>
      <c r="B123" t="s">
        <v>109</v>
      </c>
      <c r="C123">
        <v>8</v>
      </c>
      <c r="D123">
        <v>0</v>
      </c>
      <c r="E123" t="s">
        <v>2</v>
      </c>
      <c r="F123">
        <v>0</v>
      </c>
      <c r="G123" t="s">
        <v>2</v>
      </c>
      <c r="H123">
        <v>0</v>
      </c>
      <c r="I123" t="s">
        <v>2</v>
      </c>
      <c r="J123">
        <v>0</v>
      </c>
      <c r="K123" t="s">
        <v>2</v>
      </c>
    </row>
    <row r="124" spans="1:11" x14ac:dyDescent="0.35">
      <c r="A124">
        <v>123</v>
      </c>
      <c r="B124" t="s">
        <v>106</v>
      </c>
      <c r="C124">
        <v>8</v>
      </c>
      <c r="D124">
        <v>0</v>
      </c>
      <c r="E124">
        <v>24</v>
      </c>
      <c r="F124">
        <v>0</v>
      </c>
      <c r="G124">
        <v>80</v>
      </c>
      <c r="H124">
        <v>13</v>
      </c>
      <c r="I124">
        <v>20</v>
      </c>
      <c r="J124">
        <v>0</v>
      </c>
      <c r="K124">
        <v>20</v>
      </c>
    </row>
    <row r="125" spans="1:11" x14ac:dyDescent="0.35">
      <c r="A125">
        <v>124</v>
      </c>
      <c r="B125" t="s">
        <v>108</v>
      </c>
      <c r="C125">
        <v>8</v>
      </c>
      <c r="D125">
        <v>0</v>
      </c>
      <c r="E125">
        <v>9</v>
      </c>
      <c r="F125">
        <v>6</v>
      </c>
      <c r="G125">
        <v>21</v>
      </c>
      <c r="H125">
        <v>5</v>
      </c>
      <c r="I125">
        <v>12</v>
      </c>
      <c r="J125">
        <v>61</v>
      </c>
      <c r="K125">
        <v>0</v>
      </c>
    </row>
    <row r="126" spans="1:11" x14ac:dyDescent="0.35">
      <c r="A126">
        <v>125</v>
      </c>
      <c r="B126" t="s">
        <v>92</v>
      </c>
      <c r="C126">
        <v>8</v>
      </c>
      <c r="D126">
        <v>1</v>
      </c>
      <c r="E126" t="s">
        <v>0</v>
      </c>
      <c r="F126">
        <v>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5">
      <c r="A127">
        <v>126</v>
      </c>
      <c r="B127" t="s">
        <v>100</v>
      </c>
      <c r="C127">
        <v>8</v>
      </c>
      <c r="D127" t="s">
        <v>18</v>
      </c>
      <c r="E127" t="s">
        <v>19</v>
      </c>
      <c r="F127" t="s">
        <v>20</v>
      </c>
      <c r="G127" t="s">
        <v>21</v>
      </c>
      <c r="H127" t="s">
        <v>5</v>
      </c>
      <c r="I127">
        <v>21</v>
      </c>
      <c r="J127" t="s">
        <v>9</v>
      </c>
      <c r="K127" t="s">
        <v>65</v>
      </c>
    </row>
    <row r="128" spans="1:11" x14ac:dyDescent="0.35">
      <c r="A128">
        <v>127</v>
      </c>
      <c r="B128" t="s">
        <v>97</v>
      </c>
      <c r="C128">
        <v>8</v>
      </c>
      <c r="D128" t="s">
        <v>66</v>
      </c>
      <c r="E128">
        <v>0</v>
      </c>
      <c r="F128" t="s">
        <v>67</v>
      </c>
      <c r="G128" t="s">
        <v>39</v>
      </c>
      <c r="H128">
        <v>81</v>
      </c>
      <c r="I128">
        <v>97</v>
      </c>
      <c r="J128" t="s">
        <v>13</v>
      </c>
      <c r="K128">
        <v>0</v>
      </c>
    </row>
    <row r="129" spans="1:11" x14ac:dyDescent="0.35">
      <c r="A129">
        <v>128</v>
      </c>
      <c r="B129" t="s">
        <v>102</v>
      </c>
      <c r="C129">
        <v>8</v>
      </c>
      <c r="D129">
        <v>81</v>
      </c>
      <c r="E129">
        <v>50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5">
      <c r="A130">
        <v>129</v>
      </c>
      <c r="B130" t="s">
        <v>109</v>
      </c>
      <c r="C130">
        <v>8</v>
      </c>
      <c r="D130">
        <v>0</v>
      </c>
      <c r="E130" t="s">
        <v>2</v>
      </c>
      <c r="F130">
        <v>0</v>
      </c>
      <c r="G130" t="s">
        <v>2</v>
      </c>
      <c r="H130">
        <v>0</v>
      </c>
      <c r="I130" t="s">
        <v>2</v>
      </c>
      <c r="J130">
        <v>0</v>
      </c>
      <c r="K130" t="s">
        <v>2</v>
      </c>
    </row>
    <row r="131" spans="1:11" x14ac:dyDescent="0.35">
      <c r="A131">
        <v>130</v>
      </c>
      <c r="B131" t="s">
        <v>107</v>
      </c>
      <c r="C131">
        <v>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5">
      <c r="A132">
        <v>131</v>
      </c>
      <c r="B132" t="s">
        <v>108</v>
      </c>
      <c r="C132">
        <v>8</v>
      </c>
      <c r="D132">
        <v>0</v>
      </c>
      <c r="E132">
        <v>9</v>
      </c>
      <c r="F132">
        <v>5</v>
      </c>
      <c r="G132" t="s">
        <v>68</v>
      </c>
      <c r="H132">
        <v>5</v>
      </c>
      <c r="I132">
        <v>11</v>
      </c>
      <c r="J132" t="s">
        <v>61</v>
      </c>
      <c r="K132">
        <v>0</v>
      </c>
    </row>
    <row r="133" spans="1:11" x14ac:dyDescent="0.35">
      <c r="A133">
        <v>132</v>
      </c>
      <c r="B133" t="s">
        <v>92</v>
      </c>
      <c r="C133">
        <v>8</v>
      </c>
      <c r="D133">
        <v>1</v>
      </c>
      <c r="E133" t="s">
        <v>0</v>
      </c>
      <c r="F133">
        <v>18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5">
      <c r="A134">
        <v>133</v>
      </c>
      <c r="B134" t="s">
        <v>100</v>
      </c>
      <c r="C134">
        <v>8</v>
      </c>
      <c r="D134" t="s">
        <v>18</v>
      </c>
      <c r="E134" t="s">
        <v>19</v>
      </c>
      <c r="F134" t="s">
        <v>20</v>
      </c>
      <c r="G134" t="s">
        <v>21</v>
      </c>
      <c r="H134" t="s">
        <v>5</v>
      </c>
      <c r="I134">
        <v>21</v>
      </c>
      <c r="J134" t="s">
        <v>9</v>
      </c>
      <c r="K134">
        <v>83</v>
      </c>
    </row>
    <row r="135" spans="1:11" x14ac:dyDescent="0.35">
      <c r="A135">
        <v>134</v>
      </c>
      <c r="B135" t="s">
        <v>102</v>
      </c>
      <c r="C135">
        <v>8</v>
      </c>
      <c r="D135">
        <v>81</v>
      </c>
      <c r="E135">
        <v>70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5">
      <c r="A136">
        <v>135</v>
      </c>
      <c r="B136" t="s">
        <v>103</v>
      </c>
      <c r="C136">
        <v>8</v>
      </c>
      <c r="D136" t="s">
        <v>30</v>
      </c>
      <c r="E136">
        <v>88</v>
      </c>
      <c r="F136">
        <v>10</v>
      </c>
      <c r="G136">
        <v>80</v>
      </c>
      <c r="H136">
        <v>0</v>
      </c>
      <c r="I136">
        <v>0</v>
      </c>
      <c r="J136">
        <v>0</v>
      </c>
      <c r="K136">
        <v>0</v>
      </c>
    </row>
    <row r="137" spans="1:11" x14ac:dyDescent="0.35">
      <c r="A137">
        <v>136</v>
      </c>
      <c r="B137" t="s">
        <v>109</v>
      </c>
      <c r="C137">
        <v>8</v>
      </c>
      <c r="D137">
        <v>0</v>
      </c>
      <c r="E137" t="s">
        <v>2</v>
      </c>
      <c r="F137">
        <v>0</v>
      </c>
      <c r="G137" t="s">
        <v>2</v>
      </c>
      <c r="H137">
        <v>0</v>
      </c>
      <c r="I137" t="s">
        <v>2</v>
      </c>
      <c r="J137">
        <v>0</v>
      </c>
      <c r="K137" t="s">
        <v>2</v>
      </c>
    </row>
    <row r="138" spans="1:11" x14ac:dyDescent="0.35">
      <c r="A138">
        <v>137</v>
      </c>
      <c r="B138" t="s">
        <v>106</v>
      </c>
      <c r="C138">
        <v>8</v>
      </c>
      <c r="D138">
        <v>0</v>
      </c>
      <c r="E138">
        <v>24</v>
      </c>
      <c r="F138">
        <v>0</v>
      </c>
      <c r="G138">
        <v>80</v>
      </c>
      <c r="H138">
        <v>10</v>
      </c>
      <c r="I138">
        <v>20</v>
      </c>
      <c r="J138">
        <v>0</v>
      </c>
      <c r="K138">
        <v>20</v>
      </c>
    </row>
    <row r="139" spans="1:11" x14ac:dyDescent="0.35">
      <c r="A139">
        <v>138</v>
      </c>
      <c r="B139" t="s">
        <v>108</v>
      </c>
      <c r="C139">
        <v>8</v>
      </c>
      <c r="D139">
        <v>0</v>
      </c>
      <c r="E139" t="s">
        <v>69</v>
      </c>
      <c r="F139">
        <v>5</v>
      </c>
      <c r="G139" t="s">
        <v>70</v>
      </c>
      <c r="H139">
        <v>5</v>
      </c>
      <c r="I139">
        <v>11</v>
      </c>
      <c r="J139" t="s">
        <v>71</v>
      </c>
      <c r="K139">
        <v>0</v>
      </c>
    </row>
    <row r="140" spans="1:11" x14ac:dyDescent="0.35">
      <c r="A140">
        <v>139</v>
      </c>
      <c r="B140" t="s">
        <v>108</v>
      </c>
      <c r="C140">
        <v>8</v>
      </c>
      <c r="D140">
        <v>0</v>
      </c>
      <c r="E140">
        <v>9</v>
      </c>
      <c r="F140">
        <v>5</v>
      </c>
      <c r="G140" t="s">
        <v>26</v>
      </c>
      <c r="H140">
        <v>5</v>
      </c>
      <c r="I140">
        <v>10</v>
      </c>
      <c r="J140" t="s">
        <v>58</v>
      </c>
      <c r="K140">
        <v>0</v>
      </c>
    </row>
    <row r="141" spans="1:11" x14ac:dyDescent="0.35">
      <c r="A141">
        <v>140</v>
      </c>
      <c r="B141" t="s">
        <v>92</v>
      </c>
      <c r="C141">
        <v>8</v>
      </c>
      <c r="D141">
        <v>1</v>
      </c>
      <c r="E141" t="s">
        <v>0</v>
      </c>
      <c r="F141" t="s">
        <v>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5">
      <c r="A142">
        <v>141</v>
      </c>
      <c r="B142" t="s">
        <v>98</v>
      </c>
      <c r="C142">
        <v>8</v>
      </c>
      <c r="D142" t="s">
        <v>72</v>
      </c>
      <c r="E142">
        <v>84</v>
      </c>
      <c r="F142">
        <v>40</v>
      </c>
      <c r="G142">
        <v>71</v>
      </c>
      <c r="H142">
        <v>0</v>
      </c>
      <c r="I142">
        <v>58</v>
      </c>
      <c r="J142">
        <v>20</v>
      </c>
      <c r="K142" t="s">
        <v>2</v>
      </c>
    </row>
    <row r="143" spans="1:11" x14ac:dyDescent="0.35">
      <c r="A143">
        <v>142</v>
      </c>
      <c r="B143" t="s">
        <v>102</v>
      </c>
      <c r="C143">
        <v>8</v>
      </c>
      <c r="D143">
        <v>81</v>
      </c>
      <c r="E143">
        <v>70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5">
      <c r="A144">
        <v>143</v>
      </c>
      <c r="B144" t="s">
        <v>103</v>
      </c>
      <c r="C144">
        <v>8</v>
      </c>
      <c r="D144" t="s">
        <v>30</v>
      </c>
      <c r="E144" t="s">
        <v>33</v>
      </c>
      <c r="F144">
        <v>10</v>
      </c>
      <c r="G144" t="s">
        <v>40</v>
      </c>
      <c r="H144" t="s">
        <v>41</v>
      </c>
      <c r="I144">
        <v>0</v>
      </c>
      <c r="J144">
        <v>0</v>
      </c>
      <c r="K144">
        <v>0</v>
      </c>
    </row>
    <row r="145" spans="1:11" x14ac:dyDescent="0.35">
      <c r="A145">
        <v>144</v>
      </c>
      <c r="B145" t="s">
        <v>109</v>
      </c>
      <c r="C145">
        <v>8</v>
      </c>
      <c r="D145">
        <v>0</v>
      </c>
      <c r="E145" t="s">
        <v>2</v>
      </c>
      <c r="F145">
        <v>0</v>
      </c>
      <c r="G145" t="s">
        <v>2</v>
      </c>
      <c r="H145">
        <v>0</v>
      </c>
      <c r="I145" t="s">
        <v>2</v>
      </c>
      <c r="J145">
        <v>0</v>
      </c>
      <c r="K145" t="s">
        <v>2</v>
      </c>
    </row>
    <row r="146" spans="1:11" x14ac:dyDescent="0.35">
      <c r="A146">
        <v>145</v>
      </c>
      <c r="B146" t="s">
        <v>106</v>
      </c>
      <c r="C146">
        <v>8</v>
      </c>
      <c r="D146">
        <v>0</v>
      </c>
      <c r="E146">
        <v>24</v>
      </c>
      <c r="F146">
        <v>0</v>
      </c>
      <c r="G146">
        <v>80</v>
      </c>
      <c r="H146">
        <v>11</v>
      </c>
      <c r="I146">
        <v>20</v>
      </c>
      <c r="J146">
        <v>0</v>
      </c>
      <c r="K146">
        <v>20</v>
      </c>
    </row>
    <row r="147" spans="1:11" x14ac:dyDescent="0.35">
      <c r="A147">
        <v>146</v>
      </c>
      <c r="B147" t="s">
        <v>108</v>
      </c>
      <c r="C147">
        <v>8</v>
      </c>
      <c r="D147">
        <v>0</v>
      </c>
      <c r="E147" t="s">
        <v>55</v>
      </c>
      <c r="F147">
        <v>5</v>
      </c>
      <c r="G147">
        <v>64</v>
      </c>
      <c r="H147">
        <v>5</v>
      </c>
      <c r="I147">
        <v>10</v>
      </c>
      <c r="J147" t="s">
        <v>10</v>
      </c>
      <c r="K147">
        <v>0</v>
      </c>
    </row>
    <row r="148" spans="1:11" x14ac:dyDescent="0.35">
      <c r="A148">
        <v>147</v>
      </c>
      <c r="B148" t="s">
        <v>97</v>
      </c>
      <c r="C148">
        <v>8</v>
      </c>
      <c r="D148">
        <v>45</v>
      </c>
      <c r="E148">
        <v>0</v>
      </c>
      <c r="F148">
        <v>17</v>
      </c>
      <c r="G148" t="s">
        <v>73</v>
      </c>
      <c r="H148">
        <v>81</v>
      </c>
      <c r="I148" t="s">
        <v>25</v>
      </c>
      <c r="J148" t="s">
        <v>13</v>
      </c>
      <c r="K148">
        <v>0</v>
      </c>
    </row>
    <row r="149" spans="1:11" x14ac:dyDescent="0.35">
      <c r="A149">
        <v>148</v>
      </c>
      <c r="B149" t="s">
        <v>102</v>
      </c>
      <c r="C149">
        <v>8</v>
      </c>
      <c r="D149">
        <v>81</v>
      </c>
      <c r="E149">
        <v>70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5">
      <c r="A150">
        <v>149</v>
      </c>
      <c r="B150" t="s">
        <v>103</v>
      </c>
      <c r="C150">
        <v>8</v>
      </c>
      <c r="D150" t="s">
        <v>30</v>
      </c>
      <c r="E150">
        <v>78</v>
      </c>
      <c r="F150" t="s">
        <v>34</v>
      </c>
      <c r="G150">
        <v>80</v>
      </c>
      <c r="H150">
        <v>0</v>
      </c>
      <c r="I150">
        <v>0</v>
      </c>
      <c r="J150">
        <v>0</v>
      </c>
      <c r="K150">
        <v>0</v>
      </c>
    </row>
    <row r="151" spans="1:11" x14ac:dyDescent="0.35">
      <c r="A151">
        <v>150</v>
      </c>
      <c r="B151" t="s">
        <v>106</v>
      </c>
      <c r="C151">
        <v>8</v>
      </c>
      <c r="D151">
        <v>0</v>
      </c>
      <c r="E151">
        <v>24</v>
      </c>
      <c r="F151">
        <v>0</v>
      </c>
      <c r="G151">
        <v>84</v>
      </c>
      <c r="H151">
        <v>10</v>
      </c>
      <c r="I151">
        <v>30</v>
      </c>
      <c r="J151">
        <v>0</v>
      </c>
      <c r="K151">
        <v>20</v>
      </c>
    </row>
    <row r="152" spans="1:11" x14ac:dyDescent="0.35">
      <c r="A152">
        <v>151</v>
      </c>
      <c r="B152" t="s">
        <v>108</v>
      </c>
      <c r="C152">
        <v>8</v>
      </c>
      <c r="D152">
        <v>0</v>
      </c>
      <c r="E152" t="s">
        <v>55</v>
      </c>
      <c r="F152">
        <v>5</v>
      </c>
      <c r="G152" t="s">
        <v>54</v>
      </c>
      <c r="H152">
        <v>8</v>
      </c>
      <c r="I152">
        <v>10</v>
      </c>
      <c r="J152" t="s">
        <v>74</v>
      </c>
      <c r="K152">
        <v>2</v>
      </c>
    </row>
    <row r="153" spans="1:11" x14ac:dyDescent="0.35">
      <c r="A153">
        <v>152</v>
      </c>
      <c r="B153" t="s">
        <v>92</v>
      </c>
      <c r="C153">
        <v>8</v>
      </c>
      <c r="D153">
        <v>1</v>
      </c>
      <c r="E153" t="s">
        <v>0</v>
      </c>
      <c r="F153">
        <v>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5">
      <c r="A154">
        <v>153</v>
      </c>
      <c r="B154" t="s">
        <v>108</v>
      </c>
      <c r="C154">
        <v>8</v>
      </c>
      <c r="D154">
        <v>1</v>
      </c>
      <c r="E154" t="s">
        <v>34</v>
      </c>
      <c r="F154">
        <v>5</v>
      </c>
      <c r="G154" t="s">
        <v>54</v>
      </c>
      <c r="H154" t="s">
        <v>75</v>
      </c>
      <c r="I154" t="s">
        <v>11</v>
      </c>
      <c r="J154" t="s">
        <v>74</v>
      </c>
      <c r="K154">
        <v>42</v>
      </c>
    </row>
    <row r="155" spans="1:11" x14ac:dyDescent="0.35">
      <c r="A155">
        <v>154</v>
      </c>
      <c r="B155" t="s">
        <v>92</v>
      </c>
      <c r="C155">
        <v>8</v>
      </c>
      <c r="D155">
        <v>1</v>
      </c>
      <c r="E155" t="s">
        <v>0</v>
      </c>
      <c r="F155">
        <v>14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5">
      <c r="A156">
        <v>155</v>
      </c>
      <c r="B156" t="s">
        <v>110</v>
      </c>
      <c r="C156">
        <v>8</v>
      </c>
      <c r="D156">
        <v>0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80</v>
      </c>
    </row>
    <row r="157" spans="1:11" x14ac:dyDescent="0.35">
      <c r="A157">
        <v>156</v>
      </c>
      <c r="B157" t="s">
        <v>102</v>
      </c>
      <c r="C157">
        <v>8</v>
      </c>
      <c r="D157">
        <v>81</v>
      </c>
      <c r="E157">
        <v>50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5">
      <c r="A158">
        <v>157</v>
      </c>
      <c r="B158" t="s">
        <v>103</v>
      </c>
      <c r="C158">
        <v>8</v>
      </c>
      <c r="D158" t="s">
        <v>30</v>
      </c>
      <c r="E158">
        <v>88</v>
      </c>
      <c r="F158" t="s">
        <v>34</v>
      </c>
      <c r="G158" t="s">
        <v>40</v>
      </c>
      <c r="H158" t="s">
        <v>41</v>
      </c>
      <c r="I158">
        <v>0</v>
      </c>
      <c r="J158">
        <v>0</v>
      </c>
      <c r="K158">
        <v>0</v>
      </c>
    </row>
    <row r="159" spans="1:11" x14ac:dyDescent="0.35">
      <c r="A159">
        <v>158</v>
      </c>
      <c r="B159" t="s">
        <v>107</v>
      </c>
      <c r="C159">
        <v>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5">
      <c r="A160">
        <v>159</v>
      </c>
      <c r="B160" t="s">
        <v>106</v>
      </c>
      <c r="C160">
        <v>8</v>
      </c>
      <c r="D160">
        <v>0</v>
      </c>
      <c r="E160">
        <v>24</v>
      </c>
      <c r="F160">
        <v>0</v>
      </c>
      <c r="G160">
        <v>79</v>
      </c>
      <c r="H160" t="s">
        <v>75</v>
      </c>
      <c r="I160">
        <v>30</v>
      </c>
      <c r="J160">
        <v>0</v>
      </c>
      <c r="K160">
        <v>20</v>
      </c>
    </row>
    <row r="161" spans="1:11" x14ac:dyDescent="0.35">
      <c r="A161">
        <v>160</v>
      </c>
      <c r="B161" t="s">
        <v>108</v>
      </c>
      <c r="C161">
        <v>8</v>
      </c>
      <c r="D161">
        <v>0</v>
      </c>
      <c r="E161">
        <v>23</v>
      </c>
      <c r="F161">
        <v>8</v>
      </c>
      <c r="G161" t="s">
        <v>24</v>
      </c>
      <c r="H161" t="s">
        <v>55</v>
      </c>
      <c r="I161" t="s">
        <v>11</v>
      </c>
      <c r="J161">
        <v>61</v>
      </c>
      <c r="K161" t="s">
        <v>55</v>
      </c>
    </row>
    <row r="162" spans="1:11" x14ac:dyDescent="0.35">
      <c r="A162">
        <v>161</v>
      </c>
      <c r="B162" t="s">
        <v>92</v>
      </c>
      <c r="C162">
        <v>8</v>
      </c>
      <c r="D162">
        <v>1</v>
      </c>
      <c r="E162" t="s">
        <v>0</v>
      </c>
      <c r="F162">
        <v>18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5">
      <c r="A163">
        <v>162</v>
      </c>
      <c r="B163" t="s">
        <v>100</v>
      </c>
      <c r="C163">
        <v>8</v>
      </c>
      <c r="D163" t="s">
        <v>18</v>
      </c>
      <c r="E163" t="s">
        <v>19</v>
      </c>
      <c r="F163" t="s">
        <v>20</v>
      </c>
      <c r="G163" t="s">
        <v>21</v>
      </c>
      <c r="H163" t="s">
        <v>5</v>
      </c>
      <c r="I163">
        <v>21</v>
      </c>
      <c r="J163" t="s">
        <v>9</v>
      </c>
      <c r="K163" t="s">
        <v>26</v>
      </c>
    </row>
    <row r="164" spans="1:11" x14ac:dyDescent="0.35">
      <c r="A164">
        <v>163</v>
      </c>
      <c r="B164" t="s">
        <v>102</v>
      </c>
      <c r="C164">
        <v>8</v>
      </c>
      <c r="D164">
        <v>81</v>
      </c>
      <c r="E164">
        <v>70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5">
      <c r="A165">
        <v>164</v>
      </c>
      <c r="B165" t="s">
        <v>103</v>
      </c>
      <c r="C165">
        <v>8</v>
      </c>
      <c r="D165" t="s">
        <v>30</v>
      </c>
      <c r="E165">
        <v>68</v>
      </c>
      <c r="F165">
        <v>10</v>
      </c>
      <c r="G165" t="s">
        <v>40</v>
      </c>
      <c r="H165" t="s">
        <v>41</v>
      </c>
      <c r="I165">
        <v>0</v>
      </c>
      <c r="J165">
        <v>0</v>
      </c>
      <c r="K165">
        <v>0</v>
      </c>
    </row>
    <row r="166" spans="1:11" x14ac:dyDescent="0.35">
      <c r="A166">
        <v>165</v>
      </c>
      <c r="B166" t="s">
        <v>109</v>
      </c>
      <c r="C166">
        <v>8</v>
      </c>
      <c r="D166">
        <v>0</v>
      </c>
      <c r="E166" t="s">
        <v>2</v>
      </c>
      <c r="F166">
        <v>0</v>
      </c>
      <c r="G166" t="s">
        <v>2</v>
      </c>
      <c r="H166">
        <v>0</v>
      </c>
      <c r="I166" t="s">
        <v>2</v>
      </c>
      <c r="J166">
        <v>0</v>
      </c>
      <c r="K166" t="s">
        <v>2</v>
      </c>
    </row>
    <row r="167" spans="1:11" x14ac:dyDescent="0.35">
      <c r="A167">
        <v>166</v>
      </c>
      <c r="B167" t="s">
        <v>106</v>
      </c>
      <c r="C167">
        <v>8</v>
      </c>
      <c r="D167">
        <v>0</v>
      </c>
      <c r="E167">
        <v>24</v>
      </c>
      <c r="F167">
        <v>0</v>
      </c>
      <c r="G167">
        <v>80</v>
      </c>
      <c r="H167">
        <v>13</v>
      </c>
      <c r="I167">
        <v>20</v>
      </c>
      <c r="J167">
        <v>0</v>
      </c>
      <c r="K167">
        <v>20</v>
      </c>
    </row>
    <row r="168" spans="1:11" x14ac:dyDescent="0.35">
      <c r="A168">
        <v>167</v>
      </c>
      <c r="B168" t="s">
        <v>108</v>
      </c>
      <c r="C168">
        <v>8</v>
      </c>
      <c r="D168">
        <v>0</v>
      </c>
      <c r="E168" t="s">
        <v>6</v>
      </c>
      <c r="F168">
        <v>8</v>
      </c>
      <c r="G168">
        <v>32</v>
      </c>
      <c r="H168">
        <v>0</v>
      </c>
      <c r="I168" t="s">
        <v>11</v>
      </c>
      <c r="J168" t="s">
        <v>15</v>
      </c>
      <c r="K168">
        <v>0</v>
      </c>
    </row>
    <row r="169" spans="1:11" x14ac:dyDescent="0.35">
      <c r="A169">
        <v>168</v>
      </c>
      <c r="B169" t="s">
        <v>108</v>
      </c>
      <c r="C169">
        <v>8</v>
      </c>
      <c r="D169">
        <v>0</v>
      </c>
      <c r="E169" t="s">
        <v>6</v>
      </c>
      <c r="F169">
        <v>8</v>
      </c>
      <c r="G169">
        <v>7</v>
      </c>
      <c r="H169">
        <v>0</v>
      </c>
      <c r="I169" t="s">
        <v>11</v>
      </c>
      <c r="J169" t="s">
        <v>16</v>
      </c>
      <c r="K169">
        <v>0</v>
      </c>
    </row>
    <row r="170" spans="1:11" x14ac:dyDescent="0.35">
      <c r="A170">
        <v>169</v>
      </c>
      <c r="B170" t="s">
        <v>92</v>
      </c>
      <c r="C170">
        <v>8</v>
      </c>
      <c r="D170">
        <v>1</v>
      </c>
      <c r="E170" t="s">
        <v>0</v>
      </c>
      <c r="F170" t="s">
        <v>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5">
      <c r="A171">
        <v>170</v>
      </c>
      <c r="B171" t="s">
        <v>100</v>
      </c>
      <c r="C171">
        <v>8</v>
      </c>
      <c r="D171" t="s">
        <v>18</v>
      </c>
      <c r="E171" t="s">
        <v>19</v>
      </c>
      <c r="F171" t="s">
        <v>20</v>
      </c>
      <c r="G171" t="s">
        <v>21</v>
      </c>
      <c r="H171" t="s">
        <v>5</v>
      </c>
      <c r="I171">
        <v>21</v>
      </c>
      <c r="J171" t="s">
        <v>9</v>
      </c>
      <c r="K171">
        <v>80</v>
      </c>
    </row>
    <row r="172" spans="1:11" x14ac:dyDescent="0.35">
      <c r="A172">
        <v>171</v>
      </c>
      <c r="B172" t="s">
        <v>102</v>
      </c>
      <c r="C172">
        <v>8</v>
      </c>
      <c r="D172">
        <v>81</v>
      </c>
      <c r="E172">
        <v>50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5">
      <c r="A173">
        <v>172</v>
      </c>
      <c r="B173" t="s">
        <v>103</v>
      </c>
      <c r="C173">
        <v>8</v>
      </c>
      <c r="D173" t="s">
        <v>30</v>
      </c>
      <c r="E173" t="s">
        <v>33</v>
      </c>
      <c r="F173" t="s">
        <v>34</v>
      </c>
      <c r="G173">
        <v>80</v>
      </c>
      <c r="H173">
        <v>0</v>
      </c>
      <c r="I173">
        <v>0</v>
      </c>
      <c r="J173">
        <v>0</v>
      </c>
      <c r="K173">
        <v>0</v>
      </c>
    </row>
    <row r="174" spans="1:11" x14ac:dyDescent="0.35">
      <c r="A174">
        <v>173</v>
      </c>
      <c r="B174" t="s">
        <v>106</v>
      </c>
      <c r="C174">
        <v>8</v>
      </c>
      <c r="D174">
        <v>0</v>
      </c>
      <c r="E174">
        <v>24</v>
      </c>
      <c r="F174">
        <v>0</v>
      </c>
      <c r="G174">
        <v>86</v>
      </c>
      <c r="H174">
        <v>12</v>
      </c>
      <c r="I174">
        <v>30</v>
      </c>
      <c r="J174">
        <v>0</v>
      </c>
      <c r="K174">
        <v>20</v>
      </c>
    </row>
    <row r="175" spans="1:11" x14ac:dyDescent="0.35">
      <c r="A175">
        <v>174</v>
      </c>
      <c r="B175" t="s">
        <v>108</v>
      </c>
      <c r="C175">
        <v>8</v>
      </c>
      <c r="D175">
        <v>0</v>
      </c>
      <c r="E175" t="s">
        <v>55</v>
      </c>
      <c r="F175">
        <v>7</v>
      </c>
      <c r="G175" t="s">
        <v>25</v>
      </c>
      <c r="H175" t="s">
        <v>34</v>
      </c>
      <c r="I175" t="s">
        <v>11</v>
      </c>
      <c r="J175" t="s">
        <v>28</v>
      </c>
      <c r="K175" t="s">
        <v>32</v>
      </c>
    </row>
    <row r="176" spans="1:11" x14ac:dyDescent="0.35">
      <c r="A176">
        <v>175</v>
      </c>
      <c r="B176" t="s">
        <v>92</v>
      </c>
      <c r="C176">
        <v>8</v>
      </c>
      <c r="D176">
        <v>1</v>
      </c>
      <c r="E176" t="s">
        <v>0</v>
      </c>
      <c r="F176">
        <v>10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5">
      <c r="A177">
        <v>176</v>
      </c>
      <c r="B177" t="s">
        <v>92</v>
      </c>
      <c r="C177">
        <v>8</v>
      </c>
      <c r="D177">
        <v>1</v>
      </c>
      <c r="E177" t="s">
        <v>0</v>
      </c>
      <c r="F177">
        <v>10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5">
      <c r="A178">
        <v>177</v>
      </c>
      <c r="B178" t="s">
        <v>100</v>
      </c>
      <c r="C178">
        <v>8</v>
      </c>
      <c r="D178" t="s">
        <v>18</v>
      </c>
      <c r="E178" t="s">
        <v>19</v>
      </c>
      <c r="F178" t="s">
        <v>20</v>
      </c>
      <c r="G178" t="s">
        <v>21</v>
      </c>
      <c r="H178" t="s">
        <v>5</v>
      </c>
      <c r="I178">
        <v>21</v>
      </c>
      <c r="J178" t="s">
        <v>9</v>
      </c>
      <c r="K178">
        <v>85</v>
      </c>
    </row>
    <row r="179" spans="1:11" x14ac:dyDescent="0.35">
      <c r="A179">
        <v>178</v>
      </c>
      <c r="B179" t="s">
        <v>97</v>
      </c>
      <c r="C179">
        <v>8</v>
      </c>
      <c r="D179" t="s">
        <v>46</v>
      </c>
      <c r="E179">
        <v>0</v>
      </c>
      <c r="F179">
        <v>97</v>
      </c>
      <c r="G179" t="s">
        <v>73</v>
      </c>
      <c r="H179">
        <v>81</v>
      </c>
      <c r="I179">
        <v>87</v>
      </c>
      <c r="J179" t="s">
        <v>13</v>
      </c>
      <c r="K179">
        <v>0</v>
      </c>
    </row>
    <row r="180" spans="1:11" x14ac:dyDescent="0.35">
      <c r="A180">
        <v>179</v>
      </c>
      <c r="B180" t="s">
        <v>102</v>
      </c>
      <c r="C180">
        <v>8</v>
      </c>
      <c r="D180">
        <v>81</v>
      </c>
      <c r="E180">
        <v>70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5">
      <c r="A181">
        <v>180</v>
      </c>
      <c r="B181" t="s">
        <v>103</v>
      </c>
      <c r="C181">
        <v>8</v>
      </c>
      <c r="D181" t="s">
        <v>30</v>
      </c>
      <c r="E181" t="s">
        <v>33</v>
      </c>
      <c r="F181" t="s">
        <v>34</v>
      </c>
      <c r="G181" t="s">
        <v>40</v>
      </c>
      <c r="H181" t="s">
        <v>41</v>
      </c>
      <c r="I181">
        <v>0</v>
      </c>
      <c r="J181">
        <v>0</v>
      </c>
      <c r="K181">
        <v>0</v>
      </c>
    </row>
    <row r="182" spans="1:11" x14ac:dyDescent="0.35">
      <c r="A182">
        <v>181</v>
      </c>
      <c r="B182" t="s">
        <v>106</v>
      </c>
      <c r="C182">
        <v>8</v>
      </c>
      <c r="D182">
        <v>0</v>
      </c>
      <c r="E182">
        <v>24</v>
      </c>
      <c r="F182">
        <v>0</v>
      </c>
      <c r="G182" t="s">
        <v>76</v>
      </c>
      <c r="H182" t="s">
        <v>77</v>
      </c>
      <c r="I182">
        <v>30</v>
      </c>
      <c r="J182">
        <v>0</v>
      </c>
      <c r="K182">
        <v>20</v>
      </c>
    </row>
    <row r="183" spans="1:11" x14ac:dyDescent="0.35">
      <c r="A183">
        <v>182</v>
      </c>
      <c r="B183" t="s">
        <v>108</v>
      </c>
      <c r="C183">
        <v>8</v>
      </c>
      <c r="D183">
        <v>0</v>
      </c>
      <c r="E183">
        <v>26</v>
      </c>
      <c r="F183">
        <v>9</v>
      </c>
      <c r="G183">
        <v>52</v>
      </c>
      <c r="H183">
        <v>23</v>
      </c>
      <c r="I183" t="s">
        <v>34</v>
      </c>
      <c r="J183">
        <v>61</v>
      </c>
      <c r="K183" t="s">
        <v>77</v>
      </c>
    </row>
    <row r="184" spans="1:11" x14ac:dyDescent="0.35">
      <c r="A184">
        <v>183</v>
      </c>
      <c r="B184" t="s">
        <v>92</v>
      </c>
      <c r="C184">
        <v>8</v>
      </c>
      <c r="D184">
        <v>1</v>
      </c>
      <c r="E184" t="s">
        <v>0</v>
      </c>
      <c r="F184">
        <v>14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5">
      <c r="A185">
        <v>184</v>
      </c>
      <c r="B185" t="s">
        <v>100</v>
      </c>
      <c r="C185">
        <v>8</v>
      </c>
      <c r="D185" t="s">
        <v>18</v>
      </c>
      <c r="E185" t="s">
        <v>19</v>
      </c>
      <c r="F185" t="s">
        <v>20</v>
      </c>
      <c r="G185" t="s">
        <v>21</v>
      </c>
      <c r="H185" t="s">
        <v>5</v>
      </c>
      <c r="I185">
        <v>21</v>
      </c>
      <c r="J185" t="s">
        <v>9</v>
      </c>
      <c r="K185" t="s">
        <v>65</v>
      </c>
    </row>
    <row r="186" spans="1:11" x14ac:dyDescent="0.35">
      <c r="A186">
        <v>185</v>
      </c>
      <c r="B186" t="s">
        <v>97</v>
      </c>
      <c r="C186">
        <v>8</v>
      </c>
      <c r="D186">
        <v>14</v>
      </c>
      <c r="E186">
        <v>0</v>
      </c>
      <c r="F186" t="s">
        <v>67</v>
      </c>
      <c r="G186" t="s">
        <v>24</v>
      </c>
      <c r="H186">
        <v>81</v>
      </c>
      <c r="I186">
        <v>88</v>
      </c>
      <c r="J186">
        <v>0</v>
      </c>
      <c r="K186">
        <v>0</v>
      </c>
    </row>
    <row r="187" spans="1:11" x14ac:dyDescent="0.35">
      <c r="A187">
        <v>186</v>
      </c>
      <c r="B187" t="s">
        <v>103</v>
      </c>
      <c r="C187">
        <v>8</v>
      </c>
      <c r="D187" t="s">
        <v>30</v>
      </c>
      <c r="E187">
        <v>78</v>
      </c>
      <c r="F187">
        <v>10</v>
      </c>
      <c r="G187">
        <v>80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>
        <v>187</v>
      </c>
      <c r="B188" t="s">
        <v>104</v>
      </c>
      <c r="C188">
        <v>8</v>
      </c>
      <c r="D188" t="s">
        <v>13</v>
      </c>
      <c r="E188">
        <v>3</v>
      </c>
      <c r="F188" t="s">
        <v>13</v>
      </c>
      <c r="G188">
        <v>0</v>
      </c>
      <c r="H188">
        <v>0</v>
      </c>
      <c r="I188">
        <v>0</v>
      </c>
      <c r="J188">
        <v>3</v>
      </c>
      <c r="K188" t="s">
        <v>14</v>
      </c>
    </row>
    <row r="189" spans="1:11" x14ac:dyDescent="0.35">
      <c r="A189">
        <v>188</v>
      </c>
      <c r="B189" t="s">
        <v>107</v>
      </c>
      <c r="C189">
        <v>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5">
      <c r="A190">
        <v>189</v>
      </c>
      <c r="B190" t="s">
        <v>108</v>
      </c>
      <c r="C190">
        <v>8</v>
      </c>
      <c r="D190">
        <v>0</v>
      </c>
      <c r="E190">
        <v>0</v>
      </c>
      <c r="F190">
        <v>8</v>
      </c>
      <c r="G190">
        <v>44</v>
      </c>
      <c r="H190">
        <v>0</v>
      </c>
      <c r="I190">
        <v>10</v>
      </c>
      <c r="J190" t="s">
        <v>16</v>
      </c>
      <c r="K190">
        <v>0</v>
      </c>
    </row>
    <row r="191" spans="1:11" x14ac:dyDescent="0.35">
      <c r="A191">
        <v>190</v>
      </c>
      <c r="B191" t="s">
        <v>92</v>
      </c>
      <c r="C191">
        <v>8</v>
      </c>
      <c r="D191">
        <v>1</v>
      </c>
      <c r="E191" t="s">
        <v>0</v>
      </c>
      <c r="F191">
        <v>18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5">
      <c r="A192">
        <v>191</v>
      </c>
      <c r="B192" t="s">
        <v>93</v>
      </c>
      <c r="C192">
        <v>8</v>
      </c>
      <c r="D192">
        <v>0</v>
      </c>
      <c r="E192">
        <v>0</v>
      </c>
      <c r="F192">
        <v>0</v>
      </c>
      <c r="G192" t="s">
        <v>2</v>
      </c>
      <c r="H192">
        <v>8</v>
      </c>
      <c r="I192" t="s">
        <v>3</v>
      </c>
      <c r="J192">
        <v>90</v>
      </c>
      <c r="K192">
        <v>0</v>
      </c>
    </row>
    <row r="193" spans="1:11" x14ac:dyDescent="0.35">
      <c r="A193">
        <v>192</v>
      </c>
      <c r="B193" t="s">
        <v>102</v>
      </c>
      <c r="C193">
        <v>8</v>
      </c>
      <c r="D193">
        <v>81</v>
      </c>
      <c r="E193">
        <v>70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5">
      <c r="A194">
        <v>193</v>
      </c>
      <c r="B194" t="s">
        <v>103</v>
      </c>
      <c r="C194">
        <v>8</v>
      </c>
      <c r="D194" t="s">
        <v>30</v>
      </c>
      <c r="E194">
        <v>88</v>
      </c>
      <c r="F194">
        <v>10</v>
      </c>
      <c r="G194">
        <v>80</v>
      </c>
      <c r="H194">
        <v>0</v>
      </c>
      <c r="I194">
        <v>0</v>
      </c>
      <c r="J194">
        <v>0</v>
      </c>
      <c r="K194">
        <v>0</v>
      </c>
    </row>
    <row r="195" spans="1:11" x14ac:dyDescent="0.35">
      <c r="A195">
        <v>194</v>
      </c>
      <c r="B195" t="s">
        <v>106</v>
      </c>
      <c r="C195">
        <v>8</v>
      </c>
      <c r="D195">
        <v>0</v>
      </c>
      <c r="E195">
        <v>24</v>
      </c>
      <c r="F195">
        <v>0</v>
      </c>
      <c r="G195">
        <v>80</v>
      </c>
      <c r="H195">
        <v>18</v>
      </c>
      <c r="I195">
        <v>20</v>
      </c>
      <c r="J195">
        <v>0</v>
      </c>
      <c r="K195">
        <v>20</v>
      </c>
    </row>
    <row r="196" spans="1:11" x14ac:dyDescent="0.35">
      <c r="A196">
        <v>195</v>
      </c>
      <c r="B196" t="s">
        <v>108</v>
      </c>
      <c r="C196">
        <v>8</v>
      </c>
      <c r="D196">
        <v>0</v>
      </c>
      <c r="E196" t="s">
        <v>69</v>
      </c>
      <c r="F196">
        <v>7</v>
      </c>
      <c r="G196">
        <v>63</v>
      </c>
      <c r="H196">
        <v>0</v>
      </c>
      <c r="I196" t="s">
        <v>11</v>
      </c>
      <c r="J196">
        <v>65</v>
      </c>
      <c r="K196">
        <v>0</v>
      </c>
    </row>
    <row r="197" spans="1:11" x14ac:dyDescent="0.35">
      <c r="A197">
        <v>196</v>
      </c>
      <c r="B197" t="s">
        <v>92</v>
      </c>
      <c r="C197">
        <v>8</v>
      </c>
      <c r="D197">
        <v>1</v>
      </c>
      <c r="E197" t="s">
        <v>0</v>
      </c>
      <c r="F197" t="s">
        <v>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5">
      <c r="A198">
        <v>197</v>
      </c>
      <c r="B198" t="s">
        <v>108</v>
      </c>
      <c r="C198">
        <v>8</v>
      </c>
      <c r="D198">
        <v>0</v>
      </c>
      <c r="E198" t="s">
        <v>69</v>
      </c>
      <c r="F198">
        <v>7</v>
      </c>
      <c r="G198" t="s">
        <v>78</v>
      </c>
      <c r="H198">
        <v>0</v>
      </c>
      <c r="I198" t="s">
        <v>11</v>
      </c>
      <c r="J198">
        <v>64</v>
      </c>
      <c r="K198">
        <v>0</v>
      </c>
    </row>
    <row r="199" spans="1:11" x14ac:dyDescent="0.35">
      <c r="A199">
        <v>198</v>
      </c>
      <c r="B199" t="s">
        <v>92</v>
      </c>
      <c r="C199">
        <v>8</v>
      </c>
      <c r="D199">
        <v>1</v>
      </c>
      <c r="E199" t="s">
        <v>0</v>
      </c>
      <c r="F199" t="s">
        <v>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5">
      <c r="A200">
        <v>199</v>
      </c>
      <c r="B200" t="s">
        <v>110</v>
      </c>
      <c r="C200">
        <v>8</v>
      </c>
      <c r="D200">
        <v>0</v>
      </c>
      <c r="E200">
        <v>2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80</v>
      </c>
    </row>
    <row r="201" spans="1:11" x14ac:dyDescent="0.35">
      <c r="A201">
        <v>200</v>
      </c>
      <c r="B201" t="s">
        <v>102</v>
      </c>
      <c r="C201">
        <v>8</v>
      </c>
      <c r="D201">
        <v>81</v>
      </c>
      <c r="E201">
        <v>40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5">
      <c r="A202">
        <v>201</v>
      </c>
      <c r="B202" t="s">
        <v>103</v>
      </c>
      <c r="C202">
        <v>8</v>
      </c>
      <c r="D202" t="s">
        <v>30</v>
      </c>
      <c r="E202">
        <v>88</v>
      </c>
      <c r="F202" t="s">
        <v>32</v>
      </c>
      <c r="G202">
        <v>80</v>
      </c>
      <c r="H202">
        <v>0</v>
      </c>
      <c r="I202">
        <v>0</v>
      </c>
      <c r="J202">
        <v>0</v>
      </c>
      <c r="K202">
        <v>0</v>
      </c>
    </row>
    <row r="203" spans="1:11" x14ac:dyDescent="0.35">
      <c r="A203">
        <v>202</v>
      </c>
      <c r="B203" t="s">
        <v>106</v>
      </c>
      <c r="C203">
        <v>8</v>
      </c>
      <c r="D203">
        <v>0</v>
      </c>
      <c r="E203">
        <v>24</v>
      </c>
      <c r="F203">
        <v>0</v>
      </c>
      <c r="G203" t="s">
        <v>31</v>
      </c>
      <c r="H203">
        <v>35</v>
      </c>
      <c r="I203">
        <v>30</v>
      </c>
      <c r="J203">
        <v>0</v>
      </c>
      <c r="K203">
        <v>20</v>
      </c>
    </row>
    <row r="204" spans="1:11" x14ac:dyDescent="0.35">
      <c r="A204">
        <v>203</v>
      </c>
      <c r="B204" t="s">
        <v>108</v>
      </c>
      <c r="C204">
        <v>8</v>
      </c>
      <c r="D204">
        <v>1</v>
      </c>
      <c r="E204">
        <v>28</v>
      </c>
      <c r="F204">
        <v>7</v>
      </c>
      <c r="G204" t="s">
        <v>58</v>
      </c>
      <c r="H204" t="s">
        <v>52</v>
      </c>
      <c r="I204" t="s">
        <v>34</v>
      </c>
      <c r="J204">
        <v>58</v>
      </c>
      <c r="K204">
        <v>55</v>
      </c>
    </row>
    <row r="205" spans="1:11" x14ac:dyDescent="0.35">
      <c r="A205">
        <v>204</v>
      </c>
      <c r="B205" t="s">
        <v>92</v>
      </c>
      <c r="C205">
        <v>8</v>
      </c>
      <c r="D205">
        <v>1</v>
      </c>
      <c r="E205" t="s">
        <v>0</v>
      </c>
      <c r="F205">
        <v>10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5">
      <c r="A206">
        <v>205</v>
      </c>
      <c r="B206" t="s">
        <v>100</v>
      </c>
      <c r="C206">
        <v>8</v>
      </c>
      <c r="D206" t="s">
        <v>18</v>
      </c>
      <c r="E206" t="s">
        <v>19</v>
      </c>
      <c r="F206" t="s">
        <v>20</v>
      </c>
      <c r="G206" t="s">
        <v>21</v>
      </c>
      <c r="H206" t="s">
        <v>5</v>
      </c>
      <c r="I206">
        <v>21</v>
      </c>
      <c r="J206" t="s">
        <v>9</v>
      </c>
      <c r="K206" t="s">
        <v>22</v>
      </c>
    </row>
    <row r="207" spans="1:11" x14ac:dyDescent="0.35">
      <c r="A207">
        <v>206</v>
      </c>
      <c r="B207" t="s">
        <v>97</v>
      </c>
      <c r="C207">
        <v>8</v>
      </c>
      <c r="D207">
        <v>63</v>
      </c>
      <c r="E207">
        <v>0</v>
      </c>
      <c r="F207">
        <v>17</v>
      </c>
      <c r="G207" t="s">
        <v>79</v>
      </c>
      <c r="H207">
        <v>81</v>
      </c>
      <c r="I207">
        <v>87</v>
      </c>
      <c r="J207" t="s">
        <v>13</v>
      </c>
      <c r="K207">
        <v>0</v>
      </c>
    </row>
    <row r="208" spans="1:11" x14ac:dyDescent="0.35">
      <c r="A208">
        <v>207</v>
      </c>
      <c r="B208" t="s">
        <v>102</v>
      </c>
      <c r="C208">
        <v>8</v>
      </c>
      <c r="D208">
        <v>81</v>
      </c>
      <c r="E208">
        <v>40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5">
      <c r="A209">
        <v>208</v>
      </c>
      <c r="B209" t="s">
        <v>103</v>
      </c>
      <c r="C209">
        <v>8</v>
      </c>
      <c r="D209" t="s">
        <v>30</v>
      </c>
      <c r="E209">
        <v>78</v>
      </c>
      <c r="F209" t="s">
        <v>32</v>
      </c>
      <c r="G209">
        <v>80</v>
      </c>
      <c r="H209">
        <v>0</v>
      </c>
      <c r="I209">
        <v>0</v>
      </c>
      <c r="J209">
        <v>0</v>
      </c>
      <c r="K209">
        <v>0</v>
      </c>
    </row>
    <row r="210" spans="1:11" x14ac:dyDescent="0.35">
      <c r="A210">
        <v>209</v>
      </c>
      <c r="B210" t="s">
        <v>104</v>
      </c>
      <c r="C210">
        <v>8</v>
      </c>
      <c r="D210" t="s">
        <v>13</v>
      </c>
      <c r="E210">
        <v>6</v>
      </c>
      <c r="F210" t="s">
        <v>13</v>
      </c>
      <c r="G210">
        <v>0</v>
      </c>
      <c r="H210">
        <v>0</v>
      </c>
      <c r="I210">
        <v>0</v>
      </c>
      <c r="J210">
        <v>6</v>
      </c>
      <c r="K210" t="s">
        <v>48</v>
      </c>
    </row>
    <row r="211" spans="1:11" x14ac:dyDescent="0.35">
      <c r="A211">
        <v>210</v>
      </c>
      <c r="B211" t="s">
        <v>108</v>
      </c>
      <c r="C211">
        <v>8</v>
      </c>
      <c r="D211">
        <v>0</v>
      </c>
      <c r="E211">
        <v>9</v>
      </c>
      <c r="F211">
        <v>8</v>
      </c>
      <c r="G211" t="s">
        <v>60</v>
      </c>
      <c r="H211">
        <v>0</v>
      </c>
      <c r="I211">
        <v>11</v>
      </c>
      <c r="J211" t="s">
        <v>28</v>
      </c>
      <c r="K211">
        <v>0</v>
      </c>
    </row>
    <row r="212" spans="1:11" x14ac:dyDescent="0.35">
      <c r="A212">
        <v>211</v>
      </c>
      <c r="B212" t="s">
        <v>92</v>
      </c>
      <c r="C212">
        <v>8</v>
      </c>
      <c r="D212">
        <v>1</v>
      </c>
      <c r="E212" t="s">
        <v>0</v>
      </c>
      <c r="F212">
        <v>14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5">
      <c r="A213">
        <v>212</v>
      </c>
      <c r="B213" t="s">
        <v>102</v>
      </c>
      <c r="C213">
        <v>8</v>
      </c>
      <c r="D213">
        <v>81</v>
      </c>
      <c r="E213">
        <v>40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5">
      <c r="A214">
        <v>213</v>
      </c>
      <c r="B214" t="s">
        <v>103</v>
      </c>
      <c r="C214">
        <v>8</v>
      </c>
      <c r="D214" t="s">
        <v>30</v>
      </c>
      <c r="E214">
        <v>88</v>
      </c>
      <c r="F214" t="s">
        <v>6</v>
      </c>
      <c r="G214">
        <v>80</v>
      </c>
      <c r="H214">
        <v>0</v>
      </c>
      <c r="I214">
        <v>0</v>
      </c>
      <c r="J214">
        <v>0</v>
      </c>
      <c r="K214">
        <v>0</v>
      </c>
    </row>
    <row r="215" spans="1:11" x14ac:dyDescent="0.35">
      <c r="A215">
        <v>214</v>
      </c>
      <c r="B215" t="s">
        <v>109</v>
      </c>
      <c r="C215">
        <v>8</v>
      </c>
      <c r="D215">
        <v>0</v>
      </c>
      <c r="E215" t="s">
        <v>2</v>
      </c>
      <c r="F215">
        <v>0</v>
      </c>
      <c r="G215" t="s">
        <v>2</v>
      </c>
      <c r="H215">
        <v>0</v>
      </c>
      <c r="I215" t="s">
        <v>2</v>
      </c>
      <c r="J215">
        <v>0</v>
      </c>
      <c r="K215" t="s">
        <v>2</v>
      </c>
    </row>
    <row r="216" spans="1:11" x14ac:dyDescent="0.35">
      <c r="A216">
        <v>215</v>
      </c>
      <c r="B216" t="s">
        <v>107</v>
      </c>
      <c r="C216">
        <v>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5">
      <c r="A217">
        <v>216</v>
      </c>
      <c r="B217" t="s">
        <v>105</v>
      </c>
      <c r="C217">
        <v>8</v>
      </c>
      <c r="D217">
        <v>0</v>
      </c>
      <c r="E217">
        <v>0</v>
      </c>
      <c r="F217" t="s">
        <v>12</v>
      </c>
      <c r="G217" t="s">
        <v>28</v>
      </c>
      <c r="H217">
        <v>9</v>
      </c>
      <c r="I217" t="s">
        <v>80</v>
      </c>
      <c r="J217" t="s">
        <v>75</v>
      </c>
      <c r="K217">
        <v>0</v>
      </c>
    </row>
    <row r="218" spans="1:11" x14ac:dyDescent="0.35">
      <c r="A218">
        <v>217</v>
      </c>
      <c r="B218" t="s">
        <v>113</v>
      </c>
      <c r="C218">
        <v>8</v>
      </c>
      <c r="D218" t="s">
        <v>11</v>
      </c>
      <c r="E218" t="s">
        <v>36</v>
      </c>
      <c r="F218" t="s">
        <v>13</v>
      </c>
      <c r="G218" t="s">
        <v>13</v>
      </c>
      <c r="H218">
        <v>0</v>
      </c>
      <c r="I218">
        <v>0</v>
      </c>
      <c r="J218">
        <v>0</v>
      </c>
      <c r="K218">
        <v>0</v>
      </c>
    </row>
    <row r="219" spans="1:11" x14ac:dyDescent="0.35">
      <c r="A219">
        <v>218</v>
      </c>
      <c r="B219" t="s">
        <v>108</v>
      </c>
      <c r="C219">
        <v>8</v>
      </c>
      <c r="D219">
        <v>0</v>
      </c>
      <c r="E219" t="s">
        <v>55</v>
      </c>
      <c r="F219">
        <v>6</v>
      </c>
      <c r="G219" t="s">
        <v>81</v>
      </c>
      <c r="H219">
        <v>1</v>
      </c>
      <c r="I219">
        <v>10</v>
      </c>
      <c r="J219">
        <v>63</v>
      </c>
      <c r="K219">
        <v>0</v>
      </c>
    </row>
    <row r="220" spans="1:11" x14ac:dyDescent="0.35">
      <c r="A220">
        <v>219</v>
      </c>
      <c r="B220" t="s">
        <v>92</v>
      </c>
      <c r="C220">
        <v>8</v>
      </c>
      <c r="D220">
        <v>1</v>
      </c>
      <c r="E220" t="s">
        <v>0</v>
      </c>
      <c r="F220">
        <v>18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5">
      <c r="A221">
        <v>220</v>
      </c>
      <c r="B221" t="s">
        <v>102</v>
      </c>
      <c r="C221">
        <v>8</v>
      </c>
      <c r="D221">
        <v>81</v>
      </c>
      <c r="E221">
        <v>40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5">
      <c r="A222">
        <v>221</v>
      </c>
      <c r="B222" t="s">
        <v>103</v>
      </c>
      <c r="C222">
        <v>8</v>
      </c>
      <c r="D222" t="s">
        <v>30</v>
      </c>
      <c r="E222" t="s">
        <v>33</v>
      </c>
      <c r="F222" t="s">
        <v>32</v>
      </c>
      <c r="G222" t="s">
        <v>40</v>
      </c>
      <c r="H222" t="s">
        <v>41</v>
      </c>
      <c r="I222">
        <v>0</v>
      </c>
      <c r="J222">
        <v>0</v>
      </c>
      <c r="K222">
        <v>0</v>
      </c>
    </row>
    <row r="223" spans="1:11" x14ac:dyDescent="0.35">
      <c r="A223">
        <v>222</v>
      </c>
      <c r="B223" t="s">
        <v>109</v>
      </c>
      <c r="C223">
        <v>8</v>
      </c>
      <c r="D223">
        <v>0</v>
      </c>
      <c r="E223" t="s">
        <v>2</v>
      </c>
      <c r="F223">
        <v>0</v>
      </c>
      <c r="G223" t="s">
        <v>2</v>
      </c>
      <c r="H223">
        <v>0</v>
      </c>
      <c r="I223" t="s">
        <v>2</v>
      </c>
      <c r="J223">
        <v>0</v>
      </c>
      <c r="K223" t="s">
        <v>2</v>
      </c>
    </row>
    <row r="224" spans="1:11" x14ac:dyDescent="0.35">
      <c r="A224">
        <v>223</v>
      </c>
      <c r="B224" t="s">
        <v>106</v>
      </c>
      <c r="C224">
        <v>8</v>
      </c>
      <c r="D224">
        <v>0</v>
      </c>
      <c r="E224">
        <v>24</v>
      </c>
      <c r="F224">
        <v>0</v>
      </c>
      <c r="G224">
        <v>87</v>
      </c>
      <c r="H224">
        <v>13</v>
      </c>
      <c r="I224">
        <v>30</v>
      </c>
      <c r="J224">
        <v>0</v>
      </c>
      <c r="K224">
        <v>20</v>
      </c>
    </row>
    <row r="225" spans="1:11" x14ac:dyDescent="0.35">
      <c r="A225">
        <v>224</v>
      </c>
      <c r="B225" t="s">
        <v>92</v>
      </c>
      <c r="C225">
        <v>8</v>
      </c>
      <c r="D225">
        <v>1</v>
      </c>
      <c r="E225" t="s">
        <v>0</v>
      </c>
      <c r="F225" t="s">
        <v>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5">
      <c r="A226">
        <v>225</v>
      </c>
      <c r="B226" t="s">
        <v>108</v>
      </c>
      <c r="C226">
        <v>8</v>
      </c>
      <c r="D226">
        <v>1</v>
      </c>
      <c r="E226">
        <v>9</v>
      </c>
      <c r="F226">
        <v>6</v>
      </c>
      <c r="G226" t="s">
        <v>82</v>
      </c>
      <c r="H226" t="s">
        <v>11</v>
      </c>
      <c r="I226">
        <v>11</v>
      </c>
      <c r="J226" t="s">
        <v>61</v>
      </c>
      <c r="K226" t="s">
        <v>69</v>
      </c>
    </row>
    <row r="227" spans="1:11" x14ac:dyDescent="0.35">
      <c r="A227">
        <v>226</v>
      </c>
      <c r="B227" t="s">
        <v>108</v>
      </c>
      <c r="C227">
        <v>8</v>
      </c>
      <c r="D227">
        <v>1</v>
      </c>
      <c r="E227">
        <v>13</v>
      </c>
      <c r="F227">
        <v>6</v>
      </c>
      <c r="G227" t="s">
        <v>11</v>
      </c>
      <c r="H227" t="s">
        <v>52</v>
      </c>
      <c r="I227" t="s">
        <v>32</v>
      </c>
      <c r="J227" t="s">
        <v>83</v>
      </c>
      <c r="K227">
        <v>51</v>
      </c>
    </row>
    <row r="228" spans="1:11" x14ac:dyDescent="0.35">
      <c r="A228">
        <v>227</v>
      </c>
      <c r="B228" t="s">
        <v>100</v>
      </c>
      <c r="C228">
        <v>8</v>
      </c>
      <c r="D228" t="s">
        <v>18</v>
      </c>
      <c r="E228" t="s">
        <v>19</v>
      </c>
      <c r="F228" t="s">
        <v>20</v>
      </c>
      <c r="G228" t="s">
        <v>21</v>
      </c>
      <c r="H228" t="s">
        <v>5</v>
      </c>
      <c r="I228">
        <v>21</v>
      </c>
      <c r="J228" t="s">
        <v>9</v>
      </c>
      <c r="K228">
        <v>80</v>
      </c>
    </row>
    <row r="229" spans="1:11" x14ac:dyDescent="0.35">
      <c r="A229">
        <v>228</v>
      </c>
      <c r="B229" t="s">
        <v>102</v>
      </c>
      <c r="C229">
        <v>8</v>
      </c>
      <c r="D229">
        <v>81</v>
      </c>
      <c r="E229">
        <v>40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5">
      <c r="A230">
        <v>229</v>
      </c>
      <c r="B230" t="s">
        <v>103</v>
      </c>
      <c r="C230">
        <v>8</v>
      </c>
      <c r="D230" t="s">
        <v>30</v>
      </c>
      <c r="E230">
        <v>68</v>
      </c>
      <c r="F230" t="s">
        <v>32</v>
      </c>
      <c r="G230">
        <v>80</v>
      </c>
      <c r="H230">
        <v>0</v>
      </c>
      <c r="I230">
        <v>0</v>
      </c>
      <c r="J230">
        <v>0</v>
      </c>
      <c r="K230">
        <v>0</v>
      </c>
    </row>
    <row r="231" spans="1:11" x14ac:dyDescent="0.35">
      <c r="A231">
        <v>230</v>
      </c>
      <c r="B231" t="s">
        <v>109</v>
      </c>
      <c r="C231">
        <v>8</v>
      </c>
      <c r="D231">
        <v>0</v>
      </c>
      <c r="E231" t="s">
        <v>2</v>
      </c>
      <c r="F231">
        <v>0</v>
      </c>
      <c r="G231" t="s">
        <v>2</v>
      </c>
      <c r="H231">
        <v>0</v>
      </c>
      <c r="I231" t="s">
        <v>2</v>
      </c>
      <c r="J231">
        <v>0</v>
      </c>
      <c r="K231" t="s">
        <v>2</v>
      </c>
    </row>
    <row r="232" spans="1:11" x14ac:dyDescent="0.35">
      <c r="A232">
        <v>231</v>
      </c>
      <c r="B232" t="s">
        <v>106</v>
      </c>
      <c r="C232">
        <v>8</v>
      </c>
      <c r="D232">
        <v>0</v>
      </c>
      <c r="E232">
        <v>24</v>
      </c>
      <c r="F232">
        <v>0</v>
      </c>
      <c r="G232" t="s">
        <v>84</v>
      </c>
      <c r="H232" t="s">
        <v>65</v>
      </c>
      <c r="I232">
        <v>30</v>
      </c>
      <c r="J232">
        <v>0</v>
      </c>
      <c r="K232">
        <v>20</v>
      </c>
    </row>
    <row r="233" spans="1:11" x14ac:dyDescent="0.35">
      <c r="A233">
        <v>232</v>
      </c>
      <c r="B233" t="s">
        <v>92</v>
      </c>
      <c r="C233">
        <v>8</v>
      </c>
      <c r="D233">
        <v>1</v>
      </c>
      <c r="E233" t="s">
        <v>0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5">
      <c r="A234">
        <v>233</v>
      </c>
      <c r="B234" t="s">
        <v>108</v>
      </c>
      <c r="C234">
        <v>8</v>
      </c>
      <c r="D234">
        <v>0</v>
      </c>
      <c r="E234">
        <v>48</v>
      </c>
      <c r="F234">
        <v>9</v>
      </c>
      <c r="G234">
        <v>30</v>
      </c>
      <c r="H234" t="s">
        <v>9</v>
      </c>
      <c r="I234" t="s">
        <v>34</v>
      </c>
      <c r="J234">
        <v>63</v>
      </c>
      <c r="K234">
        <v>71</v>
      </c>
    </row>
    <row r="235" spans="1:11" x14ac:dyDescent="0.35">
      <c r="A235">
        <v>234</v>
      </c>
      <c r="B235" t="s">
        <v>102</v>
      </c>
      <c r="C235">
        <v>8</v>
      </c>
      <c r="D235">
        <v>81</v>
      </c>
      <c r="E235">
        <v>40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5">
      <c r="A236">
        <v>235</v>
      </c>
      <c r="B236" t="s">
        <v>103</v>
      </c>
      <c r="C236">
        <v>8</v>
      </c>
      <c r="D236" t="s">
        <v>30</v>
      </c>
      <c r="E236">
        <v>88</v>
      </c>
      <c r="F236" t="s">
        <v>32</v>
      </c>
      <c r="G236" t="s">
        <v>40</v>
      </c>
      <c r="H236" t="s">
        <v>41</v>
      </c>
      <c r="I236">
        <v>0</v>
      </c>
      <c r="J236">
        <v>0</v>
      </c>
      <c r="K236">
        <v>0</v>
      </c>
    </row>
    <row r="237" spans="1:11" x14ac:dyDescent="0.35">
      <c r="A237">
        <v>236</v>
      </c>
      <c r="B237" t="s">
        <v>109</v>
      </c>
      <c r="C237">
        <v>8</v>
      </c>
      <c r="D237">
        <v>0</v>
      </c>
      <c r="E237" t="s">
        <v>2</v>
      </c>
      <c r="F237">
        <v>0</v>
      </c>
      <c r="G237" t="s">
        <v>2</v>
      </c>
      <c r="H237">
        <v>0</v>
      </c>
      <c r="I237" t="s">
        <v>2</v>
      </c>
      <c r="J237">
        <v>0</v>
      </c>
      <c r="K237" t="s">
        <v>2</v>
      </c>
    </row>
    <row r="238" spans="1:11" x14ac:dyDescent="0.35">
      <c r="A238">
        <v>237</v>
      </c>
      <c r="B238" t="s">
        <v>107</v>
      </c>
      <c r="C238">
        <v>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5">
      <c r="A239">
        <v>238</v>
      </c>
      <c r="B239" t="s">
        <v>106</v>
      </c>
      <c r="C239">
        <v>8</v>
      </c>
      <c r="D239">
        <v>0</v>
      </c>
      <c r="E239">
        <v>24</v>
      </c>
      <c r="F239">
        <v>0</v>
      </c>
      <c r="G239" t="s">
        <v>84</v>
      </c>
      <c r="H239">
        <v>15</v>
      </c>
      <c r="I239">
        <v>30</v>
      </c>
      <c r="J239">
        <v>0</v>
      </c>
      <c r="K239">
        <v>20</v>
      </c>
    </row>
    <row r="240" spans="1:11" x14ac:dyDescent="0.35">
      <c r="A240">
        <v>239</v>
      </c>
      <c r="B240" t="s">
        <v>92</v>
      </c>
      <c r="C240">
        <v>8</v>
      </c>
      <c r="D240">
        <v>1</v>
      </c>
      <c r="E240" t="s">
        <v>0</v>
      </c>
      <c r="F240">
        <v>14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5">
      <c r="A241">
        <v>240</v>
      </c>
      <c r="B241" t="s">
        <v>108</v>
      </c>
      <c r="C241">
        <v>8</v>
      </c>
      <c r="D241">
        <v>0</v>
      </c>
      <c r="E241" t="s">
        <v>6</v>
      </c>
      <c r="F241">
        <v>9</v>
      </c>
      <c r="G241">
        <v>60</v>
      </c>
      <c r="H241">
        <v>0</v>
      </c>
      <c r="I241">
        <v>11</v>
      </c>
      <c r="J241" t="s">
        <v>15</v>
      </c>
      <c r="K241">
        <v>0</v>
      </c>
    </row>
    <row r="242" spans="1:11" x14ac:dyDescent="0.35">
      <c r="A242">
        <v>241</v>
      </c>
      <c r="B242" t="s">
        <v>98</v>
      </c>
      <c r="C242">
        <v>8</v>
      </c>
      <c r="D242">
        <v>20</v>
      </c>
      <c r="E242">
        <v>4</v>
      </c>
      <c r="F242">
        <v>40</v>
      </c>
      <c r="G242">
        <v>71</v>
      </c>
      <c r="H242">
        <v>0</v>
      </c>
      <c r="I242">
        <v>58</v>
      </c>
      <c r="J242">
        <v>20</v>
      </c>
      <c r="K242" t="s">
        <v>2</v>
      </c>
    </row>
    <row r="243" spans="1:11" x14ac:dyDescent="0.35">
      <c r="A243">
        <v>242</v>
      </c>
      <c r="B243" t="s">
        <v>102</v>
      </c>
      <c r="C243">
        <v>8</v>
      </c>
      <c r="D243">
        <v>81</v>
      </c>
      <c r="E243">
        <v>70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5">
      <c r="A244">
        <v>243</v>
      </c>
      <c r="B244" t="s">
        <v>103</v>
      </c>
      <c r="C244">
        <v>8</v>
      </c>
      <c r="D244" t="s">
        <v>30</v>
      </c>
      <c r="E244">
        <v>88</v>
      </c>
      <c r="F244" t="s">
        <v>34</v>
      </c>
      <c r="G244" t="s">
        <v>40</v>
      </c>
      <c r="H244" t="s">
        <v>41</v>
      </c>
      <c r="I244">
        <v>0</v>
      </c>
      <c r="J244">
        <v>0</v>
      </c>
      <c r="K244">
        <v>0</v>
      </c>
    </row>
    <row r="245" spans="1:11" x14ac:dyDescent="0.35">
      <c r="A245">
        <v>244</v>
      </c>
      <c r="B245" t="s">
        <v>106</v>
      </c>
      <c r="C245">
        <v>8</v>
      </c>
      <c r="D245">
        <v>0</v>
      </c>
      <c r="E245">
        <v>24</v>
      </c>
      <c r="F245">
        <v>0</v>
      </c>
      <c r="G245">
        <v>80</v>
      </c>
      <c r="H245">
        <v>11</v>
      </c>
      <c r="I245">
        <v>20</v>
      </c>
      <c r="J245">
        <v>0</v>
      </c>
      <c r="K245">
        <v>20</v>
      </c>
    </row>
    <row r="246" spans="1:11" x14ac:dyDescent="0.35">
      <c r="A246">
        <v>245</v>
      </c>
      <c r="B246" t="s">
        <v>92</v>
      </c>
      <c r="C246">
        <v>8</v>
      </c>
      <c r="D246">
        <v>1</v>
      </c>
      <c r="E246" t="s">
        <v>0</v>
      </c>
      <c r="F246">
        <v>18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5">
      <c r="A247">
        <v>246</v>
      </c>
      <c r="B247" t="s">
        <v>108</v>
      </c>
      <c r="C247">
        <v>8</v>
      </c>
      <c r="D247">
        <v>0</v>
      </c>
      <c r="E247">
        <v>0</v>
      </c>
      <c r="F247">
        <v>7</v>
      </c>
      <c r="G247" t="s">
        <v>85</v>
      </c>
      <c r="H247">
        <v>0</v>
      </c>
      <c r="I247">
        <v>11</v>
      </c>
      <c r="J247" t="s">
        <v>28</v>
      </c>
      <c r="K247">
        <v>0</v>
      </c>
    </row>
    <row r="248" spans="1:11" x14ac:dyDescent="0.35">
      <c r="A248">
        <v>247</v>
      </c>
      <c r="B248" t="s">
        <v>92</v>
      </c>
      <c r="C248">
        <v>8</v>
      </c>
      <c r="D248">
        <v>1</v>
      </c>
      <c r="E248" t="s">
        <v>0</v>
      </c>
      <c r="F248">
        <v>18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5">
      <c r="A249">
        <v>248</v>
      </c>
      <c r="B249" t="s">
        <v>108</v>
      </c>
      <c r="C249">
        <v>8</v>
      </c>
      <c r="D249">
        <v>1</v>
      </c>
      <c r="E249">
        <v>0</v>
      </c>
      <c r="F249">
        <v>6</v>
      </c>
      <c r="G249" t="s">
        <v>86</v>
      </c>
      <c r="H249">
        <v>1</v>
      </c>
      <c r="I249">
        <v>11</v>
      </c>
      <c r="J249">
        <v>65</v>
      </c>
      <c r="K249">
        <v>0</v>
      </c>
    </row>
    <row r="250" spans="1:11" x14ac:dyDescent="0.35">
      <c r="A250">
        <v>249</v>
      </c>
      <c r="B250" t="s">
        <v>110</v>
      </c>
      <c r="C250">
        <v>8</v>
      </c>
      <c r="D250">
        <v>0</v>
      </c>
      <c r="E250">
        <v>2</v>
      </c>
      <c r="F250">
        <v>4</v>
      </c>
      <c r="G250">
        <v>0</v>
      </c>
      <c r="H250">
        <v>0</v>
      </c>
      <c r="I250">
        <v>0</v>
      </c>
      <c r="J250">
        <v>1</v>
      </c>
      <c r="K250">
        <v>80</v>
      </c>
    </row>
    <row r="251" spans="1:11" x14ac:dyDescent="0.35">
      <c r="A251">
        <v>250</v>
      </c>
      <c r="B251" t="s">
        <v>102</v>
      </c>
      <c r="C251">
        <v>8</v>
      </c>
      <c r="D251">
        <v>81</v>
      </c>
      <c r="E251">
        <v>50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5">
      <c r="A252">
        <v>251</v>
      </c>
      <c r="B252" t="s">
        <v>103</v>
      </c>
      <c r="C252">
        <v>8</v>
      </c>
      <c r="D252" t="s">
        <v>30</v>
      </c>
      <c r="E252">
        <v>78</v>
      </c>
      <c r="F252" t="s">
        <v>32</v>
      </c>
      <c r="G252">
        <v>80</v>
      </c>
      <c r="H252">
        <v>0</v>
      </c>
      <c r="I252">
        <v>0</v>
      </c>
      <c r="J252">
        <v>0</v>
      </c>
      <c r="K252">
        <v>0</v>
      </c>
    </row>
    <row r="253" spans="1:11" x14ac:dyDescent="0.35">
      <c r="A253">
        <v>252</v>
      </c>
      <c r="B253" t="s">
        <v>106</v>
      </c>
      <c r="C253">
        <v>8</v>
      </c>
      <c r="D253">
        <v>0</v>
      </c>
      <c r="E253">
        <v>24</v>
      </c>
      <c r="F253">
        <v>0</v>
      </c>
      <c r="G253">
        <v>80</v>
      </c>
      <c r="H253" t="s">
        <v>11</v>
      </c>
      <c r="I253">
        <v>20</v>
      </c>
      <c r="J253">
        <v>0</v>
      </c>
      <c r="K253">
        <v>20</v>
      </c>
    </row>
    <row r="254" spans="1:11" x14ac:dyDescent="0.35">
      <c r="A254">
        <v>253</v>
      </c>
      <c r="B254" t="s">
        <v>92</v>
      </c>
      <c r="C254">
        <v>8</v>
      </c>
      <c r="D254">
        <v>1</v>
      </c>
      <c r="E254" t="s">
        <v>0</v>
      </c>
      <c r="F254" t="s">
        <v>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5">
      <c r="A255">
        <v>254</v>
      </c>
      <c r="B255" t="s">
        <v>108</v>
      </c>
      <c r="C255">
        <v>8</v>
      </c>
      <c r="D255">
        <v>0</v>
      </c>
      <c r="E255">
        <v>7</v>
      </c>
      <c r="F255">
        <v>5</v>
      </c>
      <c r="G255" t="s">
        <v>14</v>
      </c>
      <c r="H255">
        <v>4</v>
      </c>
      <c r="I255">
        <v>11</v>
      </c>
      <c r="J255">
        <v>60</v>
      </c>
      <c r="K255">
        <v>0</v>
      </c>
    </row>
    <row r="256" spans="1:11" x14ac:dyDescent="0.35">
      <c r="A256">
        <v>255</v>
      </c>
      <c r="B256" t="s">
        <v>97</v>
      </c>
      <c r="C256">
        <v>8</v>
      </c>
      <c r="D256">
        <v>89</v>
      </c>
      <c r="E256">
        <v>0</v>
      </c>
      <c r="F256" t="s">
        <v>36</v>
      </c>
      <c r="G256" t="s">
        <v>73</v>
      </c>
      <c r="H256">
        <v>81</v>
      </c>
      <c r="I256">
        <v>97</v>
      </c>
      <c r="J256" t="s">
        <v>13</v>
      </c>
      <c r="K256">
        <v>0</v>
      </c>
    </row>
    <row r="257" spans="1:11" x14ac:dyDescent="0.35">
      <c r="A257">
        <v>256</v>
      </c>
      <c r="B257" t="s">
        <v>110</v>
      </c>
      <c r="C257">
        <v>8</v>
      </c>
      <c r="D257">
        <v>0</v>
      </c>
      <c r="E257">
        <v>2</v>
      </c>
      <c r="F257">
        <v>2</v>
      </c>
      <c r="G257">
        <v>0</v>
      </c>
      <c r="H257">
        <v>0</v>
      </c>
      <c r="I257">
        <v>0</v>
      </c>
      <c r="J257">
        <v>1</v>
      </c>
      <c r="K257">
        <v>80</v>
      </c>
    </row>
    <row r="258" spans="1:11" x14ac:dyDescent="0.35">
      <c r="A258">
        <v>257</v>
      </c>
      <c r="B258" t="s">
        <v>106</v>
      </c>
      <c r="C258">
        <v>8</v>
      </c>
      <c r="D258">
        <v>0</v>
      </c>
      <c r="E258">
        <v>24</v>
      </c>
      <c r="F258">
        <v>0</v>
      </c>
      <c r="G258">
        <v>80</v>
      </c>
      <c r="H258">
        <v>8</v>
      </c>
      <c r="I258">
        <v>20</v>
      </c>
      <c r="J258">
        <v>0</v>
      </c>
      <c r="K258">
        <v>20</v>
      </c>
    </row>
    <row r="259" spans="1:11" x14ac:dyDescent="0.35">
      <c r="A259">
        <v>258</v>
      </c>
      <c r="B259" t="s">
        <v>92</v>
      </c>
      <c r="C259">
        <v>8</v>
      </c>
      <c r="D259">
        <v>1</v>
      </c>
      <c r="E259" t="s">
        <v>0</v>
      </c>
      <c r="F259">
        <v>10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5">
      <c r="A260">
        <v>259</v>
      </c>
      <c r="B260" t="s">
        <v>94</v>
      </c>
      <c r="C260">
        <v>4</v>
      </c>
      <c r="D260">
        <v>0</v>
      </c>
      <c r="E260">
        <v>0</v>
      </c>
      <c r="F260">
        <v>2</v>
      </c>
      <c r="G260">
        <v>0</v>
      </c>
    </row>
    <row r="261" spans="1:11" x14ac:dyDescent="0.35">
      <c r="A261">
        <v>260</v>
      </c>
      <c r="B261" t="s">
        <v>111</v>
      </c>
      <c r="C261">
        <v>8</v>
      </c>
      <c r="D261">
        <v>33</v>
      </c>
      <c r="E261">
        <v>0</v>
      </c>
      <c r="F261">
        <v>0</v>
      </c>
      <c r="G261">
        <v>34</v>
      </c>
      <c r="H261">
        <v>20</v>
      </c>
      <c r="I261">
        <v>0</v>
      </c>
      <c r="J261">
        <v>0</v>
      </c>
      <c r="K261">
        <v>0</v>
      </c>
    </row>
    <row r="262" spans="1:11" x14ac:dyDescent="0.35">
      <c r="A262">
        <v>261</v>
      </c>
      <c r="B262" t="s">
        <v>92</v>
      </c>
      <c r="C262">
        <v>8</v>
      </c>
      <c r="D262">
        <v>1</v>
      </c>
      <c r="E262" t="s">
        <v>0</v>
      </c>
      <c r="F262">
        <v>10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5">
      <c r="A263">
        <v>262</v>
      </c>
      <c r="B263" t="s">
        <v>106</v>
      </c>
      <c r="C263">
        <v>8</v>
      </c>
      <c r="D263">
        <v>0</v>
      </c>
      <c r="E263">
        <v>24</v>
      </c>
      <c r="F263">
        <v>0</v>
      </c>
      <c r="G263">
        <v>80</v>
      </c>
      <c r="H263">
        <v>4</v>
      </c>
      <c r="I263">
        <v>20</v>
      </c>
      <c r="J263">
        <v>0</v>
      </c>
      <c r="K263">
        <v>20</v>
      </c>
    </row>
    <row r="264" spans="1:11" x14ac:dyDescent="0.35">
      <c r="A264">
        <v>263</v>
      </c>
      <c r="B264" t="s">
        <v>92</v>
      </c>
      <c r="C264">
        <v>8</v>
      </c>
      <c r="D264">
        <v>1</v>
      </c>
      <c r="E264" t="s">
        <v>0</v>
      </c>
      <c r="F264">
        <v>14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5">
      <c r="A265">
        <v>264</v>
      </c>
      <c r="B265" t="s">
        <v>108</v>
      </c>
      <c r="C265">
        <v>8</v>
      </c>
      <c r="D265">
        <v>1</v>
      </c>
      <c r="E265">
        <v>3</v>
      </c>
      <c r="F265">
        <v>4</v>
      </c>
      <c r="G265">
        <v>31</v>
      </c>
      <c r="H265">
        <v>4</v>
      </c>
      <c r="I265" t="s">
        <v>32</v>
      </c>
      <c r="J265" t="s">
        <v>83</v>
      </c>
      <c r="K265">
        <v>0</v>
      </c>
    </row>
    <row r="266" spans="1:11" x14ac:dyDescent="0.35">
      <c r="A266">
        <v>265</v>
      </c>
      <c r="B266" t="s">
        <v>105</v>
      </c>
      <c r="C266">
        <v>8</v>
      </c>
      <c r="D266">
        <v>0</v>
      </c>
      <c r="E266">
        <v>1</v>
      </c>
      <c r="F266">
        <v>80</v>
      </c>
      <c r="G266" t="s">
        <v>28</v>
      </c>
      <c r="H266">
        <v>2</v>
      </c>
      <c r="I266">
        <v>76</v>
      </c>
      <c r="J266" t="s">
        <v>1</v>
      </c>
      <c r="K266">
        <v>0</v>
      </c>
    </row>
    <row r="267" spans="1:11" x14ac:dyDescent="0.35">
      <c r="A267">
        <v>266</v>
      </c>
      <c r="B267" t="s">
        <v>106</v>
      </c>
      <c r="C267">
        <v>8</v>
      </c>
      <c r="D267">
        <v>0</v>
      </c>
      <c r="E267">
        <v>24</v>
      </c>
      <c r="F267">
        <v>0</v>
      </c>
      <c r="G267">
        <v>80</v>
      </c>
      <c r="H267">
        <v>4</v>
      </c>
      <c r="I267">
        <v>20</v>
      </c>
      <c r="J267">
        <v>0</v>
      </c>
      <c r="K267">
        <v>20</v>
      </c>
    </row>
    <row r="268" spans="1:11" x14ac:dyDescent="0.35">
      <c r="A268">
        <v>267</v>
      </c>
      <c r="B268" t="s">
        <v>92</v>
      </c>
      <c r="C268">
        <v>8</v>
      </c>
      <c r="D268">
        <v>1</v>
      </c>
      <c r="E268" t="s">
        <v>0</v>
      </c>
      <c r="F268">
        <v>14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5">
      <c r="A269">
        <v>268</v>
      </c>
      <c r="B269" t="s">
        <v>92</v>
      </c>
      <c r="C269">
        <v>8</v>
      </c>
      <c r="D269">
        <v>1</v>
      </c>
      <c r="E269" t="s">
        <v>0</v>
      </c>
      <c r="F269">
        <v>14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5">
      <c r="A270">
        <v>269</v>
      </c>
      <c r="B270" t="s">
        <v>108</v>
      </c>
      <c r="C270">
        <v>8</v>
      </c>
      <c r="D270">
        <v>1</v>
      </c>
      <c r="E270">
        <v>6</v>
      </c>
      <c r="F270">
        <v>3</v>
      </c>
      <c r="G270">
        <v>11</v>
      </c>
      <c r="H270">
        <v>3</v>
      </c>
      <c r="I270" t="s">
        <v>69</v>
      </c>
      <c r="J270">
        <v>55</v>
      </c>
      <c r="K270">
        <v>0</v>
      </c>
    </row>
    <row r="271" spans="1:11" x14ac:dyDescent="0.35">
      <c r="A271">
        <v>270</v>
      </c>
      <c r="B271" t="s">
        <v>105</v>
      </c>
      <c r="C271">
        <v>8</v>
      </c>
      <c r="D271">
        <v>0</v>
      </c>
      <c r="E271">
        <v>1</v>
      </c>
      <c r="F271">
        <v>80</v>
      </c>
      <c r="G271" t="s">
        <v>28</v>
      </c>
      <c r="H271">
        <v>2</v>
      </c>
      <c r="I271">
        <v>76</v>
      </c>
      <c r="J271">
        <v>13</v>
      </c>
      <c r="K271">
        <v>0</v>
      </c>
    </row>
    <row r="272" spans="1:11" x14ac:dyDescent="0.35">
      <c r="A272">
        <v>271</v>
      </c>
      <c r="B272" t="s">
        <v>113</v>
      </c>
      <c r="C272">
        <v>8</v>
      </c>
      <c r="D272">
        <v>10</v>
      </c>
      <c r="E272" t="s">
        <v>36</v>
      </c>
      <c r="F272" t="s">
        <v>13</v>
      </c>
      <c r="G272" t="s">
        <v>13</v>
      </c>
      <c r="H272">
        <v>0</v>
      </c>
      <c r="I272">
        <v>0</v>
      </c>
      <c r="J272">
        <v>0</v>
      </c>
      <c r="K272">
        <v>0</v>
      </c>
    </row>
    <row r="273" spans="1:11" x14ac:dyDescent="0.35">
      <c r="A273">
        <v>272</v>
      </c>
      <c r="B273" t="s">
        <v>106</v>
      </c>
      <c r="C273">
        <v>8</v>
      </c>
      <c r="D273">
        <v>0</v>
      </c>
      <c r="E273">
        <v>24</v>
      </c>
      <c r="F273">
        <v>0</v>
      </c>
      <c r="G273">
        <v>80</v>
      </c>
      <c r="H273">
        <v>3</v>
      </c>
      <c r="I273">
        <v>20</v>
      </c>
      <c r="J273">
        <v>0</v>
      </c>
      <c r="K273">
        <v>20</v>
      </c>
    </row>
    <row r="274" spans="1:11" x14ac:dyDescent="0.35">
      <c r="A274">
        <v>273</v>
      </c>
      <c r="B274" t="s">
        <v>106</v>
      </c>
      <c r="C274">
        <v>8</v>
      </c>
      <c r="D274">
        <v>0</v>
      </c>
      <c r="E274">
        <v>24</v>
      </c>
      <c r="F274">
        <v>0</v>
      </c>
      <c r="G274">
        <v>80</v>
      </c>
      <c r="H274">
        <v>3</v>
      </c>
      <c r="I274">
        <v>20</v>
      </c>
      <c r="J274">
        <v>0</v>
      </c>
      <c r="K274">
        <v>20</v>
      </c>
    </row>
    <row r="275" spans="1:11" x14ac:dyDescent="0.35">
      <c r="A275">
        <v>274</v>
      </c>
      <c r="B275" t="s">
        <v>92</v>
      </c>
      <c r="C275">
        <v>8</v>
      </c>
      <c r="D275">
        <v>1</v>
      </c>
      <c r="E275" t="s">
        <v>0</v>
      </c>
      <c r="F275">
        <v>18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5">
      <c r="A276">
        <v>275</v>
      </c>
      <c r="B276" t="s">
        <v>114</v>
      </c>
      <c r="C276">
        <v>6</v>
      </c>
      <c r="D276">
        <v>15</v>
      </c>
      <c r="E276">
        <v>55</v>
      </c>
      <c r="F276">
        <v>17</v>
      </c>
      <c r="G276">
        <v>4</v>
      </c>
      <c r="H276">
        <v>20</v>
      </c>
      <c r="I276">
        <v>24</v>
      </c>
    </row>
    <row r="277" spans="1:11" x14ac:dyDescent="0.35">
      <c r="A277">
        <v>276</v>
      </c>
      <c r="B277" t="s">
        <v>108</v>
      </c>
      <c r="C277">
        <v>8</v>
      </c>
      <c r="D277">
        <v>1</v>
      </c>
      <c r="E277" t="s">
        <v>32</v>
      </c>
      <c r="F277">
        <v>1</v>
      </c>
      <c r="G277" t="s">
        <v>87</v>
      </c>
      <c r="H277">
        <v>4</v>
      </c>
      <c r="I277">
        <v>8</v>
      </c>
      <c r="J277" t="s">
        <v>88</v>
      </c>
      <c r="K277">
        <v>0</v>
      </c>
    </row>
    <row r="278" spans="1:11" x14ac:dyDescent="0.35">
      <c r="A278">
        <v>277</v>
      </c>
      <c r="B278" t="s">
        <v>100</v>
      </c>
      <c r="C278">
        <v>8</v>
      </c>
      <c r="D278" t="s">
        <v>18</v>
      </c>
      <c r="E278" t="s">
        <v>19</v>
      </c>
      <c r="F278" t="s">
        <v>20</v>
      </c>
      <c r="G278" t="s">
        <v>21</v>
      </c>
      <c r="H278" t="s">
        <v>5</v>
      </c>
      <c r="I278">
        <v>21</v>
      </c>
      <c r="J278" t="s">
        <v>9</v>
      </c>
      <c r="K278" t="s">
        <v>26</v>
      </c>
    </row>
    <row r="279" spans="1:11" x14ac:dyDescent="0.35">
      <c r="A279">
        <v>278</v>
      </c>
      <c r="B279" t="s">
        <v>106</v>
      </c>
      <c r="C279">
        <v>8</v>
      </c>
      <c r="D279">
        <v>0</v>
      </c>
      <c r="E279">
        <v>24</v>
      </c>
      <c r="F279">
        <v>0</v>
      </c>
      <c r="G279">
        <v>80</v>
      </c>
      <c r="H279">
        <v>2</v>
      </c>
      <c r="I279">
        <v>20</v>
      </c>
      <c r="J279">
        <v>0</v>
      </c>
      <c r="K279">
        <v>20</v>
      </c>
    </row>
    <row r="280" spans="1:11" x14ac:dyDescent="0.35">
      <c r="A280">
        <v>279</v>
      </c>
      <c r="B280" t="s">
        <v>92</v>
      </c>
      <c r="C280">
        <v>8</v>
      </c>
      <c r="D280">
        <v>1</v>
      </c>
      <c r="E280" t="s">
        <v>0</v>
      </c>
      <c r="F280" t="s">
        <v>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5">
      <c r="A281">
        <v>280</v>
      </c>
      <c r="B281" t="s">
        <v>108</v>
      </c>
      <c r="C281">
        <v>8</v>
      </c>
      <c r="D281">
        <v>1</v>
      </c>
      <c r="E281">
        <v>11</v>
      </c>
      <c r="F281">
        <v>1</v>
      </c>
      <c r="G281">
        <v>17</v>
      </c>
      <c r="H281">
        <v>4</v>
      </c>
      <c r="I281">
        <v>8</v>
      </c>
      <c r="J281" t="s">
        <v>89</v>
      </c>
      <c r="K281">
        <v>0</v>
      </c>
    </row>
    <row r="282" spans="1:11" x14ac:dyDescent="0.35">
      <c r="A282">
        <v>281</v>
      </c>
      <c r="B282" t="s">
        <v>106</v>
      </c>
      <c r="C282">
        <v>8</v>
      </c>
      <c r="D282">
        <v>0</v>
      </c>
      <c r="E282">
        <v>24</v>
      </c>
      <c r="F282">
        <v>0</v>
      </c>
      <c r="G282">
        <v>80</v>
      </c>
      <c r="H282">
        <v>2</v>
      </c>
      <c r="I282">
        <v>20</v>
      </c>
      <c r="J282">
        <v>0</v>
      </c>
      <c r="K282">
        <v>20</v>
      </c>
    </row>
    <row r="283" spans="1:11" x14ac:dyDescent="0.35">
      <c r="A283">
        <v>282</v>
      </c>
      <c r="B283" t="s">
        <v>92</v>
      </c>
      <c r="C283">
        <v>8</v>
      </c>
      <c r="D283">
        <v>1</v>
      </c>
      <c r="E283" t="s">
        <v>0</v>
      </c>
      <c r="F283" t="s">
        <v>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5">
      <c r="A284">
        <v>283</v>
      </c>
      <c r="B284" t="s">
        <v>96</v>
      </c>
      <c r="C284">
        <v>8</v>
      </c>
      <c r="D284">
        <v>44</v>
      </c>
      <c r="E284">
        <v>31</v>
      </c>
      <c r="F284">
        <v>6</v>
      </c>
      <c r="G284" t="s">
        <v>5</v>
      </c>
      <c r="H284">
        <v>1</v>
      </c>
      <c r="I284">
        <v>0</v>
      </c>
      <c r="J284">
        <v>0</v>
      </c>
      <c r="K284">
        <v>68</v>
      </c>
    </row>
    <row r="285" spans="1:11" x14ac:dyDescent="0.35">
      <c r="A285">
        <v>284</v>
      </c>
      <c r="B285" t="s">
        <v>100</v>
      </c>
      <c r="C285">
        <v>8</v>
      </c>
      <c r="D285" t="s">
        <v>18</v>
      </c>
      <c r="E285" t="s">
        <v>19</v>
      </c>
      <c r="F285" t="s">
        <v>20</v>
      </c>
      <c r="G285" t="s">
        <v>21</v>
      </c>
      <c r="H285" t="s">
        <v>5</v>
      </c>
      <c r="I285">
        <v>21</v>
      </c>
      <c r="J285" t="s">
        <v>9</v>
      </c>
      <c r="K285" t="s">
        <v>38</v>
      </c>
    </row>
    <row r="286" spans="1:11" x14ac:dyDescent="0.35">
      <c r="A286">
        <v>285</v>
      </c>
      <c r="B286" t="s">
        <v>106</v>
      </c>
      <c r="C286">
        <v>8</v>
      </c>
      <c r="D286">
        <v>0</v>
      </c>
      <c r="E286">
        <v>24</v>
      </c>
      <c r="F286">
        <v>0</v>
      </c>
      <c r="G286">
        <v>80</v>
      </c>
      <c r="H286">
        <v>2</v>
      </c>
      <c r="I286">
        <v>20</v>
      </c>
      <c r="J286">
        <v>0</v>
      </c>
      <c r="K286">
        <v>0</v>
      </c>
    </row>
    <row r="287" spans="1:11" x14ac:dyDescent="0.35">
      <c r="A287">
        <v>286</v>
      </c>
      <c r="B287" t="s">
        <v>92</v>
      </c>
      <c r="C287">
        <v>8</v>
      </c>
      <c r="D287">
        <v>1</v>
      </c>
      <c r="E287" t="s">
        <v>0</v>
      </c>
      <c r="F287">
        <v>10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5">
      <c r="A288">
        <v>287</v>
      </c>
      <c r="B288" t="s">
        <v>100</v>
      </c>
      <c r="C288">
        <v>8</v>
      </c>
      <c r="D288" t="s">
        <v>18</v>
      </c>
      <c r="E288" t="s">
        <v>19</v>
      </c>
      <c r="F288" t="s">
        <v>20</v>
      </c>
      <c r="G288" t="s">
        <v>21</v>
      </c>
      <c r="H288" t="s">
        <v>5</v>
      </c>
      <c r="I288">
        <v>21</v>
      </c>
      <c r="J288" t="s">
        <v>9</v>
      </c>
      <c r="K288" t="s">
        <v>90</v>
      </c>
    </row>
    <row r="289" spans="1:11" x14ac:dyDescent="0.35">
      <c r="A289">
        <v>288</v>
      </c>
      <c r="B289" t="s">
        <v>92</v>
      </c>
      <c r="C289">
        <v>8</v>
      </c>
      <c r="D289">
        <v>1</v>
      </c>
      <c r="E289" t="s">
        <v>0</v>
      </c>
      <c r="F289">
        <v>14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5">
      <c r="A290">
        <v>289</v>
      </c>
      <c r="B290" t="s">
        <v>92</v>
      </c>
      <c r="C290">
        <v>8</v>
      </c>
      <c r="D290">
        <v>1</v>
      </c>
      <c r="E290" t="s">
        <v>0</v>
      </c>
      <c r="F290">
        <v>10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5">
      <c r="A291">
        <v>290</v>
      </c>
      <c r="B291" t="s">
        <v>93</v>
      </c>
      <c r="C291">
        <v>8</v>
      </c>
      <c r="D291">
        <v>0</v>
      </c>
      <c r="E291">
        <v>0</v>
      </c>
      <c r="F291">
        <v>0</v>
      </c>
      <c r="G291" t="s">
        <v>2</v>
      </c>
      <c r="H291">
        <v>8</v>
      </c>
      <c r="I291" t="s">
        <v>3</v>
      </c>
      <c r="J291">
        <v>90</v>
      </c>
      <c r="K291">
        <v>0</v>
      </c>
    </row>
    <row r="292" spans="1:11" x14ac:dyDescent="0.35">
      <c r="A292">
        <v>291</v>
      </c>
      <c r="B292" t="s">
        <v>100</v>
      </c>
      <c r="C292">
        <v>8</v>
      </c>
      <c r="D292" t="s">
        <v>18</v>
      </c>
      <c r="E292" t="s">
        <v>19</v>
      </c>
      <c r="F292" t="s">
        <v>20</v>
      </c>
      <c r="G292" t="s">
        <v>21</v>
      </c>
      <c r="H292" t="s">
        <v>5</v>
      </c>
      <c r="I292">
        <v>21</v>
      </c>
      <c r="J292" t="s">
        <v>9</v>
      </c>
      <c r="K292">
        <v>88</v>
      </c>
    </row>
    <row r="293" spans="1:11" x14ac:dyDescent="0.35">
      <c r="A293">
        <v>292</v>
      </c>
      <c r="B293" t="s">
        <v>92</v>
      </c>
      <c r="C293">
        <v>8</v>
      </c>
      <c r="D293">
        <v>1</v>
      </c>
      <c r="E293" t="s">
        <v>0</v>
      </c>
      <c r="F293">
        <v>14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5">
      <c r="A294">
        <v>293</v>
      </c>
      <c r="B294" t="s">
        <v>100</v>
      </c>
      <c r="C294">
        <v>8</v>
      </c>
      <c r="D294" t="s">
        <v>18</v>
      </c>
      <c r="E294" t="s">
        <v>19</v>
      </c>
      <c r="F294" t="s">
        <v>20</v>
      </c>
      <c r="G294" t="s">
        <v>21</v>
      </c>
      <c r="H294" t="s">
        <v>5</v>
      </c>
      <c r="I294">
        <v>21</v>
      </c>
      <c r="J294" t="s">
        <v>9</v>
      </c>
      <c r="K294">
        <v>85</v>
      </c>
    </row>
    <row r="295" spans="1:11" x14ac:dyDescent="0.35">
      <c r="A295">
        <v>294</v>
      </c>
      <c r="B295" t="s">
        <v>92</v>
      </c>
      <c r="C295">
        <v>8</v>
      </c>
      <c r="D295">
        <v>1</v>
      </c>
      <c r="E295" t="s">
        <v>0</v>
      </c>
      <c r="F295">
        <v>14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5">
      <c r="A296">
        <v>295</v>
      </c>
      <c r="B296" t="s">
        <v>98</v>
      </c>
      <c r="C296">
        <v>8</v>
      </c>
      <c r="D296">
        <v>0</v>
      </c>
      <c r="E296">
        <v>0</v>
      </c>
      <c r="F296">
        <v>10</v>
      </c>
      <c r="G296">
        <v>71</v>
      </c>
      <c r="H296">
        <v>2</v>
      </c>
      <c r="I296">
        <v>0</v>
      </c>
      <c r="J296">
        <v>0</v>
      </c>
      <c r="K296" t="s">
        <v>2</v>
      </c>
    </row>
    <row r="297" spans="1:11" x14ac:dyDescent="0.35">
      <c r="A297">
        <v>296</v>
      </c>
      <c r="B297" t="s">
        <v>100</v>
      </c>
      <c r="C297">
        <v>8</v>
      </c>
      <c r="D297" t="s">
        <v>18</v>
      </c>
      <c r="E297" t="s">
        <v>19</v>
      </c>
      <c r="F297" t="s">
        <v>20</v>
      </c>
      <c r="G297" t="s">
        <v>21</v>
      </c>
      <c r="H297" t="s">
        <v>5</v>
      </c>
      <c r="I297">
        <v>21</v>
      </c>
      <c r="J297" t="s">
        <v>9</v>
      </c>
      <c r="K297">
        <v>81</v>
      </c>
    </row>
    <row r="298" spans="1:11" x14ac:dyDescent="0.35">
      <c r="A298">
        <v>297</v>
      </c>
      <c r="B298" t="s">
        <v>92</v>
      </c>
      <c r="C298">
        <v>8</v>
      </c>
      <c r="D298">
        <v>1</v>
      </c>
      <c r="E298" t="s">
        <v>0</v>
      </c>
      <c r="F298">
        <v>14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5">
      <c r="A299">
        <v>298</v>
      </c>
      <c r="B299" t="s">
        <v>100</v>
      </c>
      <c r="C299">
        <v>8</v>
      </c>
      <c r="D299" t="s">
        <v>18</v>
      </c>
      <c r="E299" t="s">
        <v>19</v>
      </c>
      <c r="F299" t="s">
        <v>20</v>
      </c>
      <c r="G299" t="s">
        <v>21</v>
      </c>
      <c r="H299" t="s">
        <v>5</v>
      </c>
      <c r="I299">
        <v>21</v>
      </c>
      <c r="J299" t="s">
        <v>9</v>
      </c>
      <c r="K299" t="s">
        <v>22</v>
      </c>
    </row>
    <row r="300" spans="1:11" x14ac:dyDescent="0.35">
      <c r="A300">
        <v>299</v>
      </c>
      <c r="B300" t="s">
        <v>92</v>
      </c>
      <c r="C300">
        <v>8</v>
      </c>
      <c r="D300">
        <v>1</v>
      </c>
      <c r="E300" t="s">
        <v>0</v>
      </c>
      <c r="F300">
        <v>18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5">
      <c r="A301">
        <v>300</v>
      </c>
      <c r="B301" t="s">
        <v>93</v>
      </c>
      <c r="C301">
        <v>8</v>
      </c>
      <c r="D301">
        <v>0</v>
      </c>
      <c r="E301">
        <v>0</v>
      </c>
      <c r="F301">
        <v>0</v>
      </c>
      <c r="G301" t="s">
        <v>2</v>
      </c>
      <c r="H301">
        <v>8</v>
      </c>
      <c r="I301" t="s">
        <v>3</v>
      </c>
      <c r="J301">
        <v>90</v>
      </c>
      <c r="K301">
        <v>0</v>
      </c>
    </row>
    <row r="302" spans="1:11" x14ac:dyDescent="0.35">
      <c r="A302">
        <v>301</v>
      </c>
      <c r="B302" t="s">
        <v>100</v>
      </c>
      <c r="C302">
        <v>8</v>
      </c>
      <c r="D302" t="s">
        <v>18</v>
      </c>
      <c r="E302" t="s">
        <v>19</v>
      </c>
      <c r="F302" t="s">
        <v>20</v>
      </c>
      <c r="G302" t="s">
        <v>21</v>
      </c>
      <c r="H302" t="s">
        <v>5</v>
      </c>
      <c r="I302">
        <v>21</v>
      </c>
      <c r="J302" t="s">
        <v>9</v>
      </c>
      <c r="K302" t="s">
        <v>65</v>
      </c>
    </row>
    <row r="303" spans="1:11" x14ac:dyDescent="0.35">
      <c r="A303">
        <v>302</v>
      </c>
      <c r="B303" t="s">
        <v>92</v>
      </c>
      <c r="C303">
        <v>8</v>
      </c>
      <c r="D303">
        <v>1</v>
      </c>
      <c r="E303" t="s">
        <v>0</v>
      </c>
      <c r="F303">
        <v>18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5">
      <c r="A304">
        <v>303</v>
      </c>
      <c r="B304" t="s">
        <v>94</v>
      </c>
      <c r="C304">
        <v>4</v>
      </c>
      <c r="D304">
        <v>0</v>
      </c>
      <c r="E304">
        <v>0</v>
      </c>
      <c r="F304">
        <v>2</v>
      </c>
      <c r="G304">
        <v>0</v>
      </c>
    </row>
    <row r="305" spans="1:11" x14ac:dyDescent="0.35">
      <c r="A305">
        <v>304</v>
      </c>
      <c r="B305" t="s">
        <v>100</v>
      </c>
      <c r="C305">
        <v>8</v>
      </c>
      <c r="D305" t="s">
        <v>18</v>
      </c>
      <c r="E305" t="s">
        <v>19</v>
      </c>
      <c r="F305" t="s">
        <v>20</v>
      </c>
      <c r="G305" t="s">
        <v>21</v>
      </c>
      <c r="H305" t="s">
        <v>5</v>
      </c>
      <c r="I305">
        <v>21</v>
      </c>
      <c r="J305" t="s">
        <v>9</v>
      </c>
      <c r="K305">
        <v>86</v>
      </c>
    </row>
    <row r="306" spans="1:11" x14ac:dyDescent="0.35">
      <c r="A306">
        <v>305</v>
      </c>
      <c r="B306" t="s">
        <v>100</v>
      </c>
      <c r="C306">
        <v>8</v>
      </c>
      <c r="D306" t="s">
        <v>18</v>
      </c>
      <c r="E306" t="s">
        <v>19</v>
      </c>
      <c r="F306" t="s">
        <v>20</v>
      </c>
      <c r="G306" t="s">
        <v>21</v>
      </c>
      <c r="H306" t="s">
        <v>5</v>
      </c>
      <c r="I306">
        <v>21</v>
      </c>
      <c r="J306" t="s">
        <v>9</v>
      </c>
      <c r="K306">
        <v>82</v>
      </c>
    </row>
    <row r="307" spans="1:11" x14ac:dyDescent="0.35">
      <c r="A307">
        <v>306</v>
      </c>
      <c r="B307" t="s">
        <v>92</v>
      </c>
      <c r="C307">
        <v>8</v>
      </c>
      <c r="D307">
        <v>1</v>
      </c>
      <c r="E307" t="s">
        <v>0</v>
      </c>
      <c r="F307" t="s">
        <v>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5">
      <c r="A308">
        <v>307</v>
      </c>
      <c r="B308" t="s">
        <v>92</v>
      </c>
      <c r="C308">
        <v>8</v>
      </c>
      <c r="D308">
        <v>1</v>
      </c>
      <c r="E308" t="s">
        <v>0</v>
      </c>
      <c r="F308" t="s">
        <v>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5">
      <c r="A309">
        <v>308</v>
      </c>
      <c r="B309" t="s">
        <v>100</v>
      </c>
      <c r="C309">
        <v>8</v>
      </c>
      <c r="D309" t="s">
        <v>18</v>
      </c>
      <c r="E309" t="s">
        <v>19</v>
      </c>
      <c r="F309" t="s">
        <v>20</v>
      </c>
      <c r="G309" t="s">
        <v>21</v>
      </c>
      <c r="H309" t="s">
        <v>5</v>
      </c>
      <c r="I309">
        <v>21</v>
      </c>
      <c r="J309" t="s">
        <v>9</v>
      </c>
      <c r="K309" t="s">
        <v>38</v>
      </c>
    </row>
    <row r="310" spans="1:11" x14ac:dyDescent="0.35">
      <c r="A310">
        <v>309</v>
      </c>
      <c r="B310" t="s">
        <v>92</v>
      </c>
      <c r="C310">
        <v>8</v>
      </c>
      <c r="D310">
        <v>1</v>
      </c>
      <c r="E310" t="s">
        <v>0</v>
      </c>
      <c r="F310">
        <v>10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5">
      <c r="A311">
        <v>310</v>
      </c>
      <c r="B311" t="s">
        <v>92</v>
      </c>
      <c r="C311">
        <v>8</v>
      </c>
      <c r="D311">
        <v>1</v>
      </c>
      <c r="E311" t="s">
        <v>0</v>
      </c>
      <c r="F311" t="s">
        <v>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5">
      <c r="A312">
        <v>311</v>
      </c>
      <c r="B312" t="s">
        <v>100</v>
      </c>
      <c r="C312">
        <v>8</v>
      </c>
      <c r="D312" t="s">
        <v>18</v>
      </c>
      <c r="E312" t="s">
        <v>19</v>
      </c>
      <c r="F312" t="s">
        <v>20</v>
      </c>
      <c r="G312" t="s">
        <v>21</v>
      </c>
      <c r="H312" t="s">
        <v>5</v>
      </c>
      <c r="I312">
        <v>21</v>
      </c>
      <c r="J312" t="s">
        <v>9</v>
      </c>
      <c r="K312" t="s">
        <v>26</v>
      </c>
    </row>
    <row r="313" spans="1:11" x14ac:dyDescent="0.35">
      <c r="A313">
        <v>312</v>
      </c>
      <c r="B313" t="s">
        <v>92</v>
      </c>
      <c r="C313">
        <v>8</v>
      </c>
      <c r="D313">
        <v>1</v>
      </c>
      <c r="E313" t="s">
        <v>0</v>
      </c>
      <c r="F313">
        <v>10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5">
      <c r="A314">
        <v>313</v>
      </c>
      <c r="B314" t="s">
        <v>100</v>
      </c>
      <c r="C314">
        <v>8</v>
      </c>
      <c r="D314" t="s">
        <v>18</v>
      </c>
      <c r="E314" t="s">
        <v>19</v>
      </c>
      <c r="F314" t="s">
        <v>20</v>
      </c>
      <c r="G314" t="s">
        <v>21</v>
      </c>
      <c r="H314" t="s">
        <v>5</v>
      </c>
      <c r="I314">
        <v>21</v>
      </c>
      <c r="J314" t="s">
        <v>9</v>
      </c>
      <c r="K314">
        <v>87</v>
      </c>
    </row>
    <row r="315" spans="1:11" x14ac:dyDescent="0.35">
      <c r="A315">
        <v>314</v>
      </c>
      <c r="B315" t="s">
        <v>92</v>
      </c>
      <c r="C315">
        <v>8</v>
      </c>
      <c r="D315">
        <v>1</v>
      </c>
      <c r="E315" t="s">
        <v>0</v>
      </c>
      <c r="F315">
        <v>10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5">
      <c r="A316">
        <v>315</v>
      </c>
      <c r="B316" t="s">
        <v>92</v>
      </c>
      <c r="C316">
        <v>8</v>
      </c>
      <c r="D316">
        <v>1</v>
      </c>
      <c r="E316" t="s">
        <v>0</v>
      </c>
      <c r="F316">
        <v>10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5">
      <c r="A317">
        <v>316</v>
      </c>
      <c r="B317" t="s">
        <v>100</v>
      </c>
      <c r="C317">
        <v>8</v>
      </c>
      <c r="D317" t="s">
        <v>18</v>
      </c>
      <c r="E317" t="s">
        <v>19</v>
      </c>
      <c r="F317" t="s">
        <v>20</v>
      </c>
      <c r="G317" t="s">
        <v>21</v>
      </c>
      <c r="H317" t="s">
        <v>5</v>
      </c>
      <c r="I317">
        <v>21</v>
      </c>
      <c r="J317" t="s">
        <v>9</v>
      </c>
      <c r="K317">
        <v>84</v>
      </c>
    </row>
    <row r="318" spans="1:11" x14ac:dyDescent="0.35">
      <c r="A318">
        <v>317</v>
      </c>
      <c r="B318" t="s">
        <v>92</v>
      </c>
      <c r="C318">
        <v>8</v>
      </c>
      <c r="D318">
        <v>1</v>
      </c>
      <c r="E318" t="s">
        <v>0</v>
      </c>
      <c r="F318">
        <v>14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5">
      <c r="A319">
        <v>318</v>
      </c>
      <c r="B319" t="s">
        <v>92</v>
      </c>
      <c r="C319">
        <v>8</v>
      </c>
      <c r="D319">
        <v>1</v>
      </c>
      <c r="E319" t="s">
        <v>0</v>
      </c>
      <c r="F319">
        <v>10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5">
      <c r="A320">
        <v>319</v>
      </c>
      <c r="B320" t="s">
        <v>100</v>
      </c>
      <c r="C320">
        <v>8</v>
      </c>
      <c r="D320" t="s">
        <v>18</v>
      </c>
      <c r="E320" t="s">
        <v>19</v>
      </c>
      <c r="F320" t="s">
        <v>20</v>
      </c>
      <c r="G320" t="s">
        <v>21</v>
      </c>
      <c r="H320" t="s">
        <v>5</v>
      </c>
      <c r="I320">
        <v>21</v>
      </c>
      <c r="J320" t="s">
        <v>9</v>
      </c>
      <c r="K320">
        <v>80</v>
      </c>
    </row>
    <row r="321" spans="1:11" x14ac:dyDescent="0.35">
      <c r="A321">
        <v>320</v>
      </c>
      <c r="B321" t="s">
        <v>100</v>
      </c>
      <c r="C321">
        <v>8</v>
      </c>
      <c r="D321" t="s">
        <v>18</v>
      </c>
      <c r="E321" t="s">
        <v>19</v>
      </c>
      <c r="F321" t="s">
        <v>20</v>
      </c>
      <c r="G321" t="s">
        <v>21</v>
      </c>
      <c r="H321" t="s">
        <v>5</v>
      </c>
      <c r="I321">
        <v>21</v>
      </c>
      <c r="J321" t="s">
        <v>9</v>
      </c>
      <c r="K321" t="s">
        <v>90</v>
      </c>
    </row>
    <row r="322" spans="1:11" x14ac:dyDescent="0.35">
      <c r="A322">
        <v>321</v>
      </c>
      <c r="B322" t="s">
        <v>92</v>
      </c>
      <c r="C322">
        <v>8</v>
      </c>
      <c r="D322">
        <v>1</v>
      </c>
      <c r="E322" t="s">
        <v>0</v>
      </c>
      <c r="F322">
        <v>14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5">
      <c r="A323">
        <v>322</v>
      </c>
      <c r="B323" t="s">
        <v>100</v>
      </c>
      <c r="C323">
        <v>8</v>
      </c>
      <c r="D323" t="s">
        <v>18</v>
      </c>
      <c r="E323" t="s">
        <v>19</v>
      </c>
      <c r="F323" t="s">
        <v>20</v>
      </c>
      <c r="G323" t="s">
        <v>21</v>
      </c>
      <c r="H323" t="s">
        <v>5</v>
      </c>
      <c r="I323">
        <v>21</v>
      </c>
      <c r="J323" t="s">
        <v>9</v>
      </c>
      <c r="K323" t="s">
        <v>22</v>
      </c>
    </row>
    <row r="324" spans="1:11" x14ac:dyDescent="0.35">
      <c r="A324">
        <v>323</v>
      </c>
      <c r="B324" t="s">
        <v>92</v>
      </c>
      <c r="C324">
        <v>8</v>
      </c>
      <c r="D324">
        <v>1</v>
      </c>
      <c r="E324" t="s">
        <v>0</v>
      </c>
      <c r="F324">
        <v>14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5">
      <c r="A325">
        <v>324</v>
      </c>
      <c r="B325" t="s">
        <v>100</v>
      </c>
      <c r="C325">
        <v>8</v>
      </c>
      <c r="D325" t="s">
        <v>18</v>
      </c>
      <c r="E325" t="s">
        <v>19</v>
      </c>
      <c r="F325" t="s">
        <v>20</v>
      </c>
      <c r="G325" t="s">
        <v>21</v>
      </c>
      <c r="H325" t="s">
        <v>5</v>
      </c>
      <c r="I325">
        <v>21</v>
      </c>
      <c r="J325" t="s">
        <v>9</v>
      </c>
      <c r="K325">
        <v>89</v>
      </c>
    </row>
    <row r="326" spans="1:11" x14ac:dyDescent="0.35">
      <c r="A326">
        <v>325</v>
      </c>
      <c r="B326" t="s">
        <v>92</v>
      </c>
      <c r="C326">
        <v>8</v>
      </c>
      <c r="D326">
        <v>1</v>
      </c>
      <c r="E326" t="s">
        <v>0</v>
      </c>
      <c r="F326">
        <v>18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5">
      <c r="A327">
        <v>326</v>
      </c>
      <c r="B327" t="s">
        <v>92</v>
      </c>
      <c r="C327">
        <v>8</v>
      </c>
      <c r="D327">
        <v>1</v>
      </c>
      <c r="E327" t="s">
        <v>0</v>
      </c>
      <c r="F327">
        <v>14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5">
      <c r="A328">
        <v>327</v>
      </c>
      <c r="B328" t="s">
        <v>100</v>
      </c>
      <c r="C328">
        <v>8</v>
      </c>
      <c r="D328" t="s">
        <v>18</v>
      </c>
      <c r="E328" t="s">
        <v>19</v>
      </c>
      <c r="F328" t="s">
        <v>20</v>
      </c>
      <c r="G328" t="s">
        <v>21</v>
      </c>
      <c r="H328" t="s">
        <v>5</v>
      </c>
      <c r="I328">
        <v>21</v>
      </c>
      <c r="J328" t="s">
        <v>9</v>
      </c>
      <c r="K328">
        <v>85</v>
      </c>
    </row>
    <row r="329" spans="1:11" x14ac:dyDescent="0.35">
      <c r="A329">
        <v>328</v>
      </c>
      <c r="B329" t="s">
        <v>92</v>
      </c>
      <c r="C329">
        <v>8</v>
      </c>
      <c r="D329">
        <v>1</v>
      </c>
      <c r="E329" t="s">
        <v>0</v>
      </c>
      <c r="F329">
        <v>18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5">
      <c r="A330">
        <v>329</v>
      </c>
      <c r="B330" t="s">
        <v>100</v>
      </c>
      <c r="C330">
        <v>8</v>
      </c>
      <c r="D330" t="s">
        <v>18</v>
      </c>
      <c r="E330" t="s">
        <v>19</v>
      </c>
      <c r="F330" t="s">
        <v>20</v>
      </c>
      <c r="G330" t="s">
        <v>21</v>
      </c>
      <c r="H330" t="s">
        <v>5</v>
      </c>
      <c r="I330">
        <v>21</v>
      </c>
      <c r="J330" t="s">
        <v>9</v>
      </c>
      <c r="K330">
        <v>81</v>
      </c>
    </row>
    <row r="331" spans="1:11" x14ac:dyDescent="0.35">
      <c r="A331">
        <v>330</v>
      </c>
      <c r="B331" t="s">
        <v>92</v>
      </c>
      <c r="C331">
        <v>8</v>
      </c>
      <c r="D331">
        <v>1</v>
      </c>
      <c r="E331" t="s">
        <v>0</v>
      </c>
      <c r="F331">
        <v>18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5">
      <c r="A332">
        <v>331</v>
      </c>
      <c r="B332" t="s">
        <v>92</v>
      </c>
      <c r="C332">
        <v>8</v>
      </c>
      <c r="D332">
        <v>1</v>
      </c>
      <c r="E332" t="s">
        <v>0</v>
      </c>
      <c r="F332">
        <v>18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5">
      <c r="A333">
        <v>332</v>
      </c>
      <c r="B333" t="s">
        <v>92</v>
      </c>
      <c r="C333">
        <v>8</v>
      </c>
      <c r="D333">
        <v>1</v>
      </c>
      <c r="E333" t="s">
        <v>0</v>
      </c>
      <c r="F333" t="s">
        <v>1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5">
      <c r="A334">
        <v>333</v>
      </c>
      <c r="B334" t="s">
        <v>92</v>
      </c>
      <c r="C334">
        <v>8</v>
      </c>
      <c r="D334">
        <v>1</v>
      </c>
      <c r="E334" t="s">
        <v>0</v>
      </c>
      <c r="F334">
        <v>10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5">
      <c r="A335">
        <v>334</v>
      </c>
      <c r="B335" t="s">
        <v>92</v>
      </c>
      <c r="C335">
        <v>8</v>
      </c>
      <c r="D335">
        <v>1</v>
      </c>
      <c r="E335" t="s">
        <v>0</v>
      </c>
      <c r="F335">
        <v>18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5">
      <c r="A336">
        <v>335</v>
      </c>
      <c r="B336" t="s">
        <v>93</v>
      </c>
      <c r="C336">
        <v>8</v>
      </c>
      <c r="D336">
        <v>0</v>
      </c>
      <c r="E336">
        <v>0</v>
      </c>
      <c r="F336">
        <v>0</v>
      </c>
      <c r="G336" t="s">
        <v>2</v>
      </c>
      <c r="H336">
        <v>8</v>
      </c>
      <c r="I336" t="s">
        <v>3</v>
      </c>
      <c r="J336">
        <v>90</v>
      </c>
      <c r="K336">
        <v>0</v>
      </c>
    </row>
    <row r="337" spans="1:11" x14ac:dyDescent="0.35">
      <c r="A337">
        <v>336</v>
      </c>
      <c r="B337" t="s">
        <v>92</v>
      </c>
      <c r="C337">
        <v>8</v>
      </c>
      <c r="D337">
        <v>1</v>
      </c>
      <c r="E337" t="s">
        <v>0</v>
      </c>
      <c r="F337" t="s">
        <v>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5">
      <c r="A338">
        <v>337</v>
      </c>
      <c r="B338" t="s">
        <v>92</v>
      </c>
      <c r="C338">
        <v>8</v>
      </c>
      <c r="D338">
        <v>1</v>
      </c>
      <c r="E338" t="s">
        <v>0</v>
      </c>
      <c r="F338" t="s">
        <v>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5">
      <c r="A339">
        <v>338</v>
      </c>
      <c r="B339" t="s">
        <v>92</v>
      </c>
      <c r="C339">
        <v>8</v>
      </c>
      <c r="D339">
        <v>1</v>
      </c>
      <c r="E339" t="s">
        <v>0</v>
      </c>
      <c r="F339">
        <v>10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5">
      <c r="A340">
        <v>339</v>
      </c>
      <c r="B340" t="s">
        <v>92</v>
      </c>
      <c r="C340">
        <v>8</v>
      </c>
      <c r="D340">
        <v>1</v>
      </c>
      <c r="E340" t="s">
        <v>0</v>
      </c>
      <c r="F340" t="s">
        <v>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5">
      <c r="A341">
        <v>340</v>
      </c>
      <c r="B341" t="s">
        <v>98</v>
      </c>
      <c r="C341">
        <v>8</v>
      </c>
      <c r="D341">
        <v>0</v>
      </c>
      <c r="E341">
        <v>0</v>
      </c>
      <c r="F341">
        <v>10</v>
      </c>
      <c r="G341">
        <v>71</v>
      </c>
      <c r="H341">
        <v>2</v>
      </c>
      <c r="I341">
        <v>0</v>
      </c>
      <c r="J341">
        <v>0</v>
      </c>
      <c r="K341" t="s">
        <v>2</v>
      </c>
    </row>
    <row r="342" spans="1:11" x14ac:dyDescent="0.35">
      <c r="A342">
        <v>341</v>
      </c>
      <c r="B342" t="s">
        <v>92</v>
      </c>
      <c r="C342">
        <v>8</v>
      </c>
      <c r="D342">
        <v>1</v>
      </c>
      <c r="E342" t="s">
        <v>0</v>
      </c>
      <c r="F342">
        <v>10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5">
      <c r="A343">
        <v>342</v>
      </c>
      <c r="B343" t="s">
        <v>92</v>
      </c>
      <c r="C343">
        <v>8</v>
      </c>
      <c r="D343">
        <v>1</v>
      </c>
      <c r="E343" t="s">
        <v>0</v>
      </c>
      <c r="F343" t="s">
        <v>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5">
      <c r="A344">
        <v>343</v>
      </c>
      <c r="B344" t="s">
        <v>92</v>
      </c>
      <c r="C344">
        <v>8</v>
      </c>
      <c r="D344">
        <v>1</v>
      </c>
      <c r="E344" t="s">
        <v>0</v>
      </c>
      <c r="F344">
        <v>10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5">
      <c r="A345">
        <v>344</v>
      </c>
      <c r="B345" t="s">
        <v>92</v>
      </c>
      <c r="C345">
        <v>8</v>
      </c>
      <c r="D345">
        <v>1</v>
      </c>
      <c r="E345" t="s">
        <v>0</v>
      </c>
      <c r="F345">
        <v>10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5">
      <c r="A346">
        <v>345</v>
      </c>
      <c r="B346" t="s">
        <v>93</v>
      </c>
      <c r="C346">
        <v>8</v>
      </c>
      <c r="D346">
        <v>0</v>
      </c>
      <c r="E346">
        <v>0</v>
      </c>
      <c r="F346">
        <v>0</v>
      </c>
      <c r="G346" t="s">
        <v>2</v>
      </c>
      <c r="H346">
        <v>8</v>
      </c>
      <c r="I346" t="s">
        <v>3</v>
      </c>
      <c r="J346">
        <v>90</v>
      </c>
      <c r="K346">
        <v>0</v>
      </c>
    </row>
    <row r="347" spans="1:11" x14ac:dyDescent="0.35">
      <c r="A347">
        <v>346</v>
      </c>
      <c r="B347" t="s">
        <v>92</v>
      </c>
      <c r="C347">
        <v>8</v>
      </c>
      <c r="D347">
        <v>1</v>
      </c>
      <c r="E347" t="s">
        <v>0</v>
      </c>
      <c r="F347">
        <v>14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5">
      <c r="A348">
        <v>347</v>
      </c>
      <c r="B348" t="s">
        <v>92</v>
      </c>
      <c r="C348">
        <v>8</v>
      </c>
      <c r="D348">
        <v>1</v>
      </c>
      <c r="E348" t="s">
        <v>0</v>
      </c>
      <c r="F348">
        <v>10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5">
      <c r="A349">
        <v>348</v>
      </c>
      <c r="B349" t="s">
        <v>94</v>
      </c>
      <c r="C349">
        <v>4</v>
      </c>
      <c r="D349">
        <v>0</v>
      </c>
      <c r="E349">
        <v>0</v>
      </c>
      <c r="F349">
        <v>2</v>
      </c>
      <c r="G349">
        <v>0</v>
      </c>
    </row>
    <row r="350" spans="1:11" x14ac:dyDescent="0.35">
      <c r="A350">
        <v>349</v>
      </c>
      <c r="B350" t="s">
        <v>92</v>
      </c>
      <c r="C350">
        <v>8</v>
      </c>
      <c r="D350">
        <v>1</v>
      </c>
      <c r="E350" t="s">
        <v>0</v>
      </c>
      <c r="F350">
        <v>14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5">
      <c r="A351">
        <v>350</v>
      </c>
      <c r="B351" t="s">
        <v>92</v>
      </c>
      <c r="C351">
        <v>8</v>
      </c>
      <c r="D351">
        <v>1</v>
      </c>
      <c r="E351" t="s">
        <v>0</v>
      </c>
      <c r="F351">
        <v>10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5">
      <c r="A352">
        <v>351</v>
      </c>
      <c r="B352" t="s">
        <v>92</v>
      </c>
      <c r="C352">
        <v>8</v>
      </c>
      <c r="D352">
        <v>1</v>
      </c>
      <c r="E352" t="s">
        <v>0</v>
      </c>
      <c r="F352">
        <v>14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5">
      <c r="A353">
        <v>352</v>
      </c>
      <c r="B353" t="s">
        <v>92</v>
      </c>
      <c r="C353">
        <v>8</v>
      </c>
      <c r="D353">
        <v>1</v>
      </c>
      <c r="E353" t="s">
        <v>0</v>
      </c>
      <c r="F353">
        <v>14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5">
      <c r="A354">
        <v>353</v>
      </c>
      <c r="B354" t="s">
        <v>92</v>
      </c>
      <c r="C354">
        <v>8</v>
      </c>
      <c r="D354">
        <v>1</v>
      </c>
      <c r="E354" t="s">
        <v>0</v>
      </c>
      <c r="F354">
        <v>18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5">
      <c r="A355">
        <v>354</v>
      </c>
      <c r="B355" t="s">
        <v>92</v>
      </c>
      <c r="C355">
        <v>8</v>
      </c>
      <c r="D355">
        <v>1</v>
      </c>
      <c r="E355" t="s">
        <v>0</v>
      </c>
      <c r="F355" t="s">
        <v>1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5">
      <c r="A356">
        <v>355</v>
      </c>
      <c r="B356" t="s">
        <v>92</v>
      </c>
      <c r="C356">
        <v>8</v>
      </c>
      <c r="D356">
        <v>1</v>
      </c>
      <c r="E356" t="s">
        <v>0</v>
      </c>
      <c r="F356">
        <v>14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5">
      <c r="A357">
        <v>356</v>
      </c>
      <c r="B357" t="s">
        <v>92</v>
      </c>
      <c r="C357">
        <v>8</v>
      </c>
      <c r="D357">
        <v>1</v>
      </c>
      <c r="E357" t="s">
        <v>0</v>
      </c>
      <c r="F357">
        <v>18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5">
      <c r="A358">
        <v>357</v>
      </c>
      <c r="B358" t="s">
        <v>92</v>
      </c>
      <c r="C358">
        <v>8</v>
      </c>
      <c r="D358">
        <v>1</v>
      </c>
      <c r="E358" t="s">
        <v>0</v>
      </c>
      <c r="F358">
        <v>14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5">
      <c r="A359">
        <v>358</v>
      </c>
      <c r="B359" t="s">
        <v>92</v>
      </c>
      <c r="C359">
        <v>8</v>
      </c>
      <c r="D359">
        <v>1</v>
      </c>
      <c r="E359" t="s">
        <v>0</v>
      </c>
      <c r="F359">
        <v>18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5">
      <c r="A360">
        <v>359</v>
      </c>
      <c r="B360" t="s">
        <v>94</v>
      </c>
      <c r="C360">
        <v>4</v>
      </c>
      <c r="D360">
        <v>0</v>
      </c>
      <c r="E360">
        <v>0</v>
      </c>
      <c r="F360">
        <v>2</v>
      </c>
      <c r="G360">
        <v>0</v>
      </c>
    </row>
    <row r="361" spans="1:11" x14ac:dyDescent="0.35">
      <c r="A361">
        <v>360</v>
      </c>
      <c r="B361" t="s">
        <v>92</v>
      </c>
      <c r="C361">
        <v>8</v>
      </c>
      <c r="D361">
        <v>1</v>
      </c>
      <c r="E361" t="s">
        <v>0</v>
      </c>
      <c r="F361">
        <v>18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5">
      <c r="A362">
        <v>361</v>
      </c>
      <c r="B362" t="s">
        <v>92</v>
      </c>
      <c r="C362">
        <v>8</v>
      </c>
      <c r="D362">
        <v>1</v>
      </c>
      <c r="E362" t="s">
        <v>0</v>
      </c>
      <c r="F362" t="s">
        <v>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5">
      <c r="A363">
        <v>362</v>
      </c>
      <c r="B363" t="s">
        <v>98</v>
      </c>
      <c r="C363">
        <v>8</v>
      </c>
      <c r="D363">
        <v>0</v>
      </c>
      <c r="E363">
        <v>0</v>
      </c>
      <c r="F363">
        <v>10</v>
      </c>
      <c r="G363">
        <v>71</v>
      </c>
      <c r="H363">
        <v>2</v>
      </c>
      <c r="I363">
        <v>0</v>
      </c>
      <c r="J363">
        <v>0</v>
      </c>
      <c r="K363" t="s">
        <v>2</v>
      </c>
    </row>
    <row r="364" spans="1:11" x14ac:dyDescent="0.35">
      <c r="A364">
        <v>363</v>
      </c>
      <c r="B364" t="s">
        <v>92</v>
      </c>
      <c r="C364">
        <v>8</v>
      </c>
      <c r="D364">
        <v>1</v>
      </c>
      <c r="E364" t="s">
        <v>0</v>
      </c>
      <c r="F364">
        <v>18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5">
      <c r="A365">
        <v>364</v>
      </c>
      <c r="B365" t="s">
        <v>92</v>
      </c>
      <c r="C365">
        <v>8</v>
      </c>
      <c r="D365">
        <v>1</v>
      </c>
      <c r="E365" t="s">
        <v>0</v>
      </c>
      <c r="F365" t="s">
        <v>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5">
      <c r="A366">
        <v>365</v>
      </c>
      <c r="B366" t="s">
        <v>92</v>
      </c>
      <c r="C366">
        <v>8</v>
      </c>
      <c r="D366">
        <v>1</v>
      </c>
      <c r="E366" t="s">
        <v>0</v>
      </c>
      <c r="F366">
        <v>18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5">
      <c r="A367">
        <v>366</v>
      </c>
      <c r="B367" t="s">
        <v>92</v>
      </c>
      <c r="C367">
        <v>8</v>
      </c>
      <c r="D367">
        <v>1</v>
      </c>
      <c r="E367" t="s">
        <v>0</v>
      </c>
      <c r="F367" t="s">
        <v>1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>
        <v>367</v>
      </c>
      <c r="B368" t="s">
        <v>92</v>
      </c>
      <c r="C368">
        <v>8</v>
      </c>
      <c r="D368">
        <v>1</v>
      </c>
      <c r="E368" t="s">
        <v>0</v>
      </c>
      <c r="F368">
        <v>10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5">
      <c r="A369">
        <v>368</v>
      </c>
      <c r="B369" t="s">
        <v>92</v>
      </c>
      <c r="C369">
        <v>8</v>
      </c>
      <c r="D369">
        <v>1</v>
      </c>
      <c r="E369" t="s">
        <v>0</v>
      </c>
      <c r="F369" t="s">
        <v>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5">
      <c r="A370">
        <v>369</v>
      </c>
      <c r="B370" t="s">
        <v>92</v>
      </c>
      <c r="C370">
        <v>8</v>
      </c>
      <c r="D370">
        <v>1</v>
      </c>
      <c r="E370" t="s">
        <v>0</v>
      </c>
      <c r="F370">
        <v>10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5">
      <c r="A371">
        <v>370</v>
      </c>
      <c r="B371" t="s">
        <v>92</v>
      </c>
      <c r="C371">
        <v>8</v>
      </c>
      <c r="D371">
        <v>1</v>
      </c>
      <c r="E371" t="s">
        <v>0</v>
      </c>
      <c r="F371" t="s">
        <v>1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5">
      <c r="A372">
        <v>371</v>
      </c>
      <c r="B372" t="s">
        <v>92</v>
      </c>
      <c r="C372">
        <v>8</v>
      </c>
      <c r="D372">
        <v>1</v>
      </c>
      <c r="E372" t="s">
        <v>0</v>
      </c>
      <c r="F372">
        <v>10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5">
      <c r="A373">
        <v>372</v>
      </c>
      <c r="B373" t="s">
        <v>92</v>
      </c>
      <c r="C373">
        <v>8</v>
      </c>
      <c r="D373">
        <v>1</v>
      </c>
      <c r="E373" t="s">
        <v>0</v>
      </c>
      <c r="F373">
        <v>14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5">
      <c r="A374">
        <v>373</v>
      </c>
      <c r="B374" t="s">
        <v>92</v>
      </c>
      <c r="C374">
        <v>8</v>
      </c>
      <c r="D374">
        <v>1</v>
      </c>
      <c r="E374" t="s">
        <v>0</v>
      </c>
      <c r="F374" t="s">
        <v>1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5">
      <c r="A375">
        <v>374</v>
      </c>
      <c r="B375" t="s">
        <v>98</v>
      </c>
      <c r="C375">
        <v>8</v>
      </c>
      <c r="D375">
        <v>0</v>
      </c>
      <c r="E375">
        <v>0</v>
      </c>
      <c r="F375">
        <v>10</v>
      </c>
      <c r="G375">
        <v>71</v>
      </c>
      <c r="H375">
        <v>2</v>
      </c>
      <c r="I375">
        <v>0</v>
      </c>
      <c r="J375">
        <v>0</v>
      </c>
      <c r="K375" t="s">
        <v>2</v>
      </c>
    </row>
    <row r="376" spans="1:11" x14ac:dyDescent="0.35">
      <c r="A376">
        <v>375</v>
      </c>
      <c r="B376" t="s">
        <v>92</v>
      </c>
      <c r="C376">
        <v>8</v>
      </c>
      <c r="D376">
        <v>1</v>
      </c>
      <c r="E376" t="s">
        <v>0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5">
      <c r="A377">
        <v>376</v>
      </c>
      <c r="B377" t="s">
        <v>92</v>
      </c>
      <c r="C377">
        <v>8</v>
      </c>
      <c r="D377">
        <v>1</v>
      </c>
      <c r="E377" t="s">
        <v>0</v>
      </c>
      <c r="F377">
        <v>10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5">
      <c r="A378">
        <v>377</v>
      </c>
      <c r="B378" t="s">
        <v>92</v>
      </c>
      <c r="C378">
        <v>8</v>
      </c>
      <c r="D378">
        <v>1</v>
      </c>
      <c r="E378" t="s">
        <v>0</v>
      </c>
      <c r="F378">
        <v>14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5">
      <c r="A379">
        <v>378</v>
      </c>
      <c r="B379" t="s">
        <v>92</v>
      </c>
      <c r="C379">
        <v>8</v>
      </c>
      <c r="D379">
        <v>1</v>
      </c>
      <c r="E379" t="s">
        <v>0</v>
      </c>
      <c r="F379">
        <v>10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5">
      <c r="A380">
        <v>379</v>
      </c>
      <c r="B380" t="s">
        <v>93</v>
      </c>
      <c r="C380">
        <v>8</v>
      </c>
      <c r="D380">
        <v>0</v>
      </c>
      <c r="E380">
        <v>0</v>
      </c>
      <c r="F380">
        <v>0</v>
      </c>
      <c r="G380" t="s">
        <v>2</v>
      </c>
      <c r="H380">
        <v>8</v>
      </c>
      <c r="I380" t="s">
        <v>3</v>
      </c>
      <c r="J380">
        <v>90</v>
      </c>
      <c r="K380">
        <v>0</v>
      </c>
    </row>
    <row r="381" spans="1:11" x14ac:dyDescent="0.35">
      <c r="A381">
        <v>380</v>
      </c>
      <c r="B381" t="s">
        <v>92</v>
      </c>
      <c r="C381">
        <v>8</v>
      </c>
      <c r="D381">
        <v>1</v>
      </c>
      <c r="E381" t="s">
        <v>0</v>
      </c>
      <c r="F381">
        <v>14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5">
      <c r="A382">
        <v>381</v>
      </c>
      <c r="B382" t="s">
        <v>92</v>
      </c>
      <c r="C382">
        <v>8</v>
      </c>
      <c r="D382">
        <v>1</v>
      </c>
      <c r="E382" t="s">
        <v>0</v>
      </c>
      <c r="F382">
        <v>10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5">
      <c r="A383">
        <v>382</v>
      </c>
      <c r="B383" t="s">
        <v>92</v>
      </c>
      <c r="C383">
        <v>8</v>
      </c>
      <c r="D383">
        <v>1</v>
      </c>
      <c r="E383" t="s">
        <v>0</v>
      </c>
      <c r="F383">
        <v>14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5">
      <c r="A384">
        <v>383</v>
      </c>
      <c r="B384" t="s">
        <v>92</v>
      </c>
      <c r="C384">
        <v>8</v>
      </c>
      <c r="D384">
        <v>1</v>
      </c>
      <c r="E384" t="s">
        <v>0</v>
      </c>
      <c r="F384">
        <v>14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5">
      <c r="A385">
        <v>384</v>
      </c>
      <c r="B385" t="s">
        <v>98</v>
      </c>
      <c r="C385">
        <v>8</v>
      </c>
      <c r="D385">
        <v>0</v>
      </c>
      <c r="E385">
        <v>0</v>
      </c>
      <c r="F385">
        <v>10</v>
      </c>
      <c r="G385">
        <v>71</v>
      </c>
      <c r="H385">
        <v>2</v>
      </c>
      <c r="I385">
        <v>0</v>
      </c>
      <c r="J385">
        <v>0</v>
      </c>
      <c r="K385" t="s">
        <v>2</v>
      </c>
    </row>
    <row r="386" spans="1:11" x14ac:dyDescent="0.35">
      <c r="A386">
        <v>385</v>
      </c>
      <c r="B386" t="s">
        <v>92</v>
      </c>
      <c r="C386">
        <v>8</v>
      </c>
      <c r="D386">
        <v>1</v>
      </c>
      <c r="E386" t="s">
        <v>0</v>
      </c>
      <c r="F386">
        <v>18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5">
      <c r="A387">
        <v>386</v>
      </c>
      <c r="B387" t="s">
        <v>92</v>
      </c>
      <c r="C387">
        <v>8</v>
      </c>
      <c r="D387">
        <v>1</v>
      </c>
      <c r="E387" t="s">
        <v>0</v>
      </c>
      <c r="F387">
        <v>14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5">
      <c r="A388">
        <v>387</v>
      </c>
      <c r="B388" t="s">
        <v>92</v>
      </c>
      <c r="C388">
        <v>8</v>
      </c>
      <c r="D388">
        <v>1</v>
      </c>
      <c r="E388" t="s">
        <v>0</v>
      </c>
      <c r="F388">
        <v>18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5">
      <c r="A389">
        <v>388</v>
      </c>
      <c r="B389" t="s">
        <v>92</v>
      </c>
      <c r="C389">
        <v>8</v>
      </c>
      <c r="D389">
        <v>1</v>
      </c>
      <c r="E389" t="s">
        <v>0</v>
      </c>
      <c r="F389">
        <v>18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5">
      <c r="A390">
        <v>389</v>
      </c>
      <c r="B390" t="s">
        <v>93</v>
      </c>
      <c r="C390">
        <v>8</v>
      </c>
      <c r="D390">
        <v>0</v>
      </c>
      <c r="E390">
        <v>0</v>
      </c>
      <c r="F390">
        <v>0</v>
      </c>
      <c r="G390" t="s">
        <v>2</v>
      </c>
      <c r="H390">
        <v>8</v>
      </c>
      <c r="I390" t="s">
        <v>3</v>
      </c>
      <c r="J390">
        <v>90</v>
      </c>
      <c r="K390">
        <v>0</v>
      </c>
    </row>
    <row r="391" spans="1:11" x14ac:dyDescent="0.35">
      <c r="A391">
        <v>390</v>
      </c>
      <c r="B391" t="s">
        <v>92</v>
      </c>
      <c r="C391">
        <v>8</v>
      </c>
      <c r="D391">
        <v>1</v>
      </c>
      <c r="E391" t="s">
        <v>0</v>
      </c>
      <c r="F391" t="s">
        <v>1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5">
      <c r="A392">
        <v>391</v>
      </c>
      <c r="B392" t="s">
        <v>92</v>
      </c>
      <c r="C392">
        <v>8</v>
      </c>
      <c r="D392">
        <v>1</v>
      </c>
      <c r="E392" t="s">
        <v>0</v>
      </c>
      <c r="F392">
        <v>18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5">
      <c r="A393">
        <v>392</v>
      </c>
      <c r="B393" t="s">
        <v>94</v>
      </c>
      <c r="C393">
        <v>4</v>
      </c>
      <c r="D393">
        <v>0</v>
      </c>
      <c r="E393">
        <v>0</v>
      </c>
      <c r="F393">
        <v>2</v>
      </c>
      <c r="G393">
        <v>0</v>
      </c>
    </row>
    <row r="394" spans="1:11" x14ac:dyDescent="0.35">
      <c r="A394">
        <v>393</v>
      </c>
      <c r="B394" t="s">
        <v>92</v>
      </c>
      <c r="C394">
        <v>8</v>
      </c>
      <c r="D394">
        <v>1</v>
      </c>
      <c r="E394" t="s">
        <v>0</v>
      </c>
      <c r="F394" t="s">
        <v>1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5">
      <c r="A395">
        <v>394</v>
      </c>
      <c r="B395" t="s">
        <v>92</v>
      </c>
      <c r="C395">
        <v>8</v>
      </c>
      <c r="D395">
        <v>1</v>
      </c>
      <c r="E395" t="s">
        <v>0</v>
      </c>
      <c r="F395">
        <v>18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5">
      <c r="A396">
        <v>395</v>
      </c>
      <c r="B396" t="s">
        <v>92</v>
      </c>
      <c r="C396">
        <v>8</v>
      </c>
      <c r="D396">
        <v>1</v>
      </c>
      <c r="E396" t="s">
        <v>0</v>
      </c>
      <c r="F396" t="s">
        <v>1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5">
      <c r="A397">
        <v>396</v>
      </c>
      <c r="B397" t="s">
        <v>92</v>
      </c>
      <c r="C397">
        <v>8</v>
      </c>
      <c r="D397">
        <v>1</v>
      </c>
      <c r="E397" t="s">
        <v>0</v>
      </c>
      <c r="F397" t="s">
        <v>1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5">
      <c r="A398">
        <v>397</v>
      </c>
      <c r="B398" t="s">
        <v>92</v>
      </c>
      <c r="C398">
        <v>8</v>
      </c>
      <c r="D398">
        <v>1</v>
      </c>
      <c r="E398" t="s">
        <v>0</v>
      </c>
      <c r="F398">
        <v>10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5">
      <c r="A399">
        <v>398</v>
      </c>
      <c r="B399" t="s">
        <v>92</v>
      </c>
      <c r="C399">
        <v>8</v>
      </c>
      <c r="D399">
        <v>1</v>
      </c>
      <c r="E399" t="s">
        <v>0</v>
      </c>
      <c r="F399">
        <v>14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5">
      <c r="A400">
        <v>399</v>
      </c>
      <c r="B400" t="s">
        <v>92</v>
      </c>
      <c r="C400">
        <v>8</v>
      </c>
      <c r="D400">
        <v>1</v>
      </c>
      <c r="E400" t="s">
        <v>0</v>
      </c>
      <c r="F400" t="s">
        <v>1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5">
      <c r="A401">
        <v>400</v>
      </c>
      <c r="B401" t="s">
        <v>92</v>
      </c>
      <c r="C401">
        <v>8</v>
      </c>
      <c r="D401">
        <v>1</v>
      </c>
      <c r="E401" t="s">
        <v>0</v>
      </c>
      <c r="F401">
        <v>10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5">
      <c r="A402">
        <v>401</v>
      </c>
      <c r="B402" t="s">
        <v>93</v>
      </c>
      <c r="C402">
        <v>8</v>
      </c>
      <c r="D402">
        <v>0</v>
      </c>
      <c r="E402">
        <v>0</v>
      </c>
      <c r="F402">
        <v>0</v>
      </c>
      <c r="G402" t="s">
        <v>2</v>
      </c>
      <c r="H402">
        <v>8</v>
      </c>
      <c r="I402" t="s">
        <v>3</v>
      </c>
      <c r="J402">
        <v>90</v>
      </c>
      <c r="K402">
        <v>0</v>
      </c>
    </row>
    <row r="403" spans="1:11" x14ac:dyDescent="0.35">
      <c r="A403">
        <v>402</v>
      </c>
      <c r="B403" t="s">
        <v>92</v>
      </c>
      <c r="C403">
        <v>8</v>
      </c>
      <c r="D403">
        <v>1</v>
      </c>
      <c r="E403" t="s">
        <v>0</v>
      </c>
      <c r="F403" t="s">
        <v>1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5">
      <c r="A404">
        <v>403</v>
      </c>
      <c r="B404" t="s">
        <v>92</v>
      </c>
      <c r="C404">
        <v>8</v>
      </c>
      <c r="D404">
        <v>1</v>
      </c>
      <c r="E404" t="s">
        <v>0</v>
      </c>
      <c r="F404">
        <v>10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5">
      <c r="A405">
        <v>404</v>
      </c>
      <c r="B405" t="s">
        <v>92</v>
      </c>
      <c r="C405">
        <v>8</v>
      </c>
      <c r="D405">
        <v>1</v>
      </c>
      <c r="E405" t="s">
        <v>0</v>
      </c>
      <c r="F405">
        <v>10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5">
      <c r="A406">
        <v>405</v>
      </c>
      <c r="B406" t="s">
        <v>92</v>
      </c>
      <c r="C406">
        <v>8</v>
      </c>
      <c r="D406">
        <v>1</v>
      </c>
      <c r="E406" t="s">
        <v>0</v>
      </c>
      <c r="F406">
        <v>14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5">
      <c r="A407">
        <v>406</v>
      </c>
      <c r="B407" t="s">
        <v>98</v>
      </c>
      <c r="C407">
        <v>8</v>
      </c>
      <c r="D407">
        <v>0</v>
      </c>
      <c r="E407">
        <v>0</v>
      </c>
      <c r="F407">
        <v>10</v>
      </c>
      <c r="G407">
        <v>71</v>
      </c>
      <c r="H407">
        <v>2</v>
      </c>
      <c r="I407">
        <v>0</v>
      </c>
      <c r="J407">
        <v>0</v>
      </c>
      <c r="K407" t="s">
        <v>2</v>
      </c>
    </row>
    <row r="408" spans="1:11" x14ac:dyDescent="0.35">
      <c r="A408">
        <v>407</v>
      </c>
      <c r="B408" t="s">
        <v>92</v>
      </c>
      <c r="C408">
        <v>8</v>
      </c>
      <c r="D408">
        <v>1</v>
      </c>
      <c r="E408" t="s">
        <v>0</v>
      </c>
      <c r="F408">
        <v>10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5">
      <c r="A409">
        <v>408</v>
      </c>
      <c r="B409" t="s">
        <v>92</v>
      </c>
      <c r="C409">
        <v>8</v>
      </c>
      <c r="D409">
        <v>1</v>
      </c>
      <c r="E409" t="s">
        <v>0</v>
      </c>
      <c r="F409">
        <v>14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5">
      <c r="A410">
        <v>409</v>
      </c>
      <c r="B410" t="s">
        <v>92</v>
      </c>
      <c r="C410">
        <v>8</v>
      </c>
      <c r="D410">
        <v>1</v>
      </c>
      <c r="E410" t="s">
        <v>0</v>
      </c>
      <c r="F410">
        <v>18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5">
      <c r="A411">
        <v>410</v>
      </c>
      <c r="B411" t="s">
        <v>92</v>
      </c>
      <c r="C411">
        <v>8</v>
      </c>
      <c r="D411">
        <v>1</v>
      </c>
      <c r="E411" t="s">
        <v>0</v>
      </c>
      <c r="F411">
        <v>10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5">
      <c r="A412">
        <v>411</v>
      </c>
      <c r="B412" t="s">
        <v>92</v>
      </c>
      <c r="C412">
        <v>8</v>
      </c>
      <c r="D412">
        <v>1</v>
      </c>
      <c r="E412" t="s">
        <v>0</v>
      </c>
      <c r="F412">
        <v>14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5">
      <c r="A413">
        <v>412</v>
      </c>
      <c r="B413" t="s">
        <v>92</v>
      </c>
      <c r="C413">
        <v>8</v>
      </c>
      <c r="D413">
        <v>1</v>
      </c>
      <c r="E413" t="s">
        <v>0</v>
      </c>
      <c r="F413">
        <v>14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5">
      <c r="A414">
        <v>413</v>
      </c>
      <c r="B414" t="s">
        <v>92</v>
      </c>
      <c r="C414">
        <v>8</v>
      </c>
      <c r="D414">
        <v>1</v>
      </c>
      <c r="E414" t="s">
        <v>0</v>
      </c>
      <c r="F414">
        <v>18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5">
      <c r="A415">
        <v>414</v>
      </c>
      <c r="B415" t="s">
        <v>94</v>
      </c>
      <c r="C415">
        <v>4</v>
      </c>
      <c r="D415">
        <v>0</v>
      </c>
      <c r="E415">
        <v>0</v>
      </c>
      <c r="F415">
        <v>2</v>
      </c>
      <c r="G415">
        <v>0</v>
      </c>
    </row>
    <row r="416" spans="1:11" x14ac:dyDescent="0.35">
      <c r="A416">
        <v>415</v>
      </c>
      <c r="B416" t="s">
        <v>92</v>
      </c>
      <c r="C416">
        <v>8</v>
      </c>
      <c r="D416">
        <v>1</v>
      </c>
      <c r="E416" t="s">
        <v>0</v>
      </c>
      <c r="F416">
        <v>14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5">
      <c r="A417">
        <v>416</v>
      </c>
      <c r="B417" t="s">
        <v>92</v>
      </c>
      <c r="C417">
        <v>8</v>
      </c>
      <c r="D417">
        <v>1</v>
      </c>
      <c r="E417" t="s">
        <v>0</v>
      </c>
      <c r="F417">
        <v>18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5">
      <c r="A418">
        <v>417</v>
      </c>
      <c r="B418" t="s">
        <v>92</v>
      </c>
      <c r="C418">
        <v>8</v>
      </c>
      <c r="D418">
        <v>1</v>
      </c>
      <c r="E418" t="s">
        <v>0</v>
      </c>
      <c r="F418" t="s">
        <v>1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5">
      <c r="A419">
        <v>418</v>
      </c>
      <c r="B419" t="s">
        <v>92</v>
      </c>
      <c r="C419">
        <v>8</v>
      </c>
      <c r="D419">
        <v>1</v>
      </c>
      <c r="E419" t="s">
        <v>0</v>
      </c>
      <c r="F419">
        <v>18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5">
      <c r="A420">
        <v>419</v>
      </c>
      <c r="B420" t="s">
        <v>92</v>
      </c>
      <c r="C420">
        <v>8</v>
      </c>
      <c r="D420">
        <v>1</v>
      </c>
      <c r="E420" t="s">
        <v>0</v>
      </c>
      <c r="F420" t="s">
        <v>1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5">
      <c r="A421">
        <v>420</v>
      </c>
      <c r="B421" t="s">
        <v>92</v>
      </c>
      <c r="C421">
        <v>8</v>
      </c>
      <c r="D421">
        <v>1</v>
      </c>
      <c r="E421" t="s">
        <v>0</v>
      </c>
      <c r="F421">
        <v>10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5">
      <c r="A422">
        <v>421</v>
      </c>
      <c r="B422" t="s">
        <v>92</v>
      </c>
      <c r="C422">
        <v>8</v>
      </c>
      <c r="D422">
        <v>1</v>
      </c>
      <c r="E422" t="s">
        <v>0</v>
      </c>
      <c r="F422">
        <v>18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5">
      <c r="A423">
        <v>422</v>
      </c>
      <c r="B423" t="s">
        <v>92</v>
      </c>
      <c r="C423">
        <v>8</v>
      </c>
      <c r="D423">
        <v>1</v>
      </c>
      <c r="E423" t="s">
        <v>0</v>
      </c>
      <c r="F423" t="s">
        <v>1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5">
      <c r="A424">
        <v>423</v>
      </c>
      <c r="B424" t="s">
        <v>92</v>
      </c>
      <c r="C424">
        <v>8</v>
      </c>
      <c r="D424">
        <v>1</v>
      </c>
      <c r="E424" t="s">
        <v>0</v>
      </c>
      <c r="F424">
        <v>18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5">
      <c r="A425">
        <v>424</v>
      </c>
      <c r="B425" t="s">
        <v>93</v>
      </c>
      <c r="C425">
        <v>8</v>
      </c>
      <c r="D425">
        <v>0</v>
      </c>
      <c r="E425">
        <v>0</v>
      </c>
      <c r="F425">
        <v>0</v>
      </c>
      <c r="G425" t="s">
        <v>2</v>
      </c>
      <c r="H425">
        <v>8</v>
      </c>
      <c r="I425" t="s">
        <v>3</v>
      </c>
      <c r="J425">
        <v>90</v>
      </c>
      <c r="K425">
        <v>0</v>
      </c>
    </row>
    <row r="426" spans="1:11" x14ac:dyDescent="0.35">
      <c r="A426">
        <v>425</v>
      </c>
      <c r="B426" t="s">
        <v>92</v>
      </c>
      <c r="C426">
        <v>8</v>
      </c>
      <c r="D426">
        <v>1</v>
      </c>
      <c r="E426" t="s">
        <v>0</v>
      </c>
      <c r="F426" t="s">
        <v>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5">
      <c r="A427">
        <v>426</v>
      </c>
      <c r="B427" t="s">
        <v>94</v>
      </c>
      <c r="C427">
        <v>4</v>
      </c>
      <c r="D427">
        <v>0</v>
      </c>
      <c r="E427">
        <v>0</v>
      </c>
      <c r="F427">
        <v>2</v>
      </c>
      <c r="G427">
        <v>0</v>
      </c>
    </row>
    <row r="428" spans="1:11" x14ac:dyDescent="0.35">
      <c r="A428">
        <v>427</v>
      </c>
      <c r="B428" t="s">
        <v>92</v>
      </c>
      <c r="C428">
        <v>8</v>
      </c>
      <c r="D428">
        <v>1</v>
      </c>
      <c r="E428" t="s">
        <v>0</v>
      </c>
      <c r="F428" t="s">
        <v>1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5">
      <c r="A429">
        <v>428</v>
      </c>
      <c r="B429" t="s">
        <v>92</v>
      </c>
      <c r="C429">
        <v>8</v>
      </c>
      <c r="D429">
        <v>1</v>
      </c>
      <c r="E429" t="s">
        <v>0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5">
      <c r="A430">
        <v>429</v>
      </c>
      <c r="B430" t="s">
        <v>92</v>
      </c>
      <c r="C430">
        <v>8</v>
      </c>
      <c r="D430">
        <v>1</v>
      </c>
      <c r="E430" t="s">
        <v>0</v>
      </c>
      <c r="F430" t="s">
        <v>1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5">
      <c r="A431">
        <v>430</v>
      </c>
      <c r="B431" t="s">
        <v>98</v>
      </c>
      <c r="C431">
        <v>8</v>
      </c>
      <c r="D431">
        <v>0</v>
      </c>
      <c r="E431">
        <v>0</v>
      </c>
      <c r="F431">
        <v>10</v>
      </c>
      <c r="G431">
        <v>71</v>
      </c>
      <c r="H431">
        <v>2</v>
      </c>
      <c r="I431">
        <v>0</v>
      </c>
      <c r="J431">
        <v>0</v>
      </c>
      <c r="K431" t="s">
        <v>2</v>
      </c>
    </row>
    <row r="432" spans="1:11" x14ac:dyDescent="0.35">
      <c r="A432">
        <v>431</v>
      </c>
      <c r="B432" t="s">
        <v>92</v>
      </c>
      <c r="C432">
        <v>8</v>
      </c>
      <c r="D432">
        <v>1</v>
      </c>
      <c r="E432" t="s">
        <v>0</v>
      </c>
      <c r="F432">
        <v>10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5">
      <c r="A433">
        <v>432</v>
      </c>
      <c r="B433" t="s">
        <v>92</v>
      </c>
      <c r="C433">
        <v>8</v>
      </c>
      <c r="D433">
        <v>1</v>
      </c>
      <c r="E433" t="s">
        <v>0</v>
      </c>
      <c r="F433" t="s">
        <v>1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5">
      <c r="A434">
        <v>433</v>
      </c>
      <c r="B434" t="s">
        <v>92</v>
      </c>
      <c r="C434">
        <v>8</v>
      </c>
      <c r="D434">
        <v>1</v>
      </c>
      <c r="E434" t="s">
        <v>0</v>
      </c>
      <c r="F434">
        <v>10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5">
      <c r="A435">
        <v>434</v>
      </c>
      <c r="B435" t="s">
        <v>92</v>
      </c>
      <c r="C435">
        <v>8</v>
      </c>
      <c r="D435">
        <v>1</v>
      </c>
      <c r="E435" t="s">
        <v>0</v>
      </c>
      <c r="F435">
        <v>10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5">
      <c r="A436">
        <v>435</v>
      </c>
      <c r="B436" t="s">
        <v>93</v>
      </c>
      <c r="C436">
        <v>8</v>
      </c>
      <c r="D436">
        <v>0</v>
      </c>
      <c r="E436">
        <v>0</v>
      </c>
      <c r="F436">
        <v>0</v>
      </c>
      <c r="G436" t="s">
        <v>2</v>
      </c>
      <c r="H436">
        <v>8</v>
      </c>
      <c r="I436" t="s">
        <v>3</v>
      </c>
      <c r="J436">
        <v>90</v>
      </c>
      <c r="K436">
        <v>0</v>
      </c>
    </row>
    <row r="437" spans="1:11" x14ac:dyDescent="0.35">
      <c r="A437">
        <v>436</v>
      </c>
      <c r="B437" t="s">
        <v>92</v>
      </c>
      <c r="C437">
        <v>8</v>
      </c>
      <c r="D437">
        <v>1</v>
      </c>
      <c r="E437" t="s">
        <v>0</v>
      </c>
      <c r="F437">
        <v>14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5">
      <c r="A438">
        <v>437</v>
      </c>
      <c r="B438" t="s">
        <v>92</v>
      </c>
      <c r="C438">
        <v>8</v>
      </c>
      <c r="D438">
        <v>1</v>
      </c>
      <c r="E438" t="s">
        <v>0</v>
      </c>
      <c r="F438">
        <v>10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5">
      <c r="A439">
        <v>438</v>
      </c>
      <c r="B439" t="s">
        <v>94</v>
      </c>
      <c r="C439">
        <v>4</v>
      </c>
      <c r="D439">
        <v>0</v>
      </c>
      <c r="E439">
        <v>0</v>
      </c>
      <c r="F439">
        <v>2</v>
      </c>
      <c r="G439">
        <v>0</v>
      </c>
    </row>
    <row r="440" spans="1:11" x14ac:dyDescent="0.35">
      <c r="A440">
        <v>439</v>
      </c>
      <c r="B440" t="s">
        <v>92</v>
      </c>
      <c r="C440">
        <v>8</v>
      </c>
      <c r="D440">
        <v>1</v>
      </c>
      <c r="E440" t="s">
        <v>0</v>
      </c>
      <c r="F440">
        <v>14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5">
      <c r="A441">
        <v>440</v>
      </c>
      <c r="B441" t="s">
        <v>92</v>
      </c>
      <c r="C441">
        <v>8</v>
      </c>
      <c r="D441">
        <v>1</v>
      </c>
      <c r="E441" t="s">
        <v>0</v>
      </c>
      <c r="F441">
        <v>10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5">
      <c r="A442">
        <v>441</v>
      </c>
      <c r="B442" t="s">
        <v>92</v>
      </c>
      <c r="C442">
        <v>8</v>
      </c>
      <c r="D442">
        <v>1</v>
      </c>
      <c r="E442" t="s">
        <v>0</v>
      </c>
      <c r="F442">
        <v>14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5">
      <c r="A443">
        <v>442</v>
      </c>
      <c r="B443" t="s">
        <v>92</v>
      </c>
      <c r="C443">
        <v>8</v>
      </c>
      <c r="D443">
        <v>1</v>
      </c>
      <c r="E443" t="s">
        <v>0</v>
      </c>
      <c r="F443">
        <v>14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5">
      <c r="A444">
        <v>443</v>
      </c>
      <c r="B444" t="s">
        <v>92</v>
      </c>
      <c r="C444">
        <v>8</v>
      </c>
      <c r="D444">
        <v>1</v>
      </c>
      <c r="E444" t="s">
        <v>0</v>
      </c>
      <c r="F444">
        <v>18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5">
      <c r="A445">
        <v>444</v>
      </c>
      <c r="B445" t="s">
        <v>92</v>
      </c>
      <c r="C445">
        <v>8</v>
      </c>
      <c r="D445">
        <v>1</v>
      </c>
      <c r="E445" t="s">
        <v>0</v>
      </c>
      <c r="F445" t="s">
        <v>1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5">
      <c r="A446">
        <v>445</v>
      </c>
      <c r="B446" t="s">
        <v>92</v>
      </c>
      <c r="C446">
        <v>8</v>
      </c>
      <c r="D446">
        <v>1</v>
      </c>
      <c r="E446" t="s">
        <v>0</v>
      </c>
      <c r="F446">
        <v>14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5">
      <c r="A447">
        <v>446</v>
      </c>
      <c r="B447" t="s">
        <v>92</v>
      </c>
      <c r="C447">
        <v>8</v>
      </c>
      <c r="D447">
        <v>1</v>
      </c>
      <c r="E447" t="s">
        <v>0</v>
      </c>
      <c r="F447">
        <v>18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5">
      <c r="A448">
        <v>447</v>
      </c>
      <c r="B448" t="s">
        <v>93</v>
      </c>
      <c r="C448">
        <v>8</v>
      </c>
      <c r="D448">
        <v>0</v>
      </c>
      <c r="E448">
        <v>0</v>
      </c>
      <c r="F448">
        <v>0</v>
      </c>
      <c r="G448" t="s">
        <v>2</v>
      </c>
      <c r="H448">
        <v>8</v>
      </c>
      <c r="I448" t="s">
        <v>3</v>
      </c>
      <c r="J448">
        <v>90</v>
      </c>
      <c r="K448">
        <v>0</v>
      </c>
    </row>
    <row r="449" spans="1:11" x14ac:dyDescent="0.35">
      <c r="A449">
        <v>448</v>
      </c>
      <c r="B449" t="s">
        <v>99</v>
      </c>
      <c r="C449">
        <v>8</v>
      </c>
      <c r="D449">
        <v>0</v>
      </c>
      <c r="E449">
        <v>0</v>
      </c>
      <c r="F449">
        <v>20</v>
      </c>
      <c r="G449">
        <v>33</v>
      </c>
      <c r="H449">
        <v>0</v>
      </c>
      <c r="I449">
        <v>22</v>
      </c>
      <c r="J449">
        <v>0</v>
      </c>
      <c r="K449">
        <v>0</v>
      </c>
    </row>
    <row r="450" spans="1:11" x14ac:dyDescent="0.35">
      <c r="A450">
        <v>449</v>
      </c>
      <c r="B450" t="s">
        <v>92</v>
      </c>
      <c r="C450">
        <v>8</v>
      </c>
      <c r="D450">
        <v>1</v>
      </c>
      <c r="E450" t="s">
        <v>0</v>
      </c>
      <c r="F450">
        <v>18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5">
      <c r="A451">
        <v>450</v>
      </c>
      <c r="B451" t="s">
        <v>92</v>
      </c>
      <c r="C451">
        <v>8</v>
      </c>
      <c r="D451">
        <v>1</v>
      </c>
      <c r="E451" t="s">
        <v>0</v>
      </c>
      <c r="F451">
        <v>18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5">
      <c r="A452">
        <v>451</v>
      </c>
      <c r="B452" t="s">
        <v>92</v>
      </c>
      <c r="C452">
        <v>8</v>
      </c>
      <c r="D452">
        <v>1</v>
      </c>
      <c r="E452" t="s">
        <v>0</v>
      </c>
      <c r="F452" t="s">
        <v>1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5">
      <c r="A453">
        <v>452</v>
      </c>
      <c r="B453" t="s">
        <v>98</v>
      </c>
      <c r="C453">
        <v>8</v>
      </c>
      <c r="D453">
        <v>0</v>
      </c>
      <c r="E453">
        <v>0</v>
      </c>
      <c r="F453">
        <v>10</v>
      </c>
      <c r="G453">
        <v>71</v>
      </c>
      <c r="H453">
        <v>2</v>
      </c>
      <c r="I453">
        <v>0</v>
      </c>
      <c r="J453">
        <v>0</v>
      </c>
      <c r="K453" t="s">
        <v>2</v>
      </c>
    </row>
    <row r="454" spans="1:11" x14ac:dyDescent="0.35">
      <c r="A454">
        <v>453</v>
      </c>
      <c r="B454" t="s">
        <v>92</v>
      </c>
      <c r="C454">
        <v>8</v>
      </c>
      <c r="D454">
        <v>1</v>
      </c>
      <c r="E454" t="s">
        <v>0</v>
      </c>
      <c r="F454">
        <v>18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5">
      <c r="A455">
        <v>454</v>
      </c>
      <c r="B455" t="s">
        <v>99</v>
      </c>
      <c r="C455">
        <v>8</v>
      </c>
      <c r="D455">
        <v>0</v>
      </c>
      <c r="E455">
        <v>0</v>
      </c>
      <c r="F455">
        <v>20</v>
      </c>
      <c r="G455">
        <v>33</v>
      </c>
      <c r="H455">
        <v>0</v>
      </c>
      <c r="I455">
        <v>22</v>
      </c>
      <c r="J455">
        <v>0</v>
      </c>
      <c r="K455">
        <v>0</v>
      </c>
    </row>
    <row r="456" spans="1:11" x14ac:dyDescent="0.35">
      <c r="A456">
        <v>455</v>
      </c>
      <c r="B456" t="s">
        <v>92</v>
      </c>
      <c r="C456">
        <v>8</v>
      </c>
      <c r="D456">
        <v>1</v>
      </c>
      <c r="E456" t="s">
        <v>0</v>
      </c>
      <c r="F456" t="s">
        <v>1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5">
      <c r="A457">
        <v>456</v>
      </c>
      <c r="B457" t="s">
        <v>92</v>
      </c>
      <c r="C457">
        <v>8</v>
      </c>
      <c r="D457">
        <v>1</v>
      </c>
      <c r="E457" t="s">
        <v>0</v>
      </c>
      <c r="F457" t="s">
        <v>1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5">
      <c r="A458">
        <v>457</v>
      </c>
      <c r="B458" t="s">
        <v>92</v>
      </c>
      <c r="C458">
        <v>8</v>
      </c>
      <c r="D458">
        <v>1</v>
      </c>
      <c r="E458" t="s">
        <v>0</v>
      </c>
      <c r="F458">
        <v>10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5">
      <c r="A459">
        <v>458</v>
      </c>
      <c r="B459" t="s">
        <v>93</v>
      </c>
      <c r="C459">
        <v>8</v>
      </c>
      <c r="D459">
        <v>0</v>
      </c>
      <c r="E459">
        <v>0</v>
      </c>
      <c r="F459">
        <v>0</v>
      </c>
      <c r="G459" t="s">
        <v>2</v>
      </c>
      <c r="H459">
        <v>8</v>
      </c>
      <c r="I459" t="s">
        <v>3</v>
      </c>
      <c r="J459">
        <v>90</v>
      </c>
      <c r="K459">
        <v>0</v>
      </c>
    </row>
    <row r="460" spans="1:11" x14ac:dyDescent="0.35">
      <c r="A460">
        <v>459</v>
      </c>
      <c r="B460" t="s">
        <v>92</v>
      </c>
      <c r="C460">
        <v>8</v>
      </c>
      <c r="D460">
        <v>1</v>
      </c>
      <c r="E460" t="s">
        <v>0</v>
      </c>
      <c r="F460" t="s">
        <v>1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5">
      <c r="A461">
        <v>460</v>
      </c>
      <c r="B461" t="s">
        <v>99</v>
      </c>
      <c r="C461">
        <v>8</v>
      </c>
      <c r="D461">
        <v>0</v>
      </c>
      <c r="E461">
        <v>0</v>
      </c>
      <c r="F461">
        <v>20</v>
      </c>
      <c r="G461">
        <v>33</v>
      </c>
      <c r="H461">
        <v>0</v>
      </c>
      <c r="I461">
        <v>22</v>
      </c>
      <c r="J461">
        <v>0</v>
      </c>
      <c r="K461">
        <v>0</v>
      </c>
    </row>
    <row r="462" spans="1:11" x14ac:dyDescent="0.35">
      <c r="A462">
        <v>461</v>
      </c>
      <c r="B462" t="s">
        <v>92</v>
      </c>
      <c r="C462">
        <v>8</v>
      </c>
      <c r="D462">
        <v>1</v>
      </c>
      <c r="E462" t="s">
        <v>0</v>
      </c>
      <c r="F462" t="s">
        <v>1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5">
      <c r="A463">
        <v>462</v>
      </c>
      <c r="B463" t="s">
        <v>92</v>
      </c>
      <c r="C463">
        <v>8</v>
      </c>
      <c r="D463">
        <v>1</v>
      </c>
      <c r="E463" t="s">
        <v>0</v>
      </c>
      <c r="F463">
        <v>10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5">
      <c r="A464">
        <v>463</v>
      </c>
      <c r="B464" t="s">
        <v>92</v>
      </c>
      <c r="C464">
        <v>8</v>
      </c>
      <c r="D464">
        <v>1</v>
      </c>
      <c r="E464" t="s">
        <v>0</v>
      </c>
      <c r="F464">
        <v>14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5">
      <c r="A465">
        <v>464</v>
      </c>
      <c r="B465" t="s">
        <v>92</v>
      </c>
      <c r="C465">
        <v>8</v>
      </c>
      <c r="D465">
        <v>1</v>
      </c>
      <c r="E465" t="s">
        <v>0</v>
      </c>
      <c r="F465">
        <v>10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5">
      <c r="A466">
        <v>465</v>
      </c>
      <c r="B466" t="s">
        <v>99</v>
      </c>
      <c r="C466">
        <v>8</v>
      </c>
      <c r="D466">
        <v>0</v>
      </c>
      <c r="E466">
        <v>0</v>
      </c>
      <c r="F466">
        <v>20</v>
      </c>
      <c r="G466">
        <v>33</v>
      </c>
      <c r="H466">
        <v>0</v>
      </c>
      <c r="I466">
        <v>22</v>
      </c>
      <c r="J466">
        <v>0</v>
      </c>
      <c r="K466">
        <v>0</v>
      </c>
    </row>
    <row r="467" spans="1:11" x14ac:dyDescent="0.35">
      <c r="A467">
        <v>466</v>
      </c>
      <c r="B467" t="s">
        <v>92</v>
      </c>
      <c r="C467">
        <v>8</v>
      </c>
      <c r="D467">
        <v>1</v>
      </c>
      <c r="E467" t="s">
        <v>0</v>
      </c>
      <c r="F467">
        <v>14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5">
      <c r="A468">
        <v>467</v>
      </c>
      <c r="B468" t="s">
        <v>92</v>
      </c>
      <c r="C468">
        <v>8</v>
      </c>
      <c r="D468">
        <v>1</v>
      </c>
      <c r="E468" t="s">
        <v>0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5">
      <c r="A469">
        <v>468</v>
      </c>
      <c r="B469" t="s">
        <v>92</v>
      </c>
      <c r="C469">
        <v>8</v>
      </c>
      <c r="D469">
        <v>1</v>
      </c>
      <c r="E469" t="s">
        <v>0</v>
      </c>
      <c r="F469">
        <v>14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5">
      <c r="A470">
        <v>469</v>
      </c>
      <c r="B470" t="s">
        <v>92</v>
      </c>
      <c r="C470">
        <v>8</v>
      </c>
      <c r="D470">
        <v>1</v>
      </c>
      <c r="E470" t="s">
        <v>0</v>
      </c>
      <c r="F470">
        <v>10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5">
      <c r="A471">
        <v>470</v>
      </c>
      <c r="B471" t="s">
        <v>93</v>
      </c>
      <c r="C471">
        <v>8</v>
      </c>
      <c r="D471">
        <v>0</v>
      </c>
      <c r="E471">
        <v>0</v>
      </c>
      <c r="F471">
        <v>0</v>
      </c>
      <c r="G471" t="s">
        <v>2</v>
      </c>
      <c r="H471">
        <v>8</v>
      </c>
      <c r="I471" t="s">
        <v>3</v>
      </c>
      <c r="J471">
        <v>90</v>
      </c>
      <c r="K471">
        <v>0</v>
      </c>
    </row>
    <row r="472" spans="1:11" x14ac:dyDescent="0.35">
      <c r="A472">
        <v>471</v>
      </c>
      <c r="B472" t="s">
        <v>92</v>
      </c>
      <c r="C472">
        <v>8</v>
      </c>
      <c r="D472">
        <v>1</v>
      </c>
      <c r="E472" t="s">
        <v>0</v>
      </c>
      <c r="F472">
        <v>14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5">
      <c r="A473">
        <v>472</v>
      </c>
      <c r="B473" t="s">
        <v>92</v>
      </c>
      <c r="C473">
        <v>8</v>
      </c>
      <c r="D473">
        <v>1</v>
      </c>
      <c r="E473" t="s">
        <v>0</v>
      </c>
      <c r="F473">
        <v>14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5">
      <c r="A474">
        <v>473</v>
      </c>
      <c r="B474" t="s">
        <v>92</v>
      </c>
      <c r="C474">
        <v>8</v>
      </c>
      <c r="D474">
        <v>1</v>
      </c>
      <c r="E474" t="s">
        <v>0</v>
      </c>
      <c r="F474">
        <v>18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5">
      <c r="A475">
        <v>474</v>
      </c>
      <c r="B475" t="s">
        <v>92</v>
      </c>
      <c r="C475">
        <v>8</v>
      </c>
      <c r="D475">
        <v>1</v>
      </c>
      <c r="E475" t="s">
        <v>0</v>
      </c>
      <c r="F475" t="s">
        <v>1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5">
      <c r="A476">
        <v>475</v>
      </c>
      <c r="B476" t="s">
        <v>92</v>
      </c>
      <c r="C476">
        <v>8</v>
      </c>
      <c r="D476">
        <v>1</v>
      </c>
      <c r="E476" t="s">
        <v>0</v>
      </c>
      <c r="F476">
        <v>14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5">
      <c r="A477">
        <v>476</v>
      </c>
      <c r="B477" t="s">
        <v>98</v>
      </c>
      <c r="C477">
        <v>8</v>
      </c>
      <c r="D477">
        <v>0</v>
      </c>
      <c r="E477">
        <v>0</v>
      </c>
      <c r="F477">
        <v>10</v>
      </c>
      <c r="G477">
        <v>71</v>
      </c>
      <c r="H477">
        <v>2</v>
      </c>
      <c r="I477">
        <v>0</v>
      </c>
      <c r="J477">
        <v>0</v>
      </c>
      <c r="K477" t="s">
        <v>2</v>
      </c>
    </row>
    <row r="478" spans="1:11" x14ac:dyDescent="0.35">
      <c r="A478">
        <v>477</v>
      </c>
      <c r="B478" t="s">
        <v>92</v>
      </c>
      <c r="C478">
        <v>8</v>
      </c>
      <c r="D478">
        <v>1</v>
      </c>
      <c r="E478" t="s">
        <v>0</v>
      </c>
      <c r="F478">
        <v>18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5">
      <c r="A479">
        <v>478</v>
      </c>
      <c r="B479" t="s">
        <v>92</v>
      </c>
      <c r="C479">
        <v>8</v>
      </c>
      <c r="D479">
        <v>1</v>
      </c>
      <c r="E479" t="s">
        <v>0</v>
      </c>
      <c r="F479">
        <v>18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5">
      <c r="A480">
        <v>479</v>
      </c>
      <c r="B480" t="s">
        <v>92</v>
      </c>
      <c r="C480">
        <v>8</v>
      </c>
      <c r="D480">
        <v>1</v>
      </c>
      <c r="E480" t="s">
        <v>0</v>
      </c>
      <c r="F480" t="s">
        <v>1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5">
      <c r="A481">
        <v>480</v>
      </c>
      <c r="B481" t="s">
        <v>92</v>
      </c>
      <c r="C481">
        <v>8</v>
      </c>
      <c r="D481">
        <v>1</v>
      </c>
      <c r="E481" t="s">
        <v>0</v>
      </c>
      <c r="F481">
        <v>18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5">
      <c r="A482">
        <v>481</v>
      </c>
      <c r="B482" t="s">
        <v>93</v>
      </c>
      <c r="C482">
        <v>8</v>
      </c>
      <c r="D482">
        <v>0</v>
      </c>
      <c r="E482">
        <v>0</v>
      </c>
      <c r="F482">
        <v>0</v>
      </c>
      <c r="G482" t="s">
        <v>2</v>
      </c>
      <c r="H482">
        <v>8</v>
      </c>
      <c r="I482" t="s">
        <v>3</v>
      </c>
      <c r="J482">
        <v>90</v>
      </c>
      <c r="K482">
        <v>0</v>
      </c>
    </row>
    <row r="483" spans="1:11" x14ac:dyDescent="0.35">
      <c r="A483">
        <v>482</v>
      </c>
      <c r="B483" t="s">
        <v>92</v>
      </c>
      <c r="C483">
        <v>8</v>
      </c>
      <c r="D483">
        <v>1</v>
      </c>
      <c r="E483" t="s">
        <v>0</v>
      </c>
      <c r="F483" t="s">
        <v>1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5">
      <c r="A484">
        <v>483</v>
      </c>
      <c r="B484" t="s">
        <v>92</v>
      </c>
      <c r="C484">
        <v>8</v>
      </c>
      <c r="D484">
        <v>1</v>
      </c>
      <c r="E484" t="s">
        <v>0</v>
      </c>
      <c r="F484">
        <v>18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5">
      <c r="A485">
        <v>484</v>
      </c>
      <c r="B485" t="s">
        <v>94</v>
      </c>
      <c r="C485">
        <v>4</v>
      </c>
      <c r="D485">
        <v>0</v>
      </c>
      <c r="E485">
        <v>0</v>
      </c>
      <c r="F485">
        <v>2</v>
      </c>
      <c r="G485">
        <v>0</v>
      </c>
    </row>
    <row r="486" spans="1:11" x14ac:dyDescent="0.35">
      <c r="A486">
        <v>485</v>
      </c>
      <c r="B486" t="s">
        <v>92</v>
      </c>
      <c r="C486">
        <v>8</v>
      </c>
      <c r="D486">
        <v>1</v>
      </c>
      <c r="E486" t="s">
        <v>0</v>
      </c>
      <c r="F486" t="s">
        <v>1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5">
      <c r="A487">
        <v>486</v>
      </c>
      <c r="B487" t="s">
        <v>92</v>
      </c>
      <c r="C487">
        <v>8</v>
      </c>
      <c r="D487">
        <v>1</v>
      </c>
      <c r="E487" t="s">
        <v>0</v>
      </c>
      <c r="F487" t="s">
        <v>1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5">
      <c r="A488">
        <v>487</v>
      </c>
      <c r="B488" t="s">
        <v>98</v>
      </c>
      <c r="C488">
        <v>8</v>
      </c>
      <c r="D488">
        <v>0</v>
      </c>
      <c r="E488">
        <v>0</v>
      </c>
      <c r="F488">
        <v>10</v>
      </c>
      <c r="G488">
        <v>71</v>
      </c>
      <c r="H488">
        <v>2</v>
      </c>
      <c r="I488">
        <v>0</v>
      </c>
      <c r="J488">
        <v>0</v>
      </c>
      <c r="K488" t="s">
        <v>2</v>
      </c>
    </row>
    <row r="489" spans="1:11" x14ac:dyDescent="0.35">
      <c r="A489">
        <v>488</v>
      </c>
      <c r="B489" t="s">
        <v>92</v>
      </c>
      <c r="C489">
        <v>8</v>
      </c>
      <c r="D489">
        <v>1</v>
      </c>
      <c r="E489" t="s">
        <v>0</v>
      </c>
      <c r="F489">
        <v>10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5">
      <c r="A490">
        <v>489</v>
      </c>
      <c r="B490" t="s">
        <v>92</v>
      </c>
      <c r="C490">
        <v>8</v>
      </c>
      <c r="D490">
        <v>1</v>
      </c>
      <c r="E490" t="s">
        <v>0</v>
      </c>
      <c r="F490" t="s">
        <v>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5">
      <c r="A491">
        <v>490</v>
      </c>
      <c r="B491" t="s">
        <v>92</v>
      </c>
      <c r="C491">
        <v>8</v>
      </c>
      <c r="D491">
        <v>1</v>
      </c>
      <c r="E491" t="s">
        <v>0</v>
      </c>
      <c r="F491">
        <v>10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5">
      <c r="A492">
        <v>491</v>
      </c>
      <c r="B492" t="s">
        <v>92</v>
      </c>
      <c r="C492">
        <v>8</v>
      </c>
      <c r="D492">
        <v>1</v>
      </c>
      <c r="E492" t="s">
        <v>0</v>
      </c>
      <c r="F492" t="s">
        <v>1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5">
      <c r="A493">
        <v>492</v>
      </c>
      <c r="B493" t="s">
        <v>92</v>
      </c>
      <c r="C493">
        <v>8</v>
      </c>
      <c r="D493">
        <v>1</v>
      </c>
      <c r="E493" t="s">
        <v>0</v>
      </c>
      <c r="F493">
        <v>10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5">
      <c r="A494">
        <v>493</v>
      </c>
      <c r="B494" t="s">
        <v>93</v>
      </c>
      <c r="C494">
        <v>8</v>
      </c>
      <c r="D494">
        <v>0</v>
      </c>
      <c r="E494">
        <v>0</v>
      </c>
      <c r="F494">
        <v>0</v>
      </c>
      <c r="G494" t="s">
        <v>2</v>
      </c>
      <c r="H494">
        <v>8</v>
      </c>
      <c r="I494" t="s">
        <v>3</v>
      </c>
      <c r="J494">
        <v>90</v>
      </c>
      <c r="K494">
        <v>0</v>
      </c>
    </row>
    <row r="495" spans="1:11" x14ac:dyDescent="0.35">
      <c r="A495">
        <v>494</v>
      </c>
      <c r="B495" t="s">
        <v>92</v>
      </c>
      <c r="C495">
        <v>8</v>
      </c>
      <c r="D495">
        <v>1</v>
      </c>
      <c r="E495" t="s">
        <v>0</v>
      </c>
      <c r="F495">
        <v>10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5">
      <c r="A496">
        <v>495</v>
      </c>
      <c r="B496" t="s">
        <v>94</v>
      </c>
      <c r="C496">
        <v>4</v>
      </c>
      <c r="D496">
        <v>0</v>
      </c>
      <c r="E496">
        <v>0</v>
      </c>
      <c r="F496">
        <v>2</v>
      </c>
      <c r="G496">
        <v>0</v>
      </c>
    </row>
    <row r="497" spans="1:11" x14ac:dyDescent="0.35">
      <c r="A497">
        <v>496</v>
      </c>
      <c r="B497" t="s">
        <v>92</v>
      </c>
      <c r="C497">
        <v>8</v>
      </c>
      <c r="D497">
        <v>1</v>
      </c>
      <c r="E497" t="s">
        <v>0</v>
      </c>
      <c r="F497">
        <v>14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5">
      <c r="A498">
        <v>497</v>
      </c>
      <c r="B498" t="s">
        <v>92</v>
      </c>
      <c r="C498">
        <v>8</v>
      </c>
      <c r="D498">
        <v>1</v>
      </c>
      <c r="E498" t="s">
        <v>0</v>
      </c>
      <c r="F498">
        <v>10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5">
      <c r="A499">
        <v>498</v>
      </c>
      <c r="B499" t="s">
        <v>92</v>
      </c>
      <c r="C499">
        <v>8</v>
      </c>
      <c r="D499">
        <v>1</v>
      </c>
      <c r="E499" t="s">
        <v>0</v>
      </c>
      <c r="F499">
        <v>14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5">
      <c r="A500">
        <v>499</v>
      </c>
      <c r="B500" t="s">
        <v>92</v>
      </c>
      <c r="C500">
        <v>8</v>
      </c>
      <c r="D500">
        <v>1</v>
      </c>
      <c r="E500" t="s">
        <v>0</v>
      </c>
      <c r="F500">
        <v>10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5">
      <c r="A501">
        <v>500</v>
      </c>
      <c r="B501" t="s">
        <v>92</v>
      </c>
      <c r="C501">
        <v>8</v>
      </c>
      <c r="D501">
        <v>1</v>
      </c>
      <c r="E501" t="s">
        <v>0</v>
      </c>
      <c r="F501">
        <v>14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5">
      <c r="A502">
        <v>501</v>
      </c>
      <c r="B502" t="s">
        <v>92</v>
      </c>
      <c r="C502">
        <v>8</v>
      </c>
      <c r="D502">
        <v>1</v>
      </c>
      <c r="E502" t="s">
        <v>0</v>
      </c>
      <c r="F502">
        <v>18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5">
      <c r="A503">
        <v>502</v>
      </c>
      <c r="B503" t="s">
        <v>92</v>
      </c>
      <c r="C503">
        <v>8</v>
      </c>
      <c r="D503">
        <v>1</v>
      </c>
      <c r="E503" t="s">
        <v>0</v>
      </c>
      <c r="F503">
        <v>10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5">
      <c r="A504">
        <v>503</v>
      </c>
      <c r="B504" t="s">
        <v>92</v>
      </c>
      <c r="C504">
        <v>8</v>
      </c>
      <c r="D504">
        <v>1</v>
      </c>
      <c r="E504" t="s">
        <v>0</v>
      </c>
      <c r="F504">
        <v>10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5">
      <c r="A505">
        <v>504</v>
      </c>
      <c r="B505" t="s">
        <v>92</v>
      </c>
      <c r="C505">
        <v>8</v>
      </c>
      <c r="D505">
        <v>1</v>
      </c>
      <c r="E505" t="s">
        <v>0</v>
      </c>
      <c r="F505">
        <v>10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5">
      <c r="A506">
        <v>505</v>
      </c>
      <c r="B506" t="s">
        <v>92</v>
      </c>
      <c r="C506">
        <v>8</v>
      </c>
      <c r="D506">
        <v>1</v>
      </c>
      <c r="E506" t="s">
        <v>0</v>
      </c>
      <c r="F506">
        <v>10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5">
      <c r="A507">
        <v>506</v>
      </c>
      <c r="B507" t="s">
        <v>92</v>
      </c>
      <c r="C507">
        <v>8</v>
      </c>
      <c r="D507">
        <v>1</v>
      </c>
      <c r="E507" t="s">
        <v>0</v>
      </c>
      <c r="F507">
        <v>10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5">
      <c r="A508">
        <v>507</v>
      </c>
      <c r="B508" t="s">
        <v>92</v>
      </c>
      <c r="C508">
        <v>8</v>
      </c>
      <c r="D508">
        <v>1</v>
      </c>
      <c r="E508" t="s">
        <v>0</v>
      </c>
      <c r="F508">
        <v>10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5">
      <c r="A509">
        <v>508</v>
      </c>
      <c r="B509" t="s">
        <v>92</v>
      </c>
      <c r="C509">
        <v>8</v>
      </c>
      <c r="D509">
        <v>1</v>
      </c>
      <c r="E509" t="s">
        <v>0</v>
      </c>
      <c r="F509">
        <v>10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5">
      <c r="A510">
        <v>509</v>
      </c>
      <c r="B510" t="s">
        <v>92</v>
      </c>
      <c r="C510">
        <v>8</v>
      </c>
      <c r="D510">
        <v>1</v>
      </c>
      <c r="E510" t="s">
        <v>0</v>
      </c>
      <c r="F510">
        <v>10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5">
      <c r="A511">
        <v>510</v>
      </c>
      <c r="B511" t="s">
        <v>92</v>
      </c>
      <c r="C511">
        <v>8</v>
      </c>
      <c r="D511">
        <v>1</v>
      </c>
      <c r="E511" t="s">
        <v>0</v>
      </c>
      <c r="F511">
        <v>10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5">
      <c r="A512">
        <v>511</v>
      </c>
      <c r="B512" t="s">
        <v>92</v>
      </c>
      <c r="C512">
        <v>8</v>
      </c>
      <c r="D512">
        <v>1</v>
      </c>
      <c r="E512" t="s">
        <v>0</v>
      </c>
      <c r="F512">
        <v>10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5">
      <c r="A513">
        <v>512</v>
      </c>
      <c r="B513" t="s">
        <v>92</v>
      </c>
      <c r="C513">
        <v>8</v>
      </c>
      <c r="D513">
        <v>1</v>
      </c>
      <c r="E513" t="s">
        <v>0</v>
      </c>
      <c r="F513">
        <v>10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5">
      <c r="A514">
        <v>513</v>
      </c>
      <c r="B514" t="s">
        <v>92</v>
      </c>
      <c r="C514">
        <v>8</v>
      </c>
      <c r="D514">
        <v>1</v>
      </c>
      <c r="E514" t="s">
        <v>0</v>
      </c>
      <c r="F514">
        <v>10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5">
      <c r="A515">
        <v>514</v>
      </c>
      <c r="B515" t="s">
        <v>92</v>
      </c>
      <c r="C515">
        <v>8</v>
      </c>
      <c r="D515">
        <v>1</v>
      </c>
      <c r="E515" t="s">
        <v>0</v>
      </c>
      <c r="F515">
        <v>10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5">
      <c r="A516">
        <v>515</v>
      </c>
      <c r="B516" t="s">
        <v>92</v>
      </c>
      <c r="C516">
        <v>8</v>
      </c>
      <c r="D516">
        <v>1</v>
      </c>
      <c r="E516" t="s">
        <v>0</v>
      </c>
      <c r="F516">
        <v>10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5">
      <c r="A517">
        <v>516</v>
      </c>
      <c r="B517" t="s">
        <v>92</v>
      </c>
      <c r="C517">
        <v>8</v>
      </c>
      <c r="D517">
        <v>1</v>
      </c>
      <c r="E517" t="s">
        <v>0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5">
      <c r="A518">
        <v>517</v>
      </c>
      <c r="B518" t="s">
        <v>92</v>
      </c>
      <c r="C518">
        <v>8</v>
      </c>
      <c r="D518">
        <v>1</v>
      </c>
      <c r="E518" t="s">
        <v>0</v>
      </c>
      <c r="F518">
        <v>10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5">
      <c r="A519">
        <v>518</v>
      </c>
      <c r="B519" t="s">
        <v>92</v>
      </c>
      <c r="C519">
        <v>8</v>
      </c>
      <c r="D519">
        <v>1</v>
      </c>
      <c r="E519" t="s">
        <v>0</v>
      </c>
      <c r="F519">
        <v>10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5">
      <c r="A520">
        <v>519</v>
      </c>
      <c r="B520" t="s">
        <v>92</v>
      </c>
      <c r="C520">
        <v>8</v>
      </c>
      <c r="D520">
        <v>1</v>
      </c>
      <c r="E520" t="s">
        <v>0</v>
      </c>
      <c r="F520">
        <v>10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5">
      <c r="A521">
        <v>520</v>
      </c>
      <c r="B521" t="s">
        <v>92</v>
      </c>
      <c r="C521">
        <v>8</v>
      </c>
      <c r="D521">
        <v>1</v>
      </c>
      <c r="E521" t="s">
        <v>0</v>
      </c>
      <c r="F521">
        <v>10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5">
      <c r="A522">
        <v>521</v>
      </c>
      <c r="B522" t="s">
        <v>92</v>
      </c>
      <c r="C522">
        <v>8</v>
      </c>
      <c r="D522">
        <v>1</v>
      </c>
      <c r="E522" t="s">
        <v>0</v>
      </c>
      <c r="F522">
        <v>10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5">
      <c r="A523">
        <v>522</v>
      </c>
      <c r="B523" t="s">
        <v>92</v>
      </c>
      <c r="C523">
        <v>8</v>
      </c>
      <c r="D523">
        <v>1</v>
      </c>
      <c r="E523" t="s">
        <v>0</v>
      </c>
      <c r="F523">
        <v>10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5">
      <c r="A524">
        <v>523</v>
      </c>
      <c r="B524" t="s">
        <v>92</v>
      </c>
      <c r="C524">
        <v>8</v>
      </c>
      <c r="D524">
        <v>1</v>
      </c>
      <c r="E524" t="s">
        <v>0</v>
      </c>
      <c r="F524">
        <v>10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5">
      <c r="A525">
        <v>524</v>
      </c>
      <c r="B525" t="s">
        <v>92</v>
      </c>
      <c r="C525">
        <v>8</v>
      </c>
      <c r="D525">
        <v>1</v>
      </c>
      <c r="E525" t="s">
        <v>0</v>
      </c>
      <c r="F525">
        <v>10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5">
      <c r="A526">
        <v>525</v>
      </c>
      <c r="B526" t="s">
        <v>92</v>
      </c>
      <c r="C526">
        <v>8</v>
      </c>
      <c r="D526">
        <v>1</v>
      </c>
      <c r="E526" t="s">
        <v>0</v>
      </c>
      <c r="F526">
        <v>10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5">
      <c r="A527">
        <v>526</v>
      </c>
      <c r="B527" t="s">
        <v>92</v>
      </c>
      <c r="C527">
        <v>8</v>
      </c>
      <c r="D527">
        <v>1</v>
      </c>
      <c r="E527" t="s">
        <v>0</v>
      </c>
      <c r="F527">
        <v>10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5">
      <c r="A528">
        <v>527</v>
      </c>
      <c r="B528" t="s">
        <v>92</v>
      </c>
      <c r="C528">
        <v>8</v>
      </c>
      <c r="D528">
        <v>1</v>
      </c>
      <c r="E528" t="s">
        <v>0</v>
      </c>
      <c r="F528">
        <v>10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5">
      <c r="A529">
        <v>528</v>
      </c>
      <c r="B529" t="s">
        <v>92</v>
      </c>
      <c r="C529">
        <v>8</v>
      </c>
      <c r="D529">
        <v>1</v>
      </c>
      <c r="E529" t="s">
        <v>0</v>
      </c>
      <c r="F529">
        <v>10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5">
      <c r="A530">
        <v>529</v>
      </c>
      <c r="B530" t="s">
        <v>92</v>
      </c>
      <c r="C530">
        <v>8</v>
      </c>
      <c r="D530">
        <v>1</v>
      </c>
      <c r="E530" t="s">
        <v>0</v>
      </c>
      <c r="F530">
        <v>10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5">
      <c r="A531">
        <v>530</v>
      </c>
      <c r="B531" t="s">
        <v>92</v>
      </c>
      <c r="C531">
        <v>8</v>
      </c>
      <c r="D531">
        <v>1</v>
      </c>
      <c r="E531" t="s">
        <v>0</v>
      </c>
      <c r="F531">
        <v>10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5">
      <c r="A532">
        <v>531</v>
      </c>
      <c r="B532" t="s">
        <v>92</v>
      </c>
      <c r="C532">
        <v>8</v>
      </c>
      <c r="D532">
        <v>1</v>
      </c>
      <c r="E532" t="s">
        <v>0</v>
      </c>
      <c r="F532">
        <v>10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5">
      <c r="A533">
        <v>532</v>
      </c>
      <c r="B533" t="s">
        <v>92</v>
      </c>
      <c r="C533">
        <v>8</v>
      </c>
      <c r="D533">
        <v>1</v>
      </c>
      <c r="E533" t="s">
        <v>0</v>
      </c>
      <c r="F533">
        <v>10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5">
      <c r="A534">
        <v>533</v>
      </c>
      <c r="B534" t="s">
        <v>92</v>
      </c>
      <c r="C534">
        <v>8</v>
      </c>
      <c r="D534">
        <v>1</v>
      </c>
      <c r="E534" t="s">
        <v>0</v>
      </c>
      <c r="F534">
        <v>10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5">
      <c r="A535">
        <v>534</v>
      </c>
      <c r="B535" t="s">
        <v>92</v>
      </c>
      <c r="C535">
        <v>8</v>
      </c>
      <c r="D535">
        <v>1</v>
      </c>
      <c r="E535" t="s">
        <v>0</v>
      </c>
      <c r="F535">
        <v>10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5">
      <c r="A536">
        <v>535</v>
      </c>
      <c r="B536" t="s">
        <v>92</v>
      </c>
      <c r="C536">
        <v>8</v>
      </c>
      <c r="D536">
        <v>1</v>
      </c>
      <c r="E536" t="s">
        <v>0</v>
      </c>
      <c r="F536">
        <v>10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5">
      <c r="A537">
        <v>536</v>
      </c>
      <c r="B537" t="s">
        <v>92</v>
      </c>
      <c r="C537">
        <v>8</v>
      </c>
      <c r="D537">
        <v>1</v>
      </c>
      <c r="E537" t="s">
        <v>0</v>
      </c>
      <c r="F537">
        <v>10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5">
      <c r="A538">
        <v>537</v>
      </c>
      <c r="B538" t="s">
        <v>92</v>
      </c>
      <c r="C538">
        <v>8</v>
      </c>
      <c r="D538">
        <v>1</v>
      </c>
      <c r="E538" t="s">
        <v>0</v>
      </c>
      <c r="F538">
        <v>10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35">
      <c r="A539">
        <v>538</v>
      </c>
      <c r="B539" t="s">
        <v>92</v>
      </c>
      <c r="C539">
        <v>8</v>
      </c>
      <c r="D539">
        <v>1</v>
      </c>
      <c r="E539" t="s">
        <v>0</v>
      </c>
      <c r="F539">
        <v>10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5">
      <c r="A540">
        <v>539</v>
      </c>
      <c r="B540" t="s">
        <v>92</v>
      </c>
      <c r="C540">
        <v>8</v>
      </c>
      <c r="D540">
        <v>1</v>
      </c>
      <c r="E540" t="s">
        <v>0</v>
      </c>
      <c r="F540">
        <v>10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5">
      <c r="A541">
        <v>540</v>
      </c>
      <c r="B541" t="s">
        <v>92</v>
      </c>
      <c r="C541">
        <v>8</v>
      </c>
      <c r="D541">
        <v>1</v>
      </c>
      <c r="E541" t="s">
        <v>0</v>
      </c>
      <c r="F541">
        <v>10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5">
      <c r="A542">
        <v>541</v>
      </c>
      <c r="B542" t="s">
        <v>92</v>
      </c>
      <c r="C542">
        <v>8</v>
      </c>
      <c r="D542">
        <v>1</v>
      </c>
      <c r="E542" t="s">
        <v>0</v>
      </c>
      <c r="F542">
        <v>10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5">
      <c r="A543">
        <v>542</v>
      </c>
      <c r="B543" t="s">
        <v>92</v>
      </c>
      <c r="C543">
        <v>8</v>
      </c>
      <c r="D543">
        <v>1</v>
      </c>
      <c r="E543" t="s">
        <v>0</v>
      </c>
      <c r="F543">
        <v>10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5">
      <c r="A544">
        <v>543</v>
      </c>
      <c r="B544" t="s">
        <v>92</v>
      </c>
      <c r="C544">
        <v>8</v>
      </c>
      <c r="D544">
        <v>1</v>
      </c>
      <c r="E544" t="s">
        <v>0</v>
      </c>
      <c r="F544">
        <v>10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5">
      <c r="A545">
        <v>544</v>
      </c>
      <c r="B545" t="s">
        <v>92</v>
      </c>
      <c r="C545">
        <v>8</v>
      </c>
      <c r="D545">
        <v>1</v>
      </c>
      <c r="E545" t="s">
        <v>0</v>
      </c>
      <c r="F545">
        <v>10</v>
      </c>
      <c r="G545">
        <v>0</v>
      </c>
      <c r="H545">
        <v>0</v>
      </c>
      <c r="I545">
        <v>0</v>
      </c>
      <c r="J545">
        <v>0</v>
      </c>
      <c r="K545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K y R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K y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s k V g o i k e 4 D g A A A B E A A A A T A B w A R m 9 y b X V s Y X M v U 2 V j d G l v b j E u b S C i G A A o o B Q A A A A A A A A A A A A A A A A A A A A A A A A A A A A r T k 0 u y c z P U w i G 0 I b W A F B L A Q I t A B Q A A g A I A G i s k V g O 3 B O / p A A A A P Y A A A A S A A A A A A A A A A A A A A A A A A A A A A B D b 2 5 m a W c v U G F j a 2 F n Z S 5 4 b W x Q S w E C L Q A U A A I A C A B o r J F Y D 8 r p q 6 Q A A A D p A A A A E w A A A A A A A A A A A A A A A A D w A A A A W 0 N v b n R l b n R f V H l w Z X N d L n h t b F B L A Q I t A B Q A A g A I A G i s k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R 6 e G 6 z E r T K 1 q 2 c m z N r 7 6 A A A A A A I A A A A A A B B m A A A A A Q A A I A A A A O R t A C O y m n c + V b 9 t P R y 8 O p + U u Z z 4 2 q w p A R 5 j N 8 i l i b V o A A A A A A 6 A A A A A A g A A I A A A A E 0 C v Q s 6 k F X B c Y k n E R 9 4 z P q + k U Z E B x + G 4 J i 9 X C 4 0 Y r F s U A A A A O F 4 C W a I p h N k V j + 4 Z d a 9 i r 3 D t V + U C X F + F d m p Y d g l k a 8 g x B s w + Z Y D Y x C U A L A z 6 x P 7 9 E E p Y t F 2 W L f s 3 y D 8 a v 9 A r j V V w P v 6 F 8 U i v F M Y S o u b m 0 5 Q Q A A A A K J e 3 n m T M 2 L F i r A g 6 L E Z d 9 S E h O 6 p o N E J a / J H O z C z R U Y U f I a M K 2 3 F C E x o A I 2 B e 9 T G H u V 3 d x I a 3 w 3 o L i X A 3 J j w n v E = < / D a t a M a s h u p > 
</file>

<file path=customXml/itemProps1.xml><?xml version="1.0" encoding="utf-8"?>
<ds:datastoreItem xmlns:ds="http://schemas.openxmlformats.org/officeDocument/2006/customXml" ds:itemID="{8035A62A-64AF-4D3F-B848-B3D4208BB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Runs</vt:lpstr>
      <vt:lpstr>Verified PIDs</vt:lpstr>
      <vt:lpstr>Analyzer</vt:lpstr>
      <vt:lpstr>Run_001</vt:lpstr>
      <vt:lpstr>Run_002</vt:lpstr>
      <vt:lpstr>Codes</vt:lpstr>
      <vt:lpstr>Run_001</vt:lpstr>
      <vt:lpstr>Run_002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Marcucci</dc:creator>
  <cp:lastModifiedBy>Paolo Marcucci</cp:lastModifiedBy>
  <dcterms:created xsi:type="dcterms:W3CDTF">2024-04-17T23:02:01Z</dcterms:created>
  <dcterms:modified xsi:type="dcterms:W3CDTF">2024-04-19T20:33:03Z</dcterms:modified>
</cp:coreProperties>
</file>