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12" i="1" l="1"/>
  <c r="J9" i="1"/>
  <c r="I9" i="1"/>
  <c r="J7" i="1"/>
  <c r="I4" i="1"/>
  <c r="I5" i="1"/>
  <c r="I6" i="1"/>
  <c r="I7" i="1"/>
  <c r="I8" i="1"/>
  <c r="I3" i="1"/>
  <c r="H3" i="1"/>
  <c r="H4" i="1"/>
  <c r="H5" i="1"/>
  <c r="H6" i="1"/>
  <c r="H7" i="1"/>
  <c r="H8" i="1"/>
  <c r="H9" i="1"/>
  <c r="E4" i="1"/>
  <c r="E5" i="1"/>
  <c r="E6" i="1"/>
  <c r="E7" i="1"/>
  <c r="E8" i="1"/>
  <c r="E3" i="1"/>
  <c r="F3" i="1"/>
</calcChain>
</file>

<file path=xl/sharedStrings.xml><?xml version="1.0" encoding="utf-8"?>
<sst xmlns="http://schemas.openxmlformats.org/spreadsheetml/2006/main" count="17" uniqueCount="17">
  <si>
    <t>Артикул</t>
  </si>
  <si>
    <t>giovenzana</t>
  </si>
  <si>
    <t>cariboni</t>
  </si>
  <si>
    <t>C-профиль</t>
  </si>
  <si>
    <t>Соединтельная муфта</t>
  </si>
  <si>
    <t>Держатель рельса</t>
  </si>
  <si>
    <t>Заглушка на торец</t>
  </si>
  <si>
    <t>Ведущая кабельная тележка</t>
  </si>
  <si>
    <t>Тележа металлическая</t>
  </si>
  <si>
    <t>С НДС</t>
  </si>
  <si>
    <t>Держатель кабеля</t>
  </si>
  <si>
    <t>Курс на 16.12.15</t>
  </si>
  <si>
    <t>шт Джовенцан</t>
  </si>
  <si>
    <t>шт Карибони</t>
  </si>
  <si>
    <t>Разница в цене на штуку</t>
  </si>
  <si>
    <t xml:space="preserve">Разница в цене на все </t>
  </si>
  <si>
    <t>Карибони дешевле 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</si>
</sst>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b/>
      <sz val="14"/>
      <color rgb="FF00B0F0"/>
      <name val="Academy"/>
    </font>
    <font>
      <sz val="11"/>
      <color theme="1"/>
      <name val="Academy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/>
    <xf numFmtId="2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D12" sqref="D12"/>
    </sheetView>
  </sheetViews>
  <sheetFormatPr defaultRowHeight="15" x14ac:dyDescent="0.25"/>
  <cols>
    <col min="2" max="2" width="27.85546875" customWidth="1"/>
    <col min="3" max="3" width="16.140625" customWidth="1"/>
    <col min="4" max="4" width="20.28515625" customWidth="1"/>
    <col min="5" max="5" width="22.140625" customWidth="1"/>
    <col min="7" max="7" width="18.140625" customWidth="1"/>
    <col min="8" max="8" width="23.5703125" customWidth="1"/>
    <col min="9" max="9" width="21.140625" customWidth="1"/>
  </cols>
  <sheetData>
    <row r="2" spans="2:10" ht="18" x14ac:dyDescent="0.25">
      <c r="B2" s="5" t="s">
        <v>0</v>
      </c>
      <c r="C2" s="5" t="s">
        <v>12</v>
      </c>
      <c r="D2" s="8" t="s">
        <v>1</v>
      </c>
      <c r="E2" s="8" t="s">
        <v>2</v>
      </c>
      <c r="F2" s="1" t="s">
        <v>9</v>
      </c>
      <c r="G2" s="4" t="s">
        <v>13</v>
      </c>
      <c r="H2" s="1" t="s">
        <v>14</v>
      </c>
      <c r="I2" s="1" t="s">
        <v>15</v>
      </c>
    </row>
    <row r="3" spans="2:10" x14ac:dyDescent="0.25">
      <c r="B3" t="s">
        <v>3</v>
      </c>
      <c r="C3">
        <v>300</v>
      </c>
      <c r="D3">
        <v>260.51</v>
      </c>
      <c r="E3" s="2">
        <f>(F3/1.18)</f>
        <v>301.27118644067798</v>
      </c>
      <c r="F3">
        <f>1422/4</f>
        <v>355.5</v>
      </c>
      <c r="G3">
        <v>300</v>
      </c>
      <c r="H3" s="6">
        <f>D3-E3</f>
        <v>-40.761186440677989</v>
      </c>
      <c r="I3" s="6">
        <f>(D3*C3)-(E3*G3)</f>
        <v>-12228.355932203398</v>
      </c>
    </row>
    <row r="4" spans="2:10" x14ac:dyDescent="0.25">
      <c r="B4" t="s">
        <v>4</v>
      </c>
      <c r="C4">
        <v>60</v>
      </c>
      <c r="D4">
        <v>191.67</v>
      </c>
      <c r="E4" s="2">
        <f t="shared" ref="E4:E9" si="0">(F4/1.18)</f>
        <v>247.88135593220341</v>
      </c>
      <c r="F4">
        <v>292.5</v>
      </c>
      <c r="G4">
        <v>60</v>
      </c>
      <c r="H4" s="6">
        <f t="shared" ref="H4:H9" si="1">D4-E4</f>
        <v>-56.211355932203418</v>
      </c>
      <c r="I4" s="6">
        <f t="shared" ref="I4:I9" si="2">(D4*C4)-(E4*G4)</f>
        <v>-3372.6813559322054</v>
      </c>
    </row>
    <row r="5" spans="2:10" x14ac:dyDescent="0.25">
      <c r="B5" t="s">
        <v>5</v>
      </c>
      <c r="C5">
        <v>150</v>
      </c>
      <c r="D5">
        <v>180.71</v>
      </c>
      <c r="E5" s="2">
        <f t="shared" si="0"/>
        <v>156.35593220338984</v>
      </c>
      <c r="F5">
        <v>184.5</v>
      </c>
      <c r="G5">
        <v>225</v>
      </c>
      <c r="H5" s="6">
        <f t="shared" si="1"/>
        <v>24.354067796610167</v>
      </c>
      <c r="I5" s="6">
        <f t="shared" si="2"/>
        <v>-8073.5847457627169</v>
      </c>
    </row>
    <row r="6" spans="2:10" x14ac:dyDescent="0.25">
      <c r="B6" t="s">
        <v>6</v>
      </c>
      <c r="C6">
        <v>25</v>
      </c>
      <c r="D6">
        <v>95.44</v>
      </c>
      <c r="E6" s="2">
        <f t="shared" si="0"/>
        <v>137.28813559322035</v>
      </c>
      <c r="F6">
        <v>162</v>
      </c>
      <c r="G6">
        <v>25</v>
      </c>
      <c r="H6" s="6">
        <f t="shared" si="1"/>
        <v>-41.848135593220348</v>
      </c>
      <c r="I6" s="6">
        <f t="shared" si="2"/>
        <v>-1046.2033898305085</v>
      </c>
    </row>
    <row r="7" spans="2:10" x14ac:dyDescent="0.25">
      <c r="B7" t="s">
        <v>10</v>
      </c>
      <c r="C7">
        <v>5</v>
      </c>
      <c r="D7">
        <v>292.58</v>
      </c>
      <c r="E7" s="2">
        <f t="shared" si="0"/>
        <v>308.8983050847458</v>
      </c>
      <c r="F7">
        <v>364.5</v>
      </c>
      <c r="G7">
        <v>5</v>
      </c>
      <c r="H7" s="6">
        <f t="shared" si="1"/>
        <v>-16.318305084745816</v>
      </c>
      <c r="I7" s="6">
        <f t="shared" si="2"/>
        <v>-81.591525423729081</v>
      </c>
      <c r="J7" s="2">
        <f>SUM(I3,I4,I5,I6,I7)</f>
        <v>-24802.416949152557</v>
      </c>
    </row>
    <row r="8" spans="2:10" x14ac:dyDescent="0.25">
      <c r="B8" t="s">
        <v>7</v>
      </c>
      <c r="C8">
        <v>15</v>
      </c>
      <c r="D8">
        <v>956.77</v>
      </c>
      <c r="E8" s="2">
        <f t="shared" si="0"/>
        <v>663.5593220338983</v>
      </c>
      <c r="F8">
        <v>783</v>
      </c>
      <c r="G8">
        <v>5</v>
      </c>
      <c r="H8" s="7">
        <f t="shared" si="1"/>
        <v>293.21067796610168</v>
      </c>
      <c r="I8" s="7">
        <f t="shared" si="2"/>
        <v>11033.753389830508</v>
      </c>
    </row>
    <row r="9" spans="2:10" x14ac:dyDescent="0.25">
      <c r="B9" t="s">
        <v>8</v>
      </c>
      <c r="C9">
        <v>150</v>
      </c>
      <c r="D9">
        <v>690.78</v>
      </c>
      <c r="E9" s="2">
        <f>(F9/1.18)</f>
        <v>411.86440677966107</v>
      </c>
      <c r="F9">
        <v>486</v>
      </c>
      <c r="G9">
        <v>150</v>
      </c>
      <c r="H9" s="7">
        <f t="shared" si="1"/>
        <v>278.91559322033891</v>
      </c>
      <c r="I9" s="7">
        <f t="shared" si="2"/>
        <v>41837.338983050839</v>
      </c>
      <c r="J9" s="2">
        <f>SUM(I8,I9)</f>
        <v>52871.09237288135</v>
      </c>
    </row>
    <row r="11" spans="2:10" x14ac:dyDescent="0.25">
      <c r="I11" s="9" t="s">
        <v>16</v>
      </c>
    </row>
    <row r="12" spans="2:10" x14ac:dyDescent="0.25">
      <c r="B12" s="3" t="s">
        <v>11</v>
      </c>
      <c r="C12" s="3"/>
      <c r="I12" s="7">
        <f>J9+J7</f>
        <v>28068.675423728793</v>
      </c>
    </row>
    <row r="13" spans="2:10" x14ac:dyDescent="0.25">
      <c r="B13">
        <v>78.23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2015-12-21T14:22:47Z</dcterms:created>
  <dcterms:modified xsi:type="dcterms:W3CDTF">2015-12-21T15:21:00Z</dcterms:modified>
</cp:coreProperties>
</file>