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90" i="1" l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7" i="1"/>
  <c r="H618" i="1"/>
  <c r="H619" i="1"/>
  <c r="H620" i="1"/>
  <c r="H621" i="1"/>
  <c r="H622" i="1"/>
  <c r="H358" i="1"/>
  <c r="H359" i="1"/>
  <c r="H360" i="1"/>
  <c r="H361" i="1"/>
  <c r="H365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407" i="1"/>
  <c r="H408" i="1"/>
  <c r="H409" i="1"/>
  <c r="H410" i="1"/>
  <c r="H411" i="1"/>
  <c r="H412" i="1"/>
  <c r="H413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22" i="1"/>
  <c r="H523" i="1"/>
  <c r="H524" i="1"/>
  <c r="H525" i="1"/>
  <c r="H526" i="1"/>
  <c r="H527" i="1"/>
  <c r="H528" i="1"/>
  <c r="H529" i="1"/>
  <c r="H530" i="1"/>
  <c r="H534" i="1"/>
  <c r="H535" i="1"/>
  <c r="H536" i="1"/>
  <c r="H537" i="1"/>
  <c r="H538" i="1"/>
  <c r="H539" i="1"/>
  <c r="H540" i="1"/>
  <c r="H541" i="1"/>
  <c r="H542" i="1"/>
  <c r="H543" i="1"/>
  <c r="H544" i="1"/>
  <c r="H550" i="1"/>
  <c r="H553" i="1"/>
  <c r="H554" i="1"/>
  <c r="H558" i="1"/>
  <c r="H559" i="1"/>
  <c r="H560" i="1"/>
  <c r="H561" i="1"/>
  <c r="H562" i="1"/>
  <c r="H563" i="1"/>
  <c r="H564" i="1"/>
  <c r="H565" i="1"/>
  <c r="H566" i="1"/>
  <c r="H567" i="1"/>
  <c r="H568" i="1"/>
  <c r="H572" i="1"/>
  <c r="H573" i="1"/>
  <c r="H574" i="1"/>
  <c r="H575" i="1"/>
  <c r="H576" i="1"/>
  <c r="H577" i="1"/>
  <c r="H578" i="1"/>
  <c r="H580" i="1"/>
  <c r="H581" i="1"/>
  <c r="H582" i="1"/>
  <c r="H58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34" i="1"/>
  <c r="H296" i="1"/>
  <c r="H297" i="1"/>
  <c r="H298" i="1"/>
  <c r="H286" i="1"/>
  <c r="H287" i="1"/>
  <c r="H288" i="1"/>
  <c r="H289" i="1"/>
  <c r="H290" i="1"/>
  <c r="H291" i="1"/>
  <c r="H292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39" i="1"/>
  <c r="H235" i="1"/>
  <c r="H236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181" i="1"/>
  <c r="H191" i="1"/>
  <c r="H179" i="1"/>
  <c r="H180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46" i="1"/>
  <c r="H147" i="1"/>
  <c r="H148" i="1"/>
  <c r="H149" i="1"/>
  <c r="H150" i="1"/>
  <c r="H151" i="1"/>
  <c r="H145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0" i="1"/>
  <c r="H18" i="1"/>
  <c r="H19" i="1"/>
  <c r="H20" i="1"/>
  <c r="H21" i="1"/>
  <c r="H22" i="1"/>
  <c r="H23" i="1"/>
  <c r="H24" i="1"/>
  <c r="H17" i="1"/>
  <c r="H5" i="1"/>
  <c r="H6" i="1"/>
  <c r="H7" i="1"/>
  <c r="H8" i="1"/>
  <c r="H9" i="1"/>
  <c r="H10" i="1"/>
  <c r="H11" i="1"/>
  <c r="H12" i="1"/>
  <c r="H13" i="1"/>
  <c r="H4" i="1"/>
  <c r="F584" i="1" l="1"/>
  <c r="G584" i="1" s="1"/>
  <c r="D584" i="1"/>
  <c r="D583" i="1"/>
  <c r="F582" i="1"/>
  <c r="G582" i="1" s="1"/>
  <c r="D582" i="1"/>
  <c r="F581" i="1"/>
  <c r="G581" i="1" s="1"/>
  <c r="D581" i="1"/>
  <c r="F580" i="1"/>
  <c r="G580" i="1" s="1"/>
  <c r="D580" i="1"/>
  <c r="G578" i="1"/>
  <c r="F578" i="1"/>
  <c r="D578" i="1"/>
  <c r="F577" i="1"/>
  <c r="G577" i="1" s="1"/>
  <c r="D577" i="1"/>
  <c r="F576" i="1"/>
  <c r="G576" i="1" s="1"/>
  <c r="D576" i="1"/>
  <c r="F575" i="1"/>
  <c r="G575" i="1" s="1"/>
  <c r="D575" i="1"/>
  <c r="F574" i="1"/>
  <c r="G574" i="1" s="1"/>
  <c r="D574" i="1"/>
  <c r="F573" i="1"/>
  <c r="G573" i="1" s="1"/>
  <c r="F572" i="1"/>
  <c r="G572" i="1" s="1"/>
  <c r="D572" i="1"/>
  <c r="D571" i="1"/>
  <c r="D570" i="1"/>
  <c r="F568" i="1"/>
  <c r="G568" i="1" s="1"/>
  <c r="D568" i="1"/>
  <c r="F567" i="1"/>
  <c r="G567" i="1" s="1"/>
  <c r="D567" i="1"/>
  <c r="F566" i="1"/>
  <c r="G566" i="1" s="1"/>
  <c r="D566" i="1"/>
  <c r="F565" i="1"/>
  <c r="G565" i="1" s="1"/>
  <c r="D565" i="1"/>
  <c r="F564" i="1"/>
  <c r="G564" i="1" s="1"/>
  <c r="D564" i="1"/>
  <c r="F563" i="1"/>
  <c r="G563" i="1" s="1"/>
  <c r="D563" i="1"/>
  <c r="G562" i="1"/>
  <c r="F562" i="1"/>
  <c r="D562" i="1"/>
  <c r="F561" i="1"/>
  <c r="G561" i="1" s="1"/>
  <c r="D561" i="1"/>
  <c r="F560" i="1"/>
  <c r="G560" i="1" s="1"/>
  <c r="D560" i="1"/>
  <c r="F559" i="1"/>
  <c r="G559" i="1" s="1"/>
  <c r="D559" i="1"/>
  <c r="F558" i="1"/>
  <c r="G558" i="1" s="1"/>
  <c r="D558" i="1"/>
  <c r="D557" i="1"/>
  <c r="D556" i="1"/>
  <c r="D555" i="1"/>
  <c r="F554" i="1"/>
  <c r="G554" i="1" s="1"/>
  <c r="D554" i="1"/>
  <c r="F553" i="1"/>
  <c r="G553" i="1" s="1"/>
  <c r="D553" i="1"/>
  <c r="F551" i="1"/>
  <c r="G550" i="1"/>
  <c r="F550" i="1"/>
  <c r="D550" i="1"/>
  <c r="D549" i="1"/>
  <c r="D548" i="1"/>
  <c r="D546" i="1"/>
  <c r="D545" i="1"/>
  <c r="G544" i="1"/>
  <c r="F544" i="1"/>
  <c r="D544" i="1"/>
  <c r="F543" i="1"/>
  <c r="G543" i="1" s="1"/>
  <c r="D543" i="1"/>
  <c r="F542" i="1"/>
  <c r="G542" i="1" s="1"/>
  <c r="D542" i="1"/>
  <c r="F541" i="1"/>
  <c r="G541" i="1" s="1"/>
  <c r="D541" i="1"/>
  <c r="F540" i="1"/>
  <c r="G540" i="1" s="1"/>
  <c r="D540" i="1"/>
  <c r="F539" i="1"/>
  <c r="G539" i="1" s="1"/>
  <c r="D539" i="1"/>
  <c r="F538" i="1"/>
  <c r="G538" i="1" s="1"/>
  <c r="D538" i="1"/>
  <c r="F537" i="1"/>
  <c r="G537" i="1" s="1"/>
  <c r="D537" i="1"/>
  <c r="G536" i="1"/>
  <c r="F536" i="1"/>
  <c r="D536" i="1"/>
  <c r="F535" i="1"/>
  <c r="G535" i="1" s="1"/>
  <c r="D535" i="1"/>
  <c r="F534" i="1"/>
  <c r="G534" i="1" s="1"/>
  <c r="D534" i="1"/>
  <c r="D533" i="1"/>
  <c r="D532" i="1"/>
  <c r="D531" i="1"/>
  <c r="G530" i="1"/>
  <c r="F530" i="1"/>
  <c r="D530" i="1"/>
  <c r="F529" i="1"/>
  <c r="G529" i="1" s="1"/>
  <c r="D529" i="1"/>
  <c r="F528" i="1"/>
  <c r="G528" i="1" s="1"/>
  <c r="D528" i="1"/>
  <c r="F527" i="1"/>
  <c r="G527" i="1" s="1"/>
  <c r="D527" i="1"/>
  <c r="F526" i="1"/>
  <c r="G526" i="1" s="1"/>
  <c r="D526" i="1"/>
  <c r="F525" i="1"/>
  <c r="G525" i="1" s="1"/>
  <c r="D525" i="1"/>
  <c r="F524" i="1"/>
  <c r="G524" i="1" s="1"/>
  <c r="D524" i="1"/>
  <c r="F523" i="1"/>
  <c r="G523" i="1" s="1"/>
  <c r="D523" i="1"/>
  <c r="G522" i="1"/>
  <c r="F522" i="1"/>
  <c r="D522" i="1"/>
  <c r="F516" i="1"/>
  <c r="G516" i="1" s="1"/>
  <c r="D516" i="1"/>
  <c r="F515" i="1"/>
  <c r="G515" i="1" s="1"/>
  <c r="D515" i="1"/>
  <c r="D514" i="1"/>
  <c r="D513" i="1"/>
  <c r="D512" i="1"/>
  <c r="D511" i="1"/>
  <c r="F510" i="1"/>
  <c r="G510" i="1" s="1"/>
  <c r="D510" i="1"/>
  <c r="F509" i="1"/>
  <c r="G509" i="1" s="1"/>
  <c r="D509" i="1"/>
  <c r="F508" i="1"/>
  <c r="G508" i="1" s="1"/>
  <c r="D508" i="1"/>
  <c r="F507" i="1"/>
  <c r="G507" i="1" s="1"/>
  <c r="D507" i="1"/>
  <c r="F506" i="1"/>
  <c r="G506" i="1" s="1"/>
  <c r="D506" i="1"/>
  <c r="D505" i="1"/>
  <c r="D504" i="1"/>
  <c r="D503" i="1"/>
  <c r="D502" i="1"/>
  <c r="G501" i="1"/>
  <c r="F501" i="1"/>
  <c r="D501" i="1"/>
  <c r="F500" i="1"/>
  <c r="G500" i="1" s="1"/>
  <c r="D500" i="1"/>
  <c r="F499" i="1"/>
  <c r="G499" i="1" s="1"/>
  <c r="D499" i="1"/>
  <c r="D498" i="1"/>
  <c r="D497" i="1"/>
  <c r="D496" i="1"/>
  <c r="D495" i="1"/>
  <c r="F494" i="1"/>
  <c r="G494" i="1" s="1"/>
  <c r="D494" i="1"/>
  <c r="F493" i="1"/>
  <c r="G493" i="1" s="1"/>
  <c r="D493" i="1"/>
  <c r="F492" i="1"/>
  <c r="G492" i="1" s="1"/>
  <c r="D492" i="1"/>
  <c r="F491" i="1"/>
  <c r="G491" i="1" s="1"/>
  <c r="D491" i="1"/>
  <c r="F490" i="1"/>
  <c r="G490" i="1" s="1"/>
  <c r="D490" i="1"/>
  <c r="F489" i="1"/>
  <c r="G489" i="1" s="1"/>
  <c r="D489" i="1"/>
  <c r="D488" i="1"/>
  <c r="D487" i="1"/>
  <c r="D486" i="1"/>
  <c r="D485" i="1"/>
  <c r="F484" i="1"/>
  <c r="G484" i="1" s="1"/>
  <c r="D484" i="1"/>
  <c r="D483" i="1"/>
  <c r="D482" i="1"/>
  <c r="F622" i="1"/>
  <c r="G622" i="1" s="1"/>
  <c r="D622" i="1"/>
  <c r="F621" i="1"/>
  <c r="G621" i="1" s="1"/>
  <c r="D621" i="1"/>
  <c r="F620" i="1"/>
  <c r="G620" i="1" s="1"/>
  <c r="D620" i="1"/>
  <c r="F619" i="1"/>
  <c r="G619" i="1" s="1"/>
  <c r="D619" i="1"/>
  <c r="G618" i="1"/>
  <c r="F618" i="1"/>
  <c r="D618" i="1"/>
  <c r="F617" i="1"/>
  <c r="G617" i="1" s="1"/>
  <c r="D617" i="1"/>
  <c r="D616" i="1"/>
  <c r="D614" i="1"/>
  <c r="F613" i="1"/>
  <c r="G613" i="1" s="1"/>
  <c r="D613" i="1"/>
  <c r="G612" i="1"/>
  <c r="F612" i="1"/>
  <c r="D612" i="1"/>
  <c r="F611" i="1"/>
  <c r="G611" i="1" s="1"/>
  <c r="D611" i="1"/>
  <c r="F610" i="1"/>
  <c r="G610" i="1" s="1"/>
  <c r="D610" i="1"/>
  <c r="F609" i="1"/>
  <c r="G609" i="1" s="1"/>
  <c r="D609" i="1"/>
  <c r="F608" i="1"/>
  <c r="G608" i="1" s="1"/>
  <c r="D608" i="1"/>
  <c r="F607" i="1"/>
  <c r="G607" i="1" s="1"/>
  <c r="D607" i="1"/>
  <c r="F606" i="1"/>
  <c r="G606" i="1" s="1"/>
  <c r="D606" i="1"/>
  <c r="F605" i="1"/>
  <c r="G605" i="1" s="1"/>
  <c r="D605" i="1"/>
  <c r="G604" i="1"/>
  <c r="F604" i="1"/>
  <c r="D604" i="1"/>
  <c r="F603" i="1"/>
  <c r="G603" i="1" s="1"/>
  <c r="D603" i="1"/>
  <c r="F602" i="1"/>
  <c r="G602" i="1" s="1"/>
  <c r="D602" i="1"/>
  <c r="F601" i="1"/>
  <c r="G601" i="1" s="1"/>
  <c r="D601" i="1"/>
  <c r="F600" i="1"/>
  <c r="G600" i="1" s="1"/>
  <c r="D600" i="1"/>
  <c r="F599" i="1"/>
  <c r="G599" i="1" s="1"/>
  <c r="D599" i="1"/>
  <c r="F598" i="1"/>
  <c r="G598" i="1" s="1"/>
  <c r="D598" i="1"/>
  <c r="F597" i="1"/>
  <c r="G597" i="1" s="1"/>
  <c r="D597" i="1"/>
  <c r="G596" i="1"/>
  <c r="F596" i="1"/>
  <c r="D596" i="1"/>
  <c r="F595" i="1"/>
  <c r="G595" i="1" s="1"/>
  <c r="D595" i="1"/>
  <c r="F594" i="1"/>
  <c r="G594" i="1" s="1"/>
  <c r="D594" i="1"/>
  <c r="F593" i="1"/>
  <c r="G593" i="1" s="1"/>
  <c r="D593" i="1"/>
  <c r="D592" i="1"/>
  <c r="D590" i="1"/>
  <c r="D448" i="1"/>
  <c r="F447" i="1"/>
  <c r="G447" i="1" s="1"/>
  <c r="D447" i="1"/>
  <c r="F446" i="1"/>
  <c r="G446" i="1" s="1"/>
  <c r="D446" i="1"/>
  <c r="F445" i="1"/>
  <c r="G445" i="1" s="1"/>
  <c r="D445" i="1"/>
  <c r="F444" i="1"/>
  <c r="G444" i="1" s="1"/>
  <c r="D444" i="1"/>
  <c r="G443" i="1"/>
  <c r="F443" i="1"/>
  <c r="D443" i="1"/>
  <c r="F442" i="1"/>
  <c r="G442" i="1" s="1"/>
  <c r="D442" i="1"/>
  <c r="F441" i="1"/>
  <c r="G441" i="1" s="1"/>
  <c r="D441" i="1"/>
  <c r="F440" i="1"/>
  <c r="G440" i="1" s="1"/>
  <c r="D440" i="1"/>
  <c r="F437" i="1"/>
  <c r="G437" i="1" s="1"/>
  <c r="D437" i="1"/>
  <c r="F436" i="1"/>
  <c r="G436" i="1" s="1"/>
  <c r="D436" i="1"/>
  <c r="F435" i="1"/>
  <c r="G435" i="1" s="1"/>
  <c r="D435" i="1"/>
  <c r="F434" i="1"/>
  <c r="G434" i="1" s="1"/>
  <c r="D434" i="1"/>
  <c r="G433" i="1"/>
  <c r="F433" i="1"/>
  <c r="D433" i="1"/>
  <c r="F432" i="1"/>
  <c r="G432" i="1" s="1"/>
  <c r="D432" i="1"/>
  <c r="F431" i="1"/>
  <c r="G431" i="1" s="1"/>
  <c r="D431" i="1"/>
  <c r="F430" i="1"/>
  <c r="G430" i="1" s="1"/>
  <c r="D430" i="1"/>
  <c r="F429" i="1"/>
  <c r="G429" i="1" s="1"/>
  <c r="D429" i="1"/>
  <c r="F428" i="1"/>
  <c r="G428" i="1" s="1"/>
  <c r="D428" i="1"/>
  <c r="F427" i="1"/>
  <c r="G427" i="1" s="1"/>
  <c r="D427" i="1"/>
  <c r="F426" i="1"/>
  <c r="G426" i="1" s="1"/>
  <c r="D426" i="1"/>
  <c r="G425" i="1"/>
  <c r="F425" i="1"/>
  <c r="D425" i="1"/>
  <c r="F424" i="1"/>
  <c r="G424" i="1" s="1"/>
  <c r="D424" i="1"/>
  <c r="F423" i="1"/>
  <c r="G423" i="1" s="1"/>
  <c r="D423" i="1"/>
  <c r="F422" i="1"/>
  <c r="G422" i="1" s="1"/>
  <c r="D422" i="1"/>
  <c r="F421" i="1"/>
  <c r="G421" i="1" s="1"/>
  <c r="D421" i="1"/>
  <c r="F420" i="1"/>
  <c r="G420" i="1" s="1"/>
  <c r="D420" i="1"/>
  <c r="F419" i="1"/>
  <c r="G419" i="1" s="1"/>
  <c r="D419" i="1"/>
  <c r="F418" i="1"/>
  <c r="G418" i="1" s="1"/>
  <c r="D418" i="1"/>
  <c r="G417" i="1"/>
  <c r="F417" i="1"/>
  <c r="D417" i="1"/>
  <c r="D416" i="1"/>
  <c r="D415" i="1"/>
  <c r="D414" i="1"/>
  <c r="F413" i="1"/>
  <c r="G413" i="1" s="1"/>
  <c r="D413" i="1"/>
  <c r="F412" i="1"/>
  <c r="G412" i="1" s="1"/>
  <c r="D412" i="1"/>
  <c r="G411" i="1"/>
  <c r="F411" i="1"/>
  <c r="D411" i="1"/>
  <c r="F410" i="1"/>
  <c r="G410" i="1" s="1"/>
  <c r="D410" i="1"/>
  <c r="F408" i="1"/>
  <c r="G408" i="1" s="1"/>
  <c r="G407" i="1"/>
  <c r="F407" i="1"/>
  <c r="D407" i="1"/>
  <c r="D406" i="1"/>
  <c r="D405" i="1"/>
  <c r="D399" i="1"/>
  <c r="F398" i="1"/>
  <c r="G398" i="1" s="1"/>
  <c r="D398" i="1"/>
  <c r="F397" i="1"/>
  <c r="G397" i="1" s="1"/>
  <c r="D397" i="1"/>
  <c r="F396" i="1"/>
  <c r="G396" i="1" s="1"/>
  <c r="D396" i="1"/>
  <c r="G395" i="1"/>
  <c r="F395" i="1"/>
  <c r="D395" i="1"/>
  <c r="F394" i="1"/>
  <c r="G394" i="1" s="1"/>
  <c r="D394" i="1"/>
  <c r="F393" i="1"/>
  <c r="G393" i="1" s="1"/>
  <c r="D393" i="1"/>
  <c r="F392" i="1"/>
  <c r="G392" i="1" s="1"/>
  <c r="D392" i="1"/>
  <c r="F391" i="1"/>
  <c r="G391" i="1" s="1"/>
  <c r="D391" i="1"/>
  <c r="F390" i="1"/>
  <c r="G390" i="1" s="1"/>
  <c r="D390" i="1"/>
  <c r="F389" i="1"/>
  <c r="G389" i="1" s="1"/>
  <c r="D389" i="1"/>
  <c r="F388" i="1"/>
  <c r="G388" i="1" s="1"/>
  <c r="D388" i="1"/>
  <c r="G387" i="1"/>
  <c r="F387" i="1"/>
  <c r="D387" i="1"/>
  <c r="F386" i="1"/>
  <c r="G386" i="1" s="1"/>
  <c r="D386" i="1"/>
  <c r="F385" i="1"/>
  <c r="G385" i="1" s="1"/>
  <c r="D385" i="1"/>
  <c r="F384" i="1"/>
  <c r="G384" i="1" s="1"/>
  <c r="D384" i="1"/>
  <c r="F383" i="1"/>
  <c r="G383" i="1" s="1"/>
  <c r="D383" i="1"/>
  <c r="F382" i="1"/>
  <c r="G382" i="1" s="1"/>
  <c r="D382" i="1"/>
  <c r="F381" i="1"/>
  <c r="G381" i="1" s="1"/>
  <c r="D381" i="1"/>
  <c r="F380" i="1"/>
  <c r="G380" i="1" s="1"/>
  <c r="D380" i="1"/>
  <c r="G379" i="1"/>
  <c r="F379" i="1"/>
  <c r="D379" i="1"/>
  <c r="F378" i="1"/>
  <c r="G378" i="1" s="1"/>
  <c r="D378" i="1"/>
  <c r="F377" i="1"/>
  <c r="G377" i="1" s="1"/>
  <c r="D377" i="1"/>
  <c r="F376" i="1"/>
  <c r="G376" i="1" s="1"/>
  <c r="D376" i="1"/>
  <c r="F375" i="1"/>
  <c r="G375" i="1" s="1"/>
  <c r="D375" i="1"/>
  <c r="F374" i="1"/>
  <c r="G374" i="1" s="1"/>
  <c r="D374" i="1"/>
  <c r="F373" i="1"/>
  <c r="G373" i="1" s="1"/>
  <c r="D373" i="1"/>
  <c r="F372" i="1"/>
  <c r="G372" i="1" s="1"/>
  <c r="D372" i="1"/>
  <c r="G371" i="1"/>
  <c r="F371" i="1"/>
  <c r="D371" i="1"/>
  <c r="F370" i="1"/>
  <c r="G370" i="1" s="1"/>
  <c r="D370" i="1"/>
  <c r="F369" i="1"/>
  <c r="G369" i="1" s="1"/>
  <c r="D369" i="1"/>
  <c r="D368" i="1"/>
  <c r="D367" i="1"/>
  <c r="D366" i="1"/>
  <c r="F365" i="1"/>
  <c r="G365" i="1" s="1"/>
  <c r="D365" i="1"/>
  <c r="G361" i="1"/>
  <c r="F361" i="1"/>
  <c r="D361" i="1"/>
  <c r="F360" i="1"/>
  <c r="G360" i="1" s="1"/>
  <c r="D360" i="1"/>
  <c r="F359" i="1"/>
  <c r="G359" i="1" s="1"/>
  <c r="D359" i="1"/>
  <c r="F358" i="1"/>
  <c r="G358" i="1" s="1"/>
  <c r="D358" i="1"/>
  <c r="D357" i="1"/>
  <c r="D356" i="1"/>
  <c r="F353" i="1"/>
  <c r="G353" i="1" s="1"/>
  <c r="D353" i="1"/>
  <c r="F352" i="1"/>
  <c r="G352" i="1" s="1"/>
  <c r="D352" i="1"/>
  <c r="F351" i="1"/>
  <c r="G351" i="1" s="1"/>
  <c r="D351" i="1"/>
  <c r="F350" i="1"/>
  <c r="G350" i="1" s="1"/>
  <c r="D350" i="1"/>
  <c r="F349" i="1"/>
  <c r="G349" i="1" s="1"/>
  <c r="D349" i="1"/>
  <c r="F348" i="1"/>
  <c r="G348" i="1" s="1"/>
  <c r="D348" i="1"/>
  <c r="F347" i="1"/>
  <c r="G347" i="1" s="1"/>
  <c r="D347" i="1"/>
  <c r="G346" i="1"/>
  <c r="F346" i="1"/>
  <c r="D346" i="1"/>
  <c r="F345" i="1"/>
  <c r="G345" i="1" s="1"/>
  <c r="D345" i="1"/>
  <c r="F344" i="1"/>
  <c r="G344" i="1" s="1"/>
  <c r="D344" i="1"/>
  <c r="F343" i="1"/>
  <c r="G343" i="1" s="1"/>
  <c r="D343" i="1"/>
  <c r="F342" i="1"/>
  <c r="G342" i="1" s="1"/>
  <c r="D342" i="1"/>
  <c r="F341" i="1"/>
  <c r="G341" i="1" s="1"/>
  <c r="D341" i="1"/>
  <c r="F340" i="1"/>
  <c r="G340" i="1" s="1"/>
  <c r="D340" i="1"/>
  <c r="F339" i="1"/>
  <c r="G339" i="1" s="1"/>
  <c r="D339" i="1"/>
  <c r="G338" i="1"/>
  <c r="F338" i="1"/>
  <c r="D338" i="1"/>
  <c r="F337" i="1"/>
  <c r="G337" i="1" s="1"/>
  <c r="D337" i="1"/>
  <c r="F336" i="1"/>
  <c r="G336" i="1" s="1"/>
  <c r="D336" i="1"/>
  <c r="F335" i="1"/>
  <c r="G335" i="1" s="1"/>
  <c r="D335" i="1"/>
  <c r="F334" i="1"/>
  <c r="G334" i="1" s="1"/>
  <c r="D334" i="1"/>
  <c r="D333" i="1"/>
  <c r="D332" i="1"/>
  <c r="F328" i="1"/>
  <c r="F298" i="1"/>
  <c r="G298" i="1" s="1"/>
  <c r="D298" i="1"/>
  <c r="F297" i="1"/>
  <c r="G297" i="1" s="1"/>
  <c r="D297" i="1"/>
  <c r="F296" i="1"/>
  <c r="G296" i="1" s="1"/>
  <c r="D296" i="1"/>
  <c r="F292" i="1"/>
  <c r="G292" i="1" s="1"/>
  <c r="D292" i="1"/>
  <c r="G291" i="1"/>
  <c r="F291" i="1"/>
  <c r="D291" i="1"/>
  <c r="F290" i="1"/>
  <c r="G290" i="1" s="1"/>
  <c r="D290" i="1"/>
  <c r="F289" i="1"/>
  <c r="G289" i="1" s="1"/>
  <c r="D289" i="1"/>
  <c r="F288" i="1"/>
  <c r="G288" i="1" s="1"/>
  <c r="D288" i="1"/>
  <c r="F287" i="1"/>
  <c r="G287" i="1" s="1"/>
  <c r="D287" i="1"/>
  <c r="F286" i="1"/>
  <c r="G286" i="1" s="1"/>
  <c r="D286" i="1"/>
  <c r="D285" i="1"/>
  <c r="F280" i="1"/>
  <c r="G280" i="1" s="1"/>
  <c r="D280" i="1"/>
  <c r="F279" i="1"/>
  <c r="G279" i="1" s="1"/>
  <c r="D279" i="1"/>
  <c r="F278" i="1"/>
  <c r="G278" i="1" s="1"/>
  <c r="D278" i="1"/>
  <c r="F277" i="1"/>
  <c r="G277" i="1" s="1"/>
  <c r="D277" i="1"/>
  <c r="G276" i="1"/>
  <c r="F276" i="1"/>
  <c r="D276" i="1"/>
  <c r="F275" i="1"/>
  <c r="G275" i="1" s="1"/>
  <c r="D275" i="1"/>
  <c r="F274" i="1"/>
  <c r="G274" i="1" s="1"/>
  <c r="D274" i="1"/>
  <c r="F273" i="1"/>
  <c r="G273" i="1" s="1"/>
  <c r="D273" i="1"/>
  <c r="F272" i="1"/>
  <c r="G272" i="1" s="1"/>
  <c r="D272" i="1"/>
  <c r="F271" i="1"/>
  <c r="G271" i="1" s="1"/>
  <c r="D271" i="1"/>
  <c r="F270" i="1"/>
  <c r="G270" i="1" s="1"/>
  <c r="D270" i="1"/>
  <c r="F269" i="1"/>
  <c r="G269" i="1" s="1"/>
  <c r="D269" i="1"/>
  <c r="G268" i="1"/>
  <c r="F268" i="1"/>
  <c r="D268" i="1"/>
  <c r="F267" i="1"/>
  <c r="G267" i="1" s="1"/>
  <c r="D267" i="1"/>
  <c r="F266" i="1"/>
  <c r="G266" i="1" s="1"/>
  <c r="D266" i="1"/>
  <c r="F265" i="1"/>
  <c r="G265" i="1" s="1"/>
  <c r="D265" i="1"/>
  <c r="F264" i="1"/>
  <c r="G264" i="1" s="1"/>
  <c r="D264" i="1"/>
  <c r="F263" i="1"/>
  <c r="G263" i="1" s="1"/>
  <c r="D263" i="1"/>
  <c r="F262" i="1"/>
  <c r="G262" i="1" s="1"/>
  <c r="D262" i="1"/>
  <c r="F261" i="1"/>
  <c r="G261" i="1" s="1"/>
  <c r="D261" i="1"/>
  <c r="G260" i="1"/>
  <c r="F260" i="1"/>
  <c r="D260" i="1"/>
  <c r="D259" i="1"/>
  <c r="F257" i="1"/>
  <c r="G257" i="1" s="1"/>
  <c r="D257" i="1"/>
  <c r="G256" i="1"/>
  <c r="F256" i="1"/>
  <c r="D256" i="1"/>
  <c r="F255" i="1"/>
  <c r="G255" i="1" s="1"/>
  <c r="D255" i="1"/>
  <c r="F254" i="1"/>
  <c r="G254" i="1" s="1"/>
  <c r="D254" i="1"/>
  <c r="F253" i="1"/>
  <c r="G253" i="1" s="1"/>
  <c r="D253" i="1"/>
  <c r="F252" i="1"/>
  <c r="G252" i="1" s="1"/>
  <c r="D252" i="1"/>
  <c r="F251" i="1"/>
  <c r="G251" i="1" s="1"/>
  <c r="D251" i="1"/>
  <c r="F250" i="1"/>
  <c r="G250" i="1" s="1"/>
  <c r="D250" i="1"/>
  <c r="F249" i="1"/>
  <c r="G249" i="1" s="1"/>
  <c r="D249" i="1"/>
  <c r="G248" i="1"/>
  <c r="F248" i="1"/>
  <c r="D248" i="1"/>
  <c r="F247" i="1"/>
  <c r="G247" i="1" s="1"/>
  <c r="D247" i="1"/>
  <c r="F246" i="1"/>
  <c r="G246" i="1" s="1"/>
  <c r="D246" i="1"/>
  <c r="F245" i="1"/>
  <c r="G245" i="1" s="1"/>
  <c r="D245" i="1"/>
  <c r="F244" i="1"/>
  <c r="G244" i="1" s="1"/>
  <c r="D244" i="1"/>
  <c r="F243" i="1"/>
  <c r="G243" i="1" s="1"/>
  <c r="D243" i="1"/>
  <c r="F242" i="1"/>
  <c r="G242" i="1" s="1"/>
  <c r="D242" i="1"/>
  <c r="F241" i="1"/>
  <c r="G241" i="1" s="1"/>
  <c r="D241" i="1"/>
  <c r="G240" i="1"/>
  <c r="F240" i="1"/>
  <c r="D240" i="1"/>
  <c r="F239" i="1"/>
  <c r="G239" i="1" s="1"/>
  <c r="D239" i="1"/>
  <c r="D238" i="1"/>
  <c r="G234" i="1"/>
  <c r="F234" i="1"/>
  <c r="D234" i="1"/>
  <c r="F233" i="1"/>
  <c r="G233" i="1" s="1"/>
  <c r="D233" i="1"/>
  <c r="F232" i="1"/>
  <c r="G232" i="1" s="1"/>
  <c r="D232" i="1"/>
  <c r="F231" i="1"/>
  <c r="G231" i="1" s="1"/>
  <c r="D231" i="1"/>
  <c r="G230" i="1"/>
  <c r="F230" i="1"/>
  <c r="D230" i="1"/>
  <c r="F229" i="1"/>
  <c r="G229" i="1" s="1"/>
  <c r="D229" i="1"/>
  <c r="F228" i="1"/>
  <c r="G228" i="1" s="1"/>
  <c r="D228" i="1"/>
  <c r="F227" i="1"/>
  <c r="G227" i="1" s="1"/>
  <c r="D227" i="1"/>
  <c r="G226" i="1"/>
  <c r="F226" i="1"/>
  <c r="D226" i="1"/>
  <c r="F225" i="1"/>
  <c r="G225" i="1" s="1"/>
  <c r="D225" i="1"/>
  <c r="F224" i="1"/>
  <c r="G224" i="1" s="1"/>
  <c r="D224" i="1"/>
  <c r="F223" i="1"/>
  <c r="G223" i="1" s="1"/>
  <c r="D223" i="1"/>
  <c r="G222" i="1"/>
  <c r="F222" i="1"/>
  <c r="D222" i="1"/>
  <c r="D221" i="1"/>
  <c r="D220" i="1"/>
  <c r="F219" i="1"/>
  <c r="G219" i="1" s="1"/>
  <c r="D219" i="1"/>
  <c r="G218" i="1"/>
  <c r="F218" i="1"/>
  <c r="D218" i="1"/>
  <c r="F217" i="1"/>
  <c r="G217" i="1" s="1"/>
  <c r="D217" i="1"/>
  <c r="F216" i="1"/>
  <c r="G216" i="1" s="1"/>
  <c r="D216" i="1"/>
  <c r="F215" i="1"/>
  <c r="G215" i="1" s="1"/>
  <c r="D215" i="1"/>
  <c r="G214" i="1"/>
  <c r="F214" i="1"/>
  <c r="D214" i="1"/>
  <c r="F213" i="1"/>
  <c r="G213" i="1" s="1"/>
  <c r="D213" i="1"/>
  <c r="F212" i="1"/>
  <c r="G212" i="1" s="1"/>
  <c r="D212" i="1"/>
  <c r="F211" i="1"/>
  <c r="G211" i="1" s="1"/>
  <c r="D211" i="1"/>
  <c r="G210" i="1"/>
  <c r="F210" i="1"/>
  <c r="D210" i="1"/>
  <c r="F209" i="1"/>
  <c r="G209" i="1" s="1"/>
  <c r="D209" i="1"/>
  <c r="F208" i="1"/>
  <c r="G208" i="1" s="1"/>
  <c r="D208" i="1"/>
  <c r="F207" i="1"/>
  <c r="G207" i="1" s="1"/>
  <c r="D207" i="1"/>
  <c r="G206" i="1"/>
  <c r="F206" i="1"/>
  <c r="D206" i="1"/>
  <c r="D205" i="1"/>
  <c r="D204" i="1"/>
  <c r="F203" i="1"/>
  <c r="G203" i="1" s="1"/>
  <c r="D203" i="1"/>
  <c r="G202" i="1"/>
  <c r="F202" i="1"/>
  <c r="D202" i="1"/>
  <c r="F201" i="1"/>
  <c r="G201" i="1" s="1"/>
  <c r="D201" i="1"/>
  <c r="F200" i="1"/>
  <c r="G200" i="1" s="1"/>
  <c r="D200" i="1"/>
  <c r="F199" i="1"/>
  <c r="G199" i="1" s="1"/>
  <c r="D199" i="1"/>
  <c r="G198" i="1"/>
  <c r="F198" i="1"/>
  <c r="D198" i="1"/>
  <c r="F197" i="1"/>
  <c r="G197" i="1" s="1"/>
  <c r="D197" i="1"/>
  <c r="F196" i="1"/>
  <c r="G196" i="1" s="1"/>
  <c r="D196" i="1"/>
  <c r="F195" i="1"/>
  <c r="G195" i="1" s="1"/>
  <c r="D195" i="1"/>
  <c r="G194" i="1"/>
  <c r="F194" i="1"/>
  <c r="D194" i="1"/>
  <c r="F193" i="1"/>
  <c r="G193" i="1" s="1"/>
  <c r="D193" i="1"/>
  <c r="F192" i="1"/>
  <c r="G192" i="1" s="1"/>
  <c r="D192" i="1"/>
  <c r="F191" i="1"/>
  <c r="G191" i="1" s="1"/>
  <c r="D191" i="1"/>
  <c r="D190" i="1"/>
  <c r="D189" i="1"/>
  <c r="F181" i="1"/>
  <c r="G181" i="1" s="1"/>
  <c r="D181" i="1"/>
  <c r="F180" i="1"/>
  <c r="G180" i="1" s="1"/>
  <c r="D180" i="1"/>
  <c r="G179" i="1"/>
  <c r="F179" i="1"/>
  <c r="D179" i="1"/>
  <c r="D178" i="1"/>
  <c r="D177" i="1"/>
  <c r="D176" i="1"/>
  <c r="F175" i="1"/>
  <c r="G175" i="1" s="1"/>
  <c r="D175" i="1"/>
  <c r="F174" i="1"/>
  <c r="G174" i="1" s="1"/>
  <c r="D174" i="1"/>
  <c r="G173" i="1"/>
  <c r="F173" i="1"/>
  <c r="D173" i="1"/>
  <c r="F172" i="1"/>
  <c r="G172" i="1" s="1"/>
  <c r="D172" i="1"/>
  <c r="F171" i="1"/>
  <c r="G171" i="1" s="1"/>
  <c r="D171" i="1"/>
  <c r="F170" i="1"/>
  <c r="G170" i="1" s="1"/>
  <c r="D170" i="1"/>
  <c r="F169" i="1"/>
  <c r="G169" i="1" s="1"/>
  <c r="D169" i="1"/>
  <c r="F168" i="1"/>
  <c r="G168" i="1" s="1"/>
  <c r="D168" i="1"/>
  <c r="F167" i="1"/>
  <c r="G167" i="1" s="1"/>
  <c r="D167" i="1"/>
  <c r="F166" i="1"/>
  <c r="G166" i="1" s="1"/>
  <c r="D166" i="1"/>
  <c r="G165" i="1"/>
  <c r="F165" i="1"/>
  <c r="D165" i="1"/>
  <c r="F164" i="1"/>
  <c r="G164" i="1" s="1"/>
  <c r="D164" i="1"/>
  <c r="F163" i="1"/>
  <c r="G163" i="1" s="1"/>
  <c r="D163" i="1"/>
  <c r="F162" i="1"/>
  <c r="G162" i="1" s="1"/>
  <c r="D162" i="1"/>
  <c r="F161" i="1"/>
  <c r="G161" i="1" s="1"/>
  <c r="D161" i="1"/>
  <c r="F160" i="1"/>
  <c r="G160" i="1" s="1"/>
  <c r="D160" i="1"/>
  <c r="F159" i="1"/>
  <c r="G159" i="1" s="1"/>
  <c r="D159" i="1"/>
  <c r="F158" i="1"/>
  <c r="G158" i="1" s="1"/>
  <c r="D158" i="1"/>
  <c r="G157" i="1"/>
  <c r="F157" i="1"/>
  <c r="D157" i="1"/>
  <c r="F156" i="1"/>
  <c r="G156" i="1" s="1"/>
  <c r="D156" i="1"/>
  <c r="F155" i="1"/>
  <c r="G155" i="1" s="1"/>
  <c r="D155" i="1"/>
  <c r="D154" i="1"/>
  <c r="D153" i="1"/>
  <c r="D152" i="1"/>
  <c r="G151" i="1"/>
  <c r="F151" i="1"/>
  <c r="D151" i="1"/>
  <c r="F150" i="1"/>
  <c r="G150" i="1" s="1"/>
  <c r="D150" i="1"/>
  <c r="F149" i="1"/>
  <c r="G149" i="1" s="1"/>
  <c r="D149" i="1"/>
  <c r="F148" i="1"/>
  <c r="G148" i="1" s="1"/>
  <c r="D148" i="1"/>
  <c r="F147" i="1"/>
  <c r="G147" i="1" s="1"/>
  <c r="D147" i="1"/>
  <c r="F146" i="1"/>
  <c r="G146" i="1" s="1"/>
  <c r="D146" i="1"/>
  <c r="F145" i="1"/>
  <c r="G145" i="1" s="1"/>
  <c r="D145" i="1"/>
  <c r="D144" i="1"/>
  <c r="D143" i="1"/>
  <c r="G131" i="1"/>
  <c r="F131" i="1"/>
  <c r="D131" i="1"/>
  <c r="F130" i="1"/>
  <c r="G130" i="1" s="1"/>
  <c r="D130" i="1"/>
  <c r="F129" i="1"/>
  <c r="G129" i="1" s="1"/>
  <c r="D129" i="1"/>
  <c r="F128" i="1"/>
  <c r="G128" i="1" s="1"/>
  <c r="D128" i="1"/>
  <c r="F127" i="1"/>
  <c r="G127" i="1" s="1"/>
  <c r="D127" i="1"/>
  <c r="F126" i="1"/>
  <c r="G126" i="1" s="1"/>
  <c r="D126" i="1"/>
  <c r="F125" i="1"/>
  <c r="G125" i="1" s="1"/>
  <c r="D125" i="1"/>
  <c r="F124" i="1"/>
  <c r="G124" i="1" s="1"/>
  <c r="D124" i="1"/>
  <c r="G123" i="1"/>
  <c r="F123" i="1"/>
  <c r="D123" i="1"/>
  <c r="F122" i="1"/>
  <c r="G122" i="1" s="1"/>
  <c r="D122" i="1"/>
  <c r="F121" i="1"/>
  <c r="G121" i="1" s="1"/>
  <c r="D121" i="1"/>
  <c r="F120" i="1"/>
  <c r="G120" i="1" s="1"/>
  <c r="D120" i="1"/>
  <c r="F119" i="1"/>
  <c r="G119" i="1" s="1"/>
  <c r="D119" i="1"/>
  <c r="F118" i="1"/>
  <c r="G118" i="1" s="1"/>
  <c r="D118" i="1"/>
  <c r="F117" i="1"/>
  <c r="G117" i="1" s="1"/>
  <c r="D117" i="1"/>
  <c r="F116" i="1"/>
  <c r="G116" i="1" s="1"/>
  <c r="D116" i="1"/>
  <c r="G115" i="1"/>
  <c r="F115" i="1"/>
  <c r="D115" i="1"/>
  <c r="F114" i="1"/>
  <c r="G114" i="1" s="1"/>
  <c r="D114" i="1"/>
  <c r="F113" i="1"/>
  <c r="G113" i="1" s="1"/>
  <c r="D113" i="1"/>
  <c r="F112" i="1"/>
  <c r="G112" i="1" s="1"/>
  <c r="D112" i="1"/>
  <c r="F111" i="1"/>
  <c r="G111" i="1" s="1"/>
  <c r="D111" i="1"/>
  <c r="F110" i="1"/>
  <c r="G110" i="1" s="1"/>
  <c r="D110" i="1"/>
  <c r="F109" i="1"/>
  <c r="G109" i="1" s="1"/>
  <c r="D109" i="1"/>
  <c r="F108" i="1"/>
  <c r="G108" i="1" s="1"/>
  <c r="D108" i="1"/>
  <c r="G107" i="1"/>
  <c r="F107" i="1"/>
  <c r="D107" i="1"/>
  <c r="F106" i="1"/>
  <c r="G106" i="1" s="1"/>
  <c r="D106" i="1"/>
  <c r="F105" i="1"/>
  <c r="G105" i="1" s="1"/>
  <c r="D105" i="1"/>
  <c r="F104" i="1"/>
  <c r="G104" i="1" s="1"/>
  <c r="D104" i="1"/>
  <c r="F103" i="1"/>
  <c r="G103" i="1" s="1"/>
  <c r="D103" i="1"/>
  <c r="F102" i="1"/>
  <c r="G102" i="1" s="1"/>
  <c r="D102" i="1"/>
  <c r="F101" i="1"/>
  <c r="G101" i="1" s="1"/>
  <c r="D101" i="1"/>
  <c r="F100" i="1"/>
  <c r="G100" i="1" s="1"/>
  <c r="D100" i="1"/>
  <c r="G99" i="1"/>
  <c r="F99" i="1"/>
  <c r="D99" i="1"/>
  <c r="F98" i="1"/>
  <c r="G98" i="1" s="1"/>
  <c r="D98" i="1"/>
  <c r="F97" i="1"/>
  <c r="G97" i="1" s="1"/>
  <c r="D97" i="1"/>
  <c r="F96" i="1"/>
  <c r="G96" i="1" s="1"/>
  <c r="D96" i="1"/>
  <c r="F95" i="1"/>
  <c r="G95" i="1" s="1"/>
  <c r="D95" i="1"/>
  <c r="F94" i="1"/>
  <c r="G94" i="1" s="1"/>
  <c r="D94" i="1"/>
  <c r="F93" i="1"/>
  <c r="G93" i="1" s="1"/>
  <c r="D93" i="1"/>
  <c r="F92" i="1"/>
  <c r="G92" i="1" s="1"/>
  <c r="D92" i="1"/>
  <c r="G91" i="1"/>
  <c r="F91" i="1"/>
  <c r="D91" i="1"/>
  <c r="F90" i="1"/>
  <c r="G90" i="1" s="1"/>
  <c r="D90" i="1"/>
  <c r="F89" i="1"/>
  <c r="G89" i="1" s="1"/>
  <c r="D89" i="1"/>
  <c r="F88" i="1"/>
  <c r="G88" i="1" s="1"/>
  <c r="D88" i="1"/>
  <c r="F85" i="1"/>
  <c r="G85" i="1" s="1"/>
  <c r="D85" i="1"/>
  <c r="F84" i="1"/>
  <c r="G84" i="1" s="1"/>
  <c r="D84" i="1"/>
  <c r="F83" i="1"/>
  <c r="G83" i="1" s="1"/>
  <c r="D83" i="1"/>
  <c r="F82" i="1"/>
  <c r="G82" i="1" s="1"/>
  <c r="D82" i="1"/>
  <c r="F79" i="1"/>
  <c r="G79" i="1" s="1"/>
  <c r="D79" i="1"/>
  <c r="G78" i="1"/>
  <c r="F78" i="1"/>
  <c r="D78" i="1"/>
  <c r="F77" i="1"/>
  <c r="G77" i="1" s="1"/>
  <c r="D77" i="1"/>
  <c r="F76" i="1"/>
  <c r="G76" i="1" s="1"/>
  <c r="D76" i="1"/>
  <c r="F75" i="1"/>
  <c r="G75" i="1" s="1"/>
  <c r="D75" i="1"/>
  <c r="F74" i="1"/>
  <c r="G74" i="1" s="1"/>
  <c r="D74" i="1"/>
  <c r="F73" i="1"/>
  <c r="G73" i="1" s="1"/>
  <c r="D73" i="1"/>
  <c r="F72" i="1"/>
  <c r="G72" i="1" s="1"/>
  <c r="D72" i="1"/>
  <c r="F71" i="1"/>
  <c r="G71" i="1" s="1"/>
  <c r="D71" i="1"/>
  <c r="G70" i="1"/>
  <c r="F70" i="1"/>
  <c r="D70" i="1"/>
  <c r="F69" i="1"/>
  <c r="G69" i="1" s="1"/>
  <c r="D69" i="1"/>
  <c r="F67" i="1"/>
  <c r="F66" i="1"/>
  <c r="F65" i="1"/>
  <c r="F64" i="1"/>
  <c r="G64" i="1" s="1"/>
  <c r="D64" i="1"/>
  <c r="G63" i="1"/>
  <c r="F63" i="1"/>
  <c r="D63" i="1"/>
  <c r="F62" i="1"/>
  <c r="G62" i="1" s="1"/>
  <c r="D62" i="1"/>
  <c r="F61" i="1"/>
  <c r="G61" i="1" s="1"/>
  <c r="D61" i="1"/>
  <c r="F60" i="1"/>
  <c r="G60" i="1" s="1"/>
  <c r="D60" i="1"/>
  <c r="F59" i="1"/>
  <c r="G59" i="1" s="1"/>
  <c r="D59" i="1"/>
  <c r="F58" i="1"/>
  <c r="G58" i="1" s="1"/>
  <c r="D58" i="1"/>
  <c r="F57" i="1"/>
  <c r="G57" i="1" s="1"/>
  <c r="D57" i="1"/>
  <c r="F56" i="1"/>
  <c r="G56" i="1" s="1"/>
  <c r="D56" i="1"/>
  <c r="G55" i="1"/>
  <c r="F55" i="1"/>
  <c r="D55" i="1"/>
  <c r="F54" i="1"/>
  <c r="G54" i="1" s="1"/>
  <c r="D54" i="1"/>
  <c r="F53" i="1"/>
  <c r="G53" i="1" s="1"/>
  <c r="D53" i="1"/>
  <c r="F52" i="1"/>
  <c r="G52" i="1" s="1"/>
  <c r="D52" i="1"/>
  <c r="F51" i="1"/>
  <c r="G51" i="1" s="1"/>
  <c r="D51" i="1"/>
  <c r="F50" i="1"/>
  <c r="F49" i="1"/>
  <c r="F48" i="1"/>
  <c r="G48" i="1" s="1"/>
  <c r="D48" i="1"/>
  <c r="G47" i="1"/>
  <c r="F47" i="1"/>
  <c r="D47" i="1"/>
  <c r="F46" i="1"/>
  <c r="G46" i="1" s="1"/>
  <c r="D46" i="1"/>
  <c r="F45" i="1"/>
  <c r="G45" i="1" s="1"/>
  <c r="D45" i="1"/>
  <c r="F44" i="1"/>
  <c r="G44" i="1" s="1"/>
  <c r="D44" i="1"/>
  <c r="F43" i="1"/>
  <c r="G43" i="1" s="1"/>
  <c r="D43" i="1"/>
  <c r="F42" i="1"/>
  <c r="G42" i="1" s="1"/>
  <c r="D42" i="1"/>
  <c r="F41" i="1"/>
  <c r="G41" i="1" s="1"/>
  <c r="D41" i="1"/>
  <c r="F40" i="1"/>
  <c r="G40" i="1" s="1"/>
  <c r="D40" i="1"/>
  <c r="G39" i="1"/>
  <c r="F39" i="1"/>
  <c r="D39" i="1"/>
  <c r="F38" i="1"/>
  <c r="G38" i="1" s="1"/>
  <c r="D38" i="1"/>
  <c r="F37" i="1"/>
  <c r="G37" i="1" s="1"/>
  <c r="D37" i="1"/>
  <c r="F36" i="1"/>
  <c r="G36" i="1" s="1"/>
  <c r="D36" i="1"/>
  <c r="F35" i="1"/>
  <c r="G35" i="1" s="1"/>
  <c r="D35" i="1"/>
  <c r="F34" i="1"/>
  <c r="G34" i="1" s="1"/>
  <c r="D34" i="1"/>
  <c r="F33" i="1"/>
  <c r="G33" i="1" s="1"/>
  <c r="D33" i="1"/>
  <c r="F32" i="1"/>
  <c r="G32" i="1" s="1"/>
  <c r="D32" i="1"/>
  <c r="G31" i="1"/>
  <c r="F31" i="1"/>
  <c r="D31" i="1"/>
  <c r="F30" i="1"/>
  <c r="G30" i="1" s="1"/>
  <c r="D30" i="1"/>
  <c r="D29" i="1"/>
  <c r="D28" i="1"/>
  <c r="D27" i="1"/>
  <c r="F24" i="1"/>
  <c r="G24" i="1" s="1"/>
  <c r="D24" i="1"/>
  <c r="G23" i="1"/>
  <c r="F23" i="1"/>
  <c r="D23" i="1"/>
  <c r="F22" i="1"/>
  <c r="G22" i="1" s="1"/>
  <c r="D22" i="1"/>
  <c r="F21" i="1"/>
  <c r="G21" i="1" s="1"/>
  <c r="D21" i="1"/>
  <c r="F20" i="1"/>
  <c r="G20" i="1" s="1"/>
  <c r="D20" i="1"/>
  <c r="G19" i="1"/>
  <c r="F19" i="1"/>
  <c r="D19" i="1"/>
  <c r="F18" i="1"/>
  <c r="G18" i="1" s="1"/>
  <c r="D18" i="1"/>
  <c r="F17" i="1"/>
  <c r="G17" i="1" s="1"/>
  <c r="D17" i="1"/>
  <c r="D16" i="1"/>
  <c r="D15" i="1"/>
  <c r="F13" i="1"/>
  <c r="G13" i="1" s="1"/>
  <c r="D13" i="1"/>
  <c r="G12" i="1"/>
  <c r="F12" i="1"/>
  <c r="D12" i="1"/>
  <c r="F11" i="1"/>
  <c r="G11" i="1" s="1"/>
  <c r="D11" i="1"/>
  <c r="F10" i="1"/>
  <c r="G10" i="1" s="1"/>
  <c r="D10" i="1"/>
  <c r="F9" i="1"/>
  <c r="G9" i="1" s="1"/>
  <c r="D9" i="1"/>
  <c r="G8" i="1"/>
  <c r="F8" i="1"/>
  <c r="D8" i="1"/>
  <c r="F7" i="1"/>
  <c r="G7" i="1" s="1"/>
  <c r="D7" i="1"/>
  <c r="F6" i="1"/>
  <c r="G6" i="1" s="1"/>
  <c r="D6" i="1"/>
  <c r="F5" i="1"/>
  <c r="G5" i="1" s="1"/>
  <c r="D5" i="1"/>
  <c r="G4" i="1"/>
  <c r="F4" i="1"/>
  <c r="D4" i="1"/>
</calcChain>
</file>

<file path=xl/comments1.xml><?xml version="1.0" encoding="utf-8"?>
<comments xmlns="http://schemas.openxmlformats.org/spreadsheetml/2006/main">
  <authors>
    <author>Author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generato considerando il cambio di pulsanti: pl006001(5,10) e pl005002 (0,75)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generato considerando il cambio di pulsanti: pl006001(5,10) e pl005002 (0,75)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generato considerando il cambio di pulsanti: pl006001(5,10) e pl005002 (0,75)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codice inventato da me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codice inventato
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
15,4 
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26 euro
</t>
        </r>
      </text>
    </comment>
    <comment ref="C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230 euro
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venduto ad ASK a circa 540 euro al pezzo. 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rivalutato al 40%
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rivalutato al 40%
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rivalutato a piu' del 40%. Percentuale da controllare
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esportatp a 155
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esportato a 3 euro
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esportasto a 213 rubli senza iva 5 euro
</t>
        </r>
      </text>
    </comment>
    <comment ref="C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4,5
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3 euro. A settembre 2,84
</t>
        </r>
      </text>
    </comment>
    <comment ref="C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importato a 2.75 
a febbraio
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ESPORTATO A 8,51
costo produzione 6,7 febbraio 2015
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9 euro al metro
</t>
        </r>
      </text>
    </comment>
    <comment ref="C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13,99 esportata a
</t>
        </r>
      </text>
    </comment>
    <comment ref="C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17,49 esportata
</t>
        </r>
      </text>
    </comment>
    <comment ref="C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17 euro
</t>
        </r>
      </text>
    </comment>
    <comment ref="C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0,43
esportato a 0,71
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produzione: 1,4 
esportato a 2 euro
</t>
        </r>
      </text>
    </comment>
    <comment ref="A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 26,43</t>
        </r>
      </text>
    </comment>
    <comment ref="A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18 euro
</t>
        </r>
      </text>
    </comment>
    <comment ref="G39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41 RUBLO EURO
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120 EURO</t>
        </r>
      </text>
    </comment>
    <comment ref="C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85 EURO
</t>
        </r>
      </text>
    </comment>
    <comment ref="C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2,85
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Att,ne il dazio e' del 5%
</t>
        </r>
      </text>
    </comment>
    <comment ref="C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acquisto 29/10 2014: 0,56</t>
        </r>
      </text>
    </comment>
    <comment ref="C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marzo 2014:0,90
0,89 a 18/12/2014
costo d'acuisto  29-10-2013 : 0,99
costo acquisto 1,02
</t>
        </r>
      </text>
    </comment>
    <comment ref="C412" authorId="0" shapeId="0">
      <text>
        <r>
          <rPr>
            <b/>
            <sz val="9"/>
            <color indexed="81"/>
            <rFont val="Tahoma"/>
            <family val="2"/>
          </rPr>
          <t xml:space="preserve">1,34 18/12/2014
marzo 2014:1,31
aggiornato
Giovanni Debbia
1,45 29-10-2013 
costo acquisto 1,6
</t>
        </r>
      </text>
    </comment>
    <comment ref="C413" authorId="0" shapeId="0">
      <text>
        <r>
          <rPr>
            <b/>
            <sz val="9"/>
            <color indexed="81"/>
            <rFont val="Tahoma"/>
            <family val="2"/>
          </rPr>
          <t xml:space="preserve">1,83 al 29/10/2014
</t>
        </r>
        <r>
          <rPr>
            <sz val="9"/>
            <color indexed="81"/>
            <rFont val="Tahoma"/>
            <family val="2"/>
          </rPr>
          <t xml:space="preserve">
marzo 2014 1,75
1,93 20-10-2013
costo di produzione 2,05
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fatta da 2 pezzi
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fatta da 2 pezzi</t>
        </r>
      </text>
    </comment>
    <comment ref="C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di produzione: 17,98 al 1 settembre 2014
</t>
        </r>
      </text>
    </comment>
    <comment ref="C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febbraio 2016 5,03
</t>
        </r>
      </text>
    </comment>
    <comment ref="C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 febbraio 2015 1,32
</t>
        </r>
      </text>
    </comment>
    <comment ref="C553" authorId="0" shapeId="0">
      <text>
        <r>
          <rPr>
            <sz val="9"/>
            <color indexed="81"/>
            <rFont val="Tahoma"/>
            <family val="2"/>
          </rPr>
          <t xml:space="preserve">0,60 29/10/2014
marzo 2014 0,59
</t>
        </r>
      </text>
    </comment>
    <comment ref="C554" authorId="0" shapeId="0">
      <text>
        <r>
          <rPr>
            <sz val="9"/>
            <color indexed="81"/>
            <rFont val="Tahoma"/>
            <family val="2"/>
          </rPr>
          <t xml:space="preserve">0,89 09/09/2014
04-08-2014 
0.85 €/mt 
</t>
        </r>
      </text>
    </comment>
    <comment ref="C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COPIATO DALLA TR85
</t>
        </r>
      </text>
    </comment>
    <comment ref="C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COPIATO DALLA TR85</t>
        </r>
      </text>
    </comment>
    <comment ref="C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11,52 costo al 1 settembre
</t>
        </r>
      </text>
    </comment>
    <comment ref="C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 2,5 da AS400
da fattibilita- 3,3
</t>
        </r>
      </text>
    </comment>
    <comment ref="C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costo produzione: 5,5 
da fattibilità 7 euro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 il 200Amp. Aumento del 42%
</t>
        </r>
      </text>
    </comment>
    <comment ref="A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codice inventato</t>
        </r>
      </text>
    </comment>
    <comment ref="C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prezzo a cui lo compriamo: 2,423 al metro per 1000 metri. Ho rincarato del 60% ma essendo un commercializzato dovrei farlo del 30% 
</t>
        </r>
      </text>
    </comment>
  </commentList>
</comments>
</file>

<file path=xl/sharedStrings.xml><?xml version="1.0" encoding="utf-8"?>
<sst xmlns="http://schemas.openxmlformats.org/spreadsheetml/2006/main" count="1427" uniqueCount="767">
  <si>
    <t>RIVALUTATO AL 10-  20- 25-30% PER COPRIRE SPESE DAZIO E TRASPORTO (10%) GTR e dazio 5% tranne che sulle pulsantiere</t>
  </si>
  <si>
    <t>P02</t>
  </si>
  <si>
    <t>GIOVENZANA P/N</t>
  </si>
  <si>
    <t>UNIT PRICE</t>
  </si>
  <si>
    <t>PREZZO PER 1000 pc</t>
  </si>
  <si>
    <t xml:space="preserve">                                 DESCRIPTION</t>
  </si>
  <si>
    <t>P02.1</t>
  </si>
  <si>
    <t>euro</t>
  </si>
  <si>
    <t xml:space="preserve">2 single speed 1NO  </t>
  </si>
  <si>
    <t>P02.2</t>
  </si>
  <si>
    <t>2 single speed 2NO</t>
  </si>
  <si>
    <t>P02.4</t>
  </si>
  <si>
    <t>2 single speed 1NO+1NC</t>
  </si>
  <si>
    <t>P02.D2</t>
  </si>
  <si>
    <t>2 double speed</t>
  </si>
  <si>
    <t>P02.CD</t>
  </si>
  <si>
    <t>2 direct control 1KW</t>
  </si>
  <si>
    <t>P02.RM</t>
  </si>
  <si>
    <t>mushroom+rocker up and down</t>
  </si>
  <si>
    <t>P02K</t>
  </si>
  <si>
    <t>P02 KIT</t>
  </si>
  <si>
    <t>PTRM</t>
  </si>
  <si>
    <t>mush.+rocker up and down+capacitor housing</t>
  </si>
  <si>
    <t>HP03</t>
  </si>
  <si>
    <t>2 single speed 1NO+mushroom</t>
  </si>
  <si>
    <t>HP03.D2</t>
  </si>
  <si>
    <t>2 double speed NO+NO+mushroom</t>
  </si>
  <si>
    <t/>
  </si>
  <si>
    <t>P03</t>
  </si>
  <si>
    <t>P03.1</t>
  </si>
  <si>
    <t>P03.2</t>
  </si>
  <si>
    <t>2 single speed 2NO+mushroom</t>
  </si>
  <si>
    <t>P03.3</t>
  </si>
  <si>
    <t>2 single speed 3NO+mushroom</t>
  </si>
  <si>
    <t>P03.4</t>
  </si>
  <si>
    <t xml:space="preserve">2 single speed 1NO+1NC+mushroom </t>
  </si>
  <si>
    <t>P03.D2</t>
  </si>
  <si>
    <t>P03.CD</t>
  </si>
  <si>
    <t>2 single speed 2NO+1NC+mushroom 1Kw single phase</t>
  </si>
  <si>
    <t>P03.CH</t>
  </si>
  <si>
    <t>2single speed 1NO+key selector</t>
  </si>
  <si>
    <t>P03K</t>
  </si>
  <si>
    <t>P03 KIT</t>
  </si>
  <si>
    <t>PENDANT STATIONS CRANES APPLICATIONS</t>
  </si>
  <si>
    <t>PL</t>
  </si>
  <si>
    <t>PL05/E</t>
  </si>
  <si>
    <t>4buttons+emergency</t>
  </si>
  <si>
    <t>PL05D2/E</t>
  </si>
  <si>
    <t>4but.2but 2speed+emergency</t>
  </si>
  <si>
    <t>PL05D4/E</t>
  </si>
  <si>
    <t>4but.4but 2speed+emergency</t>
  </si>
  <si>
    <t>PL07/E</t>
  </si>
  <si>
    <t>6buttons+emergency</t>
  </si>
  <si>
    <t>PL07D2/E</t>
  </si>
  <si>
    <t>6but.2but 2speed+emergency</t>
  </si>
  <si>
    <t>PL07D4/E</t>
  </si>
  <si>
    <t>6but.4but 2speed+emergency</t>
  </si>
  <si>
    <t>PL07D6/E</t>
  </si>
  <si>
    <t>6but.6but 2speed+emergency</t>
  </si>
  <si>
    <t>PL08/E</t>
  </si>
  <si>
    <t>7buttons+emergency</t>
  </si>
  <si>
    <t>PL08D2/E</t>
  </si>
  <si>
    <t>7but.2but 2speed+emergency</t>
  </si>
  <si>
    <t>PL08D4/E</t>
  </si>
  <si>
    <t>7but.4but 2speed+emergency</t>
  </si>
  <si>
    <t>PL08D6/E</t>
  </si>
  <si>
    <t>6but 2speed+emergency</t>
  </si>
  <si>
    <t>PL10/E</t>
  </si>
  <si>
    <t>9buttons+emergency</t>
  </si>
  <si>
    <t>PL12/E</t>
  </si>
  <si>
    <t>11buttons+emergency</t>
  </si>
  <si>
    <t>PL08D6/EK</t>
  </si>
  <si>
    <t>6but 2speed+emergency+key</t>
  </si>
  <si>
    <t>PL10/EK</t>
  </si>
  <si>
    <t>8buttons+emergency+key</t>
  </si>
  <si>
    <t>PL12/EK</t>
  </si>
  <si>
    <t>11buttons+emergency+key</t>
  </si>
  <si>
    <t>PL10D6/EK</t>
  </si>
  <si>
    <t>8button (6 but 2speed- 2but per 2 carri)+emer+key</t>
  </si>
  <si>
    <t>PL12D6/EK</t>
  </si>
  <si>
    <t>8button (6 but 2speed- 2but per 2 carri)+emer+key+start</t>
  </si>
  <si>
    <t>PL08S001</t>
  </si>
  <si>
    <t>8buttons(6+emergency+key)</t>
  </si>
  <si>
    <t>PLB</t>
  </si>
  <si>
    <t>PLB04/E</t>
  </si>
  <si>
    <t>PLB04D2/E</t>
  </si>
  <si>
    <t>PLB06/E</t>
  </si>
  <si>
    <t>PLB06D2/E</t>
  </si>
  <si>
    <t>PLB06D4/E</t>
  </si>
  <si>
    <t>PLB08/E</t>
  </si>
  <si>
    <t>PLB08D2/E</t>
  </si>
  <si>
    <t>PLB08D4/E</t>
  </si>
  <si>
    <t>PLB08D6/E</t>
  </si>
  <si>
    <t>PLB10/E</t>
  </si>
  <si>
    <t>PLB12/E</t>
  </si>
  <si>
    <t>PLB14/E</t>
  </si>
  <si>
    <t>13buttons+emergency</t>
  </si>
  <si>
    <t>PLB08/LR</t>
  </si>
  <si>
    <t>PLB10/LR</t>
  </si>
  <si>
    <t>PL05K</t>
  </si>
  <si>
    <t>PL05 KIT</t>
  </si>
  <si>
    <t>PL07K</t>
  </si>
  <si>
    <t>PL07 KIT</t>
  </si>
  <si>
    <t>PL08K</t>
  </si>
  <si>
    <t>PL08 KIT</t>
  </si>
  <si>
    <t>PL10K</t>
  </si>
  <si>
    <t>PL10 KIT</t>
  </si>
  <si>
    <t>PL12K</t>
  </si>
  <si>
    <t>PL12 KIT</t>
  </si>
  <si>
    <t>PLB04K</t>
  </si>
  <si>
    <t>PLB04 KIT</t>
  </si>
  <si>
    <t>PLB06K</t>
  </si>
  <si>
    <t>PLB06 KIT</t>
  </si>
  <si>
    <t>PLB08K</t>
  </si>
  <si>
    <t>PLB08 KIT</t>
  </si>
  <si>
    <t>PLB10K</t>
  </si>
  <si>
    <t>PLB10 KIT</t>
  </si>
  <si>
    <t>PLB12K</t>
  </si>
  <si>
    <t>PLB12 KIT</t>
  </si>
  <si>
    <t>PLB14K</t>
  </si>
  <si>
    <t>PLB14 KIT</t>
  </si>
  <si>
    <t>PL004001</t>
  </si>
  <si>
    <t>contact block 1NC</t>
  </si>
  <si>
    <t>PL004002</t>
  </si>
  <si>
    <t>contact block 1NO</t>
  </si>
  <si>
    <t>PL004010</t>
  </si>
  <si>
    <t>contact block 2 speed</t>
  </si>
  <si>
    <t>PL004007</t>
  </si>
  <si>
    <t>lampholder  BA9s</t>
  </si>
  <si>
    <t>30 per cento</t>
  </si>
  <si>
    <t>PL006001</t>
  </si>
  <si>
    <t>key selector 0-1</t>
  </si>
  <si>
    <t>PL006002</t>
  </si>
  <si>
    <t>key selector 1-0-2</t>
  </si>
  <si>
    <t>PL007001</t>
  </si>
  <si>
    <t>knob selector 0-1</t>
  </si>
  <si>
    <t>PL007002</t>
  </si>
  <si>
    <t>knob selector 1-0-2</t>
  </si>
  <si>
    <t>PL008001</t>
  </si>
  <si>
    <t>red pilot light</t>
  </si>
  <si>
    <t>PL008002</t>
  </si>
  <si>
    <t>pilot light green</t>
  </si>
  <si>
    <t>PL008003</t>
  </si>
  <si>
    <t>pilot light yellow</t>
  </si>
  <si>
    <t>PL008004</t>
  </si>
  <si>
    <t>pilot light blu</t>
  </si>
  <si>
    <t>PL008005</t>
  </si>
  <si>
    <t xml:space="preserve">pilot light white </t>
  </si>
  <si>
    <t>PL013001</t>
  </si>
  <si>
    <t>emergency mushroom vsion diam. 30mm</t>
  </si>
  <si>
    <t>PL013002</t>
  </si>
  <si>
    <t>emergency mushroom diam. 30mm</t>
  </si>
  <si>
    <t>PL015001</t>
  </si>
  <si>
    <t xml:space="preserve">hole plug </t>
  </si>
  <si>
    <t>PL005001</t>
  </si>
  <si>
    <t>button green start</t>
  </si>
  <si>
    <t>PL005002</t>
  </si>
  <si>
    <t>button green start alarm</t>
  </si>
  <si>
    <t>PL005003</t>
  </si>
  <si>
    <t>button yellow alarm</t>
  </si>
  <si>
    <t>PL005004</t>
  </si>
  <si>
    <t>button wihite single speed UP</t>
  </si>
  <si>
    <t>PL005005</t>
  </si>
  <si>
    <t>button wihite single speed UP double arrow</t>
  </si>
  <si>
    <t>PL005006</t>
  </si>
  <si>
    <t>button white double speed UP</t>
  </si>
  <si>
    <t>PL005008</t>
  </si>
  <si>
    <t>button white double speed RIGHT</t>
  </si>
  <si>
    <t>PL005009</t>
  </si>
  <si>
    <t>button wihite single speed RIGHT double arrow</t>
  </si>
  <si>
    <t>PL005010</t>
  </si>
  <si>
    <t>PL005012</t>
  </si>
  <si>
    <t>button wihite single speed FORWARD</t>
  </si>
  <si>
    <t>PL005013</t>
  </si>
  <si>
    <t>button wihite single speed FORWARD double arrow</t>
  </si>
  <si>
    <t>PL005014</t>
  </si>
  <si>
    <t>button white double speed FORWARD</t>
  </si>
  <si>
    <t>PL005016</t>
  </si>
  <si>
    <t>button wihite single speed SPIN RIGHT</t>
  </si>
  <si>
    <t>PL005017</t>
  </si>
  <si>
    <t>button wihite single speed SPIN RIGHT double arrow</t>
  </si>
  <si>
    <t>PL005018</t>
  </si>
  <si>
    <t>button white double speed SPIN RIGHT</t>
  </si>
  <si>
    <t>PL005019</t>
  </si>
  <si>
    <t>button black single speed DOWN</t>
  </si>
  <si>
    <t>PL005020</t>
  </si>
  <si>
    <t>button black single speed DOWN double arrow</t>
  </si>
  <si>
    <t>PL005021</t>
  </si>
  <si>
    <t>button black double speed DOWN</t>
  </si>
  <si>
    <t>PL005023</t>
  </si>
  <si>
    <t>button black single speed LEFT</t>
  </si>
  <si>
    <t>PL005024</t>
  </si>
  <si>
    <t>button black single speed LEFT double arrow</t>
  </si>
  <si>
    <t>PL005025</t>
  </si>
  <si>
    <t>button black double speed LEFT</t>
  </si>
  <si>
    <t>PL005027</t>
  </si>
  <si>
    <t>button black single speed REVERSE</t>
  </si>
  <si>
    <t>PL005028</t>
  </si>
  <si>
    <t>button black single speed REVERSE double arrow</t>
  </si>
  <si>
    <t>PL005029</t>
  </si>
  <si>
    <t>button black double speed REVERSE</t>
  </si>
  <si>
    <t>PL005031</t>
  </si>
  <si>
    <t>button black single speed SPIN LEFT</t>
  </si>
  <si>
    <t>PL005032</t>
  </si>
  <si>
    <t>button black single speed SPIN LEFT double arrow</t>
  </si>
  <si>
    <t>PL005033</t>
  </si>
  <si>
    <t>button black double speed SPIN LEFT</t>
  </si>
  <si>
    <t>PL005034</t>
  </si>
  <si>
    <t>button blu blank</t>
  </si>
  <si>
    <t>PL005035</t>
  </si>
  <si>
    <t>button white blank</t>
  </si>
  <si>
    <t>PL005036</t>
  </si>
  <si>
    <t>button black blank</t>
  </si>
  <si>
    <t>PL005037</t>
  </si>
  <si>
    <t>button red blank</t>
  </si>
  <si>
    <t>PL005038</t>
  </si>
  <si>
    <t>button green blank</t>
  </si>
  <si>
    <t>CROSS BAR LIMIT SWITCHES SERIE FCR</t>
  </si>
  <si>
    <t>FCR001</t>
  </si>
  <si>
    <t>3 positions single speed with mech.interlock</t>
  </si>
  <si>
    <t>FCR002</t>
  </si>
  <si>
    <t>FCR003</t>
  </si>
  <si>
    <t>4 positions single speed without mech.interlock</t>
  </si>
  <si>
    <t>FCR004</t>
  </si>
  <si>
    <t>FCR005</t>
  </si>
  <si>
    <t>FCR006</t>
  </si>
  <si>
    <t>4 positions double speed with mech.interlock</t>
  </si>
  <si>
    <t>FCR013</t>
  </si>
  <si>
    <t>4 positions double speed without mech.interlock</t>
  </si>
  <si>
    <t>WORM SCREW LIMIT SWITCHES SERIES FGR</t>
  </si>
  <si>
    <t>FGR2006</t>
  </si>
  <si>
    <t>with 4 SWITCHES fast opening RATIO 1-12</t>
  </si>
  <si>
    <t>FGR2007</t>
  </si>
  <si>
    <t>with 4 SWITCHES fast opening RATIO 1-33</t>
  </si>
  <si>
    <t>FGR2008</t>
  </si>
  <si>
    <t>with 4 SWITCHES fast opening RATIO 1-50</t>
  </si>
  <si>
    <t>FGR2009</t>
  </si>
  <si>
    <t>with 4 SWITCHES fast opening RATIO 1-100</t>
  </si>
  <si>
    <t>FGR2010</t>
  </si>
  <si>
    <t>with 4 SWITCHES fast opening RATIO 1-200</t>
  </si>
  <si>
    <t>FGR20066</t>
  </si>
  <si>
    <t>with 6 SWITCHES fast opening RATIO 1-12</t>
  </si>
  <si>
    <t>FGR20076</t>
  </si>
  <si>
    <t>with 6 SWITCHES fast opening RATIO 1-33</t>
  </si>
  <si>
    <t>FGR20086</t>
  </si>
  <si>
    <t>with 6 SWITCHES fast opening RATIO 1-50</t>
  </si>
  <si>
    <t>FGR20096</t>
  </si>
  <si>
    <t>with 6 SWITCHES fast opening RATIO 1-100</t>
  </si>
  <si>
    <t>FGR20106</t>
  </si>
  <si>
    <t>with 6 SWITCHES fast opening RATIO 1-200</t>
  </si>
  <si>
    <t>FGR2006B</t>
  </si>
  <si>
    <t>with 4 SWITCHES fast opening RATIO 1-12 double shaft</t>
  </si>
  <si>
    <t>FGR2007B</t>
  </si>
  <si>
    <t>with 4 SWITCHES fast opening RATIO 1-33 double shaft</t>
  </si>
  <si>
    <t>FGR2008B</t>
  </si>
  <si>
    <t>with 4 SWITCHES fast opening RATIO 1-50 double shaft</t>
  </si>
  <si>
    <t>FGR2009B</t>
  </si>
  <si>
    <t>with 4 SWITCHES fast opening RATIO 1-100 double shaft</t>
  </si>
  <si>
    <t>FGR2010B</t>
  </si>
  <si>
    <t>with 4 SWITCHES fast opening RATIO 1-200 double shaft</t>
  </si>
  <si>
    <t>FGR2006B6</t>
  </si>
  <si>
    <t>with 6 SWITCHES fast opening RATIO 1-12 double shaft</t>
  </si>
  <si>
    <t>FGR2007B6</t>
  </si>
  <si>
    <t>with 6 SWITCHES fast opening RATIO 1-33 double shaft</t>
  </si>
  <si>
    <t>FGR2008B6</t>
  </si>
  <si>
    <t>with 6 SWITCHES fast opening RATIO 1-50 double shaft</t>
  </si>
  <si>
    <t>FGR2009B6</t>
  </si>
  <si>
    <t>with 6 SWITCHES fast opening RATIO 1-100 double shaft</t>
  </si>
  <si>
    <t>FGR2010B6</t>
  </si>
  <si>
    <t>with 6 SWITCHES fast opening RATIO 1-200 double shaft</t>
  </si>
  <si>
    <t xml:space="preserve"> FGR300504200</t>
  </si>
  <si>
    <t xml:space="preserve">euro </t>
  </si>
  <si>
    <t>WORM SCREW LIMIT SWITCHES SERIES FGR ACCESSORIES</t>
  </si>
  <si>
    <t>MFI</t>
  </si>
  <si>
    <t>microswitch NO+NC snap action positive open</t>
  </si>
  <si>
    <t>FLG</t>
  </si>
  <si>
    <t>FLANGE</t>
  </si>
  <si>
    <t>FGH</t>
  </si>
  <si>
    <t>OLDHAM JOINT</t>
  </si>
  <si>
    <t>SCUDO SERIES</t>
  </si>
  <si>
    <t>20 A IP513 RINGS</t>
  </si>
  <si>
    <t>20 A IP514 RINGS</t>
  </si>
  <si>
    <t>20 A IP515 RINGS</t>
  </si>
  <si>
    <t>30402094</t>
  </si>
  <si>
    <t>20 A IP516 RINGS</t>
  </si>
  <si>
    <t>30402095</t>
  </si>
  <si>
    <t>20 A IP517 RINGS</t>
  </si>
  <si>
    <t>30402096</t>
  </si>
  <si>
    <t>20 A IP518 RINGS</t>
  </si>
  <si>
    <t>30402097</t>
  </si>
  <si>
    <t>20 A IP519 RINGS</t>
  </si>
  <si>
    <t>30402098</t>
  </si>
  <si>
    <t>20 A IP5110 RINGS</t>
  </si>
  <si>
    <t>30402099</t>
  </si>
  <si>
    <t>20 A IP5111 RINGS</t>
  </si>
  <si>
    <t>30402100</t>
  </si>
  <si>
    <t>20 A IP5112 RINGS</t>
  </si>
  <si>
    <t>30402101</t>
  </si>
  <si>
    <t>20 A IP5113 RINGS</t>
  </si>
  <si>
    <t>30402102</t>
  </si>
  <si>
    <t>20 A IP5114 RINGS</t>
  </si>
  <si>
    <t>30402103</t>
  </si>
  <si>
    <t>20 A IP5115 RINGS</t>
  </si>
  <si>
    <t>PRISMA SERIES</t>
  </si>
  <si>
    <t>30402037</t>
  </si>
  <si>
    <t>50 A IP003 RINGS</t>
  </si>
  <si>
    <t>30402038</t>
  </si>
  <si>
    <t>50 A IP004 RINGS</t>
  </si>
  <si>
    <t>30402039</t>
  </si>
  <si>
    <t>50 A IP005 RINGS</t>
  </si>
  <si>
    <t>30402040</t>
  </si>
  <si>
    <t>50 A IP006 RINGS</t>
  </si>
  <si>
    <t>30402041</t>
  </si>
  <si>
    <t>50 A IP007 RINGS</t>
  </si>
  <si>
    <t>30402042</t>
  </si>
  <si>
    <t>50 A IP008 RINGS</t>
  </si>
  <si>
    <t>30402043</t>
  </si>
  <si>
    <t>50 A IP009 RINGS</t>
  </si>
  <si>
    <t>30402044</t>
  </si>
  <si>
    <t>50 A IP0010 RINGS</t>
  </si>
  <si>
    <t>30402045</t>
  </si>
  <si>
    <t>50 A IP0011 RINGS</t>
  </si>
  <si>
    <t>30402046</t>
  </si>
  <si>
    <t>50 A IP0012 RINGS</t>
  </si>
  <si>
    <t>30402047</t>
  </si>
  <si>
    <t>50 A IP0013 RINGS</t>
  </si>
  <si>
    <t>30402048</t>
  </si>
  <si>
    <t>50 A IP0014 RINGS</t>
  </si>
  <si>
    <t>30402049</t>
  </si>
  <si>
    <t>50 A IP0015 RINGS</t>
  </si>
  <si>
    <t>30402050</t>
  </si>
  <si>
    <t>50 A IP0016 RINGS</t>
  </si>
  <si>
    <t>NAVALE SERIES</t>
  </si>
  <si>
    <t>30403001</t>
  </si>
  <si>
    <t>50 A IP653 RINGS</t>
  </si>
  <si>
    <t>30403002</t>
  </si>
  <si>
    <t>50 A IP654 RINGS</t>
  </si>
  <si>
    <t>30403003</t>
  </si>
  <si>
    <t>50 A IP655 RINGS</t>
  </si>
  <si>
    <t>30403004</t>
  </si>
  <si>
    <t>50 A IP656 RINGS</t>
  </si>
  <si>
    <t>30403005</t>
  </si>
  <si>
    <t>50 A IP657 RINGS</t>
  </si>
  <si>
    <t>30403006</t>
  </si>
  <si>
    <t>50 A IP658 RINGS</t>
  </si>
  <si>
    <t>30403007</t>
  </si>
  <si>
    <t>50 A IP659 RINGS</t>
  </si>
  <si>
    <t>30403008</t>
  </si>
  <si>
    <t>50 A IP6510 RINGS</t>
  </si>
  <si>
    <t>30403009</t>
  </si>
  <si>
    <t>50 A IP6511 RINGS</t>
  </si>
  <si>
    <t>30403010</t>
  </si>
  <si>
    <t>50 A IP6512 RINGS</t>
  </si>
  <si>
    <t>30403012</t>
  </si>
  <si>
    <t>50 A IP6514 RINGS</t>
  </si>
  <si>
    <t>30403013</t>
  </si>
  <si>
    <t>50 A IP6515 RINGS</t>
  </si>
  <si>
    <t>30403014</t>
  </si>
  <si>
    <t>50 A IP6516 RINGS</t>
  </si>
  <si>
    <t>30607001</t>
  </si>
  <si>
    <t>C-RAIL BAR 4MTRS</t>
  </si>
  <si>
    <t>30607001/05</t>
  </si>
  <si>
    <t>Support arm rail 0,5 mtr</t>
  </si>
  <si>
    <t>30607001/08</t>
  </si>
  <si>
    <t>Support arm rail 0,8 mtr</t>
  </si>
  <si>
    <t>30607002</t>
  </si>
  <si>
    <t>Track support bracket 2 pcs</t>
  </si>
  <si>
    <t>30607003</t>
  </si>
  <si>
    <t>Track coupler bracket</t>
  </si>
  <si>
    <t>30607004</t>
  </si>
  <si>
    <t>Support arm bracket</t>
  </si>
  <si>
    <t>30607005</t>
  </si>
  <si>
    <t>End stop</t>
  </si>
  <si>
    <t>30607006</t>
  </si>
  <si>
    <t>End clamp stell saddle 68mm</t>
  </si>
  <si>
    <t>30607007</t>
  </si>
  <si>
    <t>Towing trolley with plastic saddle and ball bearing rollers</t>
  </si>
  <si>
    <t>30607008</t>
  </si>
  <si>
    <t xml:space="preserve">Trolleys with plug and socket connection 16 pole </t>
  </si>
  <si>
    <t>30607009</t>
  </si>
  <si>
    <t>Steel trolley with plastic rollers with wheels 68mm</t>
  </si>
  <si>
    <t>30607010</t>
  </si>
  <si>
    <t>Steel trolley with ball bearing rollers 68mm</t>
  </si>
  <si>
    <t>30607011</t>
  </si>
  <si>
    <t>Plastic rollers and saddle 55mm</t>
  </si>
  <si>
    <t>30607012</t>
  </si>
  <si>
    <t>support arm clip</t>
  </si>
  <si>
    <t>30607019</t>
  </si>
  <si>
    <t xml:space="preserve">Trolleys with plug and socket connection 24 pole </t>
  </si>
  <si>
    <t>tappo chiusura linea</t>
  </si>
  <si>
    <t>portacavi</t>
  </si>
  <si>
    <t>30602001</t>
  </si>
  <si>
    <t>30602002</t>
  </si>
  <si>
    <t>30602003</t>
  </si>
  <si>
    <t>30602004</t>
  </si>
  <si>
    <t>30602006</t>
  </si>
  <si>
    <t>End clamp plastic saddle 40mm</t>
  </si>
  <si>
    <t>30602007</t>
  </si>
  <si>
    <t>End clamp plastic saddle 55mm</t>
  </si>
  <si>
    <t>30602012</t>
  </si>
  <si>
    <t>Flat cable trolley plastic saddle 40mm</t>
  </si>
  <si>
    <t>30602013</t>
  </si>
  <si>
    <t>Round cable trolley plastic saddle 40mm</t>
  </si>
  <si>
    <t>30602014</t>
  </si>
  <si>
    <t>Flat cable trolley plastic saddle 55mm</t>
  </si>
  <si>
    <t>30602015</t>
  </si>
  <si>
    <t>Round cable trolley plastic saddle 55mm</t>
  </si>
  <si>
    <t>30602020</t>
  </si>
  <si>
    <t>Twin towing trolley</t>
  </si>
  <si>
    <t>30602034</t>
  </si>
  <si>
    <t xml:space="preserve">Double track coupler bracket </t>
  </si>
  <si>
    <t>30602036</t>
  </si>
  <si>
    <t>30602038</t>
  </si>
  <si>
    <t>30602040</t>
  </si>
  <si>
    <t>30602054</t>
  </si>
  <si>
    <t>C-RAIL CURVE 90° 1,5 mtr radius</t>
  </si>
  <si>
    <t>30602082</t>
  </si>
  <si>
    <t>Round cable trolley steel body,ball bearing rollers, plastic saddle 40mm</t>
  </si>
  <si>
    <t>30602083</t>
  </si>
  <si>
    <t>30602086</t>
  </si>
  <si>
    <t>Flat cable trolley steel body,ball bearing rollers, plastic saddle 55mm</t>
  </si>
  <si>
    <t>30602091</t>
  </si>
  <si>
    <t>Single towing trolley</t>
  </si>
  <si>
    <t>30602092</t>
  </si>
  <si>
    <t>End clamp plastic saddle 68mm</t>
  </si>
  <si>
    <t>30602061</t>
  </si>
  <si>
    <t>C-RAIL BAR 4mtrs stainless steel</t>
  </si>
  <si>
    <t>30602062</t>
  </si>
  <si>
    <t>double Track coupler bracket stainless steel</t>
  </si>
  <si>
    <t>30602063</t>
  </si>
  <si>
    <t>Track support bracket 2 pcs stainless steel</t>
  </si>
  <si>
    <t>30602064</t>
  </si>
  <si>
    <t>Flat cable trolley plastic saddle 55mm stain.steel</t>
  </si>
  <si>
    <t>30602065</t>
  </si>
  <si>
    <t>single Track coupler bracket stainless steel</t>
  </si>
  <si>
    <t>30602066</t>
  </si>
  <si>
    <t>end clamp plastic saddle 55mm stain.steel</t>
  </si>
  <si>
    <t>30602067</t>
  </si>
  <si>
    <t>towing trolley plastic saddle 55mm stain.steel</t>
  </si>
  <si>
    <t>30604003</t>
  </si>
  <si>
    <t>Two-roller trolley</t>
  </si>
  <si>
    <t>30604005</t>
  </si>
  <si>
    <t>Single-roller trolley</t>
  </si>
  <si>
    <t>30604007</t>
  </si>
  <si>
    <t>Single-roller trolley with metal cable clip</t>
  </si>
  <si>
    <t>CONDUCTOR RAILS - LINE A "PLUG-IN" TYPE</t>
  </si>
  <si>
    <t>TR85404C3</t>
  </si>
  <si>
    <t>BLU PVC conductor rail 40 amp 4 pole 3 mtr</t>
  </si>
  <si>
    <t>TR85404C</t>
  </si>
  <si>
    <t>BLU PVC conductor rail 40 amp 4 pole 4 mtr</t>
  </si>
  <si>
    <t>TR85405C3</t>
  </si>
  <si>
    <t>BLU PVC conductor rail 40 amp 5 pole 3 mtr</t>
  </si>
  <si>
    <t>TR85405C</t>
  </si>
  <si>
    <t>BLU PVC conductor rail 40 amp 5 pole 4 mtr</t>
  </si>
  <si>
    <t>TR85704C3</t>
  </si>
  <si>
    <t>BLU PVC conductor rail 60 amp 4 pole 3 mtr</t>
  </si>
  <si>
    <t>TR85704C</t>
  </si>
  <si>
    <t>BLU PVC conductor rail 60 amp 4 pole 4 mtr</t>
  </si>
  <si>
    <t>TR85705C3</t>
  </si>
  <si>
    <t>BLU PVC conductor rail 60 amp 5 pole 3 mtr</t>
  </si>
  <si>
    <t>TR85705C</t>
  </si>
  <si>
    <t>BLU PVC conductor rail 60 amp 5 pole 4 mtr</t>
  </si>
  <si>
    <t>TR851004C3</t>
  </si>
  <si>
    <t>BLU PVC conductor rail 100 amp 4 pole 3 mtr</t>
  </si>
  <si>
    <t>TR851004C</t>
  </si>
  <si>
    <t>BLU PVC conductor rail 100 amp 4 pole 4 mtr</t>
  </si>
  <si>
    <t>TR851005C3</t>
  </si>
  <si>
    <t>BLU PVC conductor rail 100 amp 5 pole 3 mtr</t>
  </si>
  <si>
    <t>TR851005C</t>
  </si>
  <si>
    <t>BLU PVC conductor rail 100 amp 5 pole 4 mtr</t>
  </si>
  <si>
    <t>TR851404C3</t>
  </si>
  <si>
    <t>BLU PVC conductor rail 140 amp 4 pole 3 mtr</t>
  </si>
  <si>
    <t>TR851404C</t>
  </si>
  <si>
    <t>BLU PVC conductor rail 140 amp 4 pole 4 mtr</t>
  </si>
  <si>
    <t>TR851405C3</t>
  </si>
  <si>
    <t>BLU PVC conductor rail 140 amp 5 pole 3 mtr</t>
  </si>
  <si>
    <t>TR851405C</t>
  </si>
  <si>
    <t>BLU PVC conductor rail 140 amp 5 pole 4 mtr</t>
  </si>
  <si>
    <t>TR852004C3</t>
  </si>
  <si>
    <t>BLU PVC conductor rail 200 amp 4 pole 3 mtr</t>
  </si>
  <si>
    <t>TR852004C</t>
  </si>
  <si>
    <t>BLU PVC conductor rail 200 amp 4 pole 4 mtr</t>
  </si>
  <si>
    <t>TR852005C3</t>
  </si>
  <si>
    <t>TR852005C</t>
  </si>
  <si>
    <t>END FEED</t>
  </si>
  <si>
    <t>TR8503A4</t>
  </si>
  <si>
    <t>END FEED 4 POLE 40-60-80-100-140AMP 0,2 MTR</t>
  </si>
  <si>
    <t>TR8503A5</t>
  </si>
  <si>
    <t>END FEED 5 POLE 40-60-80-100-140AMP 0,2 MTR</t>
  </si>
  <si>
    <t>TR8533A4 (200)</t>
  </si>
  <si>
    <t>END FEED 4 POLE 200AMP 0,2 MTR</t>
  </si>
  <si>
    <t>TR8533A5 (200)</t>
  </si>
  <si>
    <t>END FEED 5 POLE 200AMP 0,2 MTR</t>
  </si>
  <si>
    <t>END CAP</t>
  </si>
  <si>
    <t>TR8506A</t>
  </si>
  <si>
    <t>END FEED 4-5 POLE 40-60-80-100-140AMP 0,2 MTR</t>
  </si>
  <si>
    <t>COMPONENTS</t>
  </si>
  <si>
    <t>TR8502</t>
  </si>
  <si>
    <t>HANGER CLAMP</t>
  </si>
  <si>
    <t>TR8504</t>
  </si>
  <si>
    <t>JOINT COVER</t>
  </si>
  <si>
    <t>TR8508</t>
  </si>
  <si>
    <t>TOWING ARM BRACKET</t>
  </si>
  <si>
    <t>TR8510</t>
  </si>
  <si>
    <t xml:space="preserve">TOWING ARM </t>
  </si>
  <si>
    <t>TR8511</t>
  </si>
  <si>
    <t>CURRENT COLLECTOR TROLLEY 35AMP 4 POLE</t>
  </si>
  <si>
    <t>TR8512</t>
  </si>
  <si>
    <t>CURRENT COLLECTOR TROLLEY 35AMP 5 POLE</t>
  </si>
  <si>
    <t>TR8518</t>
  </si>
  <si>
    <t>CURRENT COLLECTOR TROLLEY 70AMP 4 POLE</t>
  </si>
  <si>
    <t>TR8519</t>
  </si>
  <si>
    <t>CURRENT COLLECTOR TROLLEY 70AMP 5 POLE</t>
  </si>
  <si>
    <t>TR8521</t>
  </si>
  <si>
    <t>CURRENT COLLECTOR TROLLEY 35AMP 3 POLE</t>
  </si>
  <si>
    <t>TR8522</t>
  </si>
  <si>
    <t>CURRENT COLLECTOR TROLLEY 70AMP 3 POLE</t>
  </si>
  <si>
    <t>TR8523</t>
  </si>
  <si>
    <t>SUPPORT FOR DOUBLE TOWING ARM</t>
  </si>
  <si>
    <t>TR8525</t>
  </si>
  <si>
    <t>STEEL HANGER CLAMP</t>
  </si>
  <si>
    <t>TR8526</t>
  </si>
  <si>
    <t>IN LINE FEED</t>
  </si>
  <si>
    <t>TR8529404A90</t>
  </si>
  <si>
    <t>CURVE 90° 40 AMP 4POLE RADIUS 1,20MTRS</t>
  </si>
  <si>
    <t>TR8529404B90</t>
  </si>
  <si>
    <t>CURVE 90° 40 AMP 4POLE RADIUS 1,40MTRS BY 2PCS</t>
  </si>
  <si>
    <t>TR8529404C90</t>
  </si>
  <si>
    <t>CURVE 90° 40 AMP 4POLE RADIUS 1,80MTRS BY 2 PCS</t>
  </si>
  <si>
    <t>TR8529404D90</t>
  </si>
  <si>
    <t>CURVE 90° 40 AMP 4POLE RADIUS 2,20MTRS BY 2 PCS</t>
  </si>
  <si>
    <t>TR8529704A90</t>
  </si>
  <si>
    <t>CURVE 90° 70 AMP 4POLE RADIUS 1,20MTRS</t>
  </si>
  <si>
    <t>TR8529704B90</t>
  </si>
  <si>
    <t>CURVE 90° 70 AMP 4POLE RADIUS 1,40MTRS BY 2 PCS</t>
  </si>
  <si>
    <t>TR8529704C90</t>
  </si>
  <si>
    <t>CURVE 90° 70 AMP 4POLE RADIUS 1,80MTRS BY 2 PCS</t>
  </si>
  <si>
    <t>TR8529704D90</t>
  </si>
  <si>
    <t>CURVE 90° 70 AMP 4POLE RADIUS 2,20MTRS BY 2 PCS</t>
  </si>
  <si>
    <t>TR85291004A90</t>
  </si>
  <si>
    <t>CURVE 90° 100 AMP 4POLE RADIUS 1,20MTRS</t>
  </si>
  <si>
    <t>TR85291004B90</t>
  </si>
  <si>
    <t>CURVE 90° 100 AMP 4POLE RADIUS 1,40MTRS BY 2 PCS</t>
  </si>
  <si>
    <t>TR85291004C90</t>
  </si>
  <si>
    <t>CURVE 90° 100 AMP 4POLE RADIUS 1,80MTRS BY 2 PCS</t>
  </si>
  <si>
    <t>TR85291004D90</t>
  </si>
  <si>
    <t>CURVE 90° 100 AMP 4POLE RADIUS 2,20MTRS BY 2 PCS</t>
  </si>
  <si>
    <t>TR85291404A90</t>
  </si>
  <si>
    <t>CURVE 90° 140 AMP 4POLE RADIUS 1,20MTRS</t>
  </si>
  <si>
    <t>TR85291404B90</t>
  </si>
  <si>
    <t>CURVE 90° 140 AMP 4POLE RADIUS 1,40MTRS BY 2 PCS</t>
  </si>
  <si>
    <t>TR85291404C90</t>
  </si>
  <si>
    <t>CURVE 90° 140 AMP 4POLE RADIUS 1,80MTRS BY 2 PCS</t>
  </si>
  <si>
    <t>TR85291404D90</t>
  </si>
  <si>
    <t>CURVE 90° 140 AMP 4POLE RADIUS 2,20MTRS BY 2 PCS</t>
  </si>
  <si>
    <t>TR8535</t>
  </si>
  <si>
    <t>JOINT BOX 200 AMP 4 AND 5 POLE</t>
  </si>
  <si>
    <t>TR8529.5C</t>
  </si>
  <si>
    <t>curva 90 100AMP 4 POLE RADIUS 4,9 MTRS</t>
  </si>
  <si>
    <t>TR8529.6C</t>
  </si>
  <si>
    <t>curva 90 100AMP 4 POLE RADIUS 3,1 MTRS</t>
  </si>
  <si>
    <t>TR8529.10C</t>
  </si>
  <si>
    <t>curva 30 gradi 100AMP 4 pole 4,0m MTRS</t>
  </si>
  <si>
    <t>TR8519.14</t>
  </si>
  <si>
    <t>CURVA 90 100 gialla 4,2 mtrs</t>
  </si>
  <si>
    <t xml:space="preserve">ESEMPI VARI </t>
  </si>
  <si>
    <t>CONDUCTOR RAILS - LINE B CONTINUOUS STRIP TYPE</t>
  </si>
  <si>
    <t>TR8500</t>
  </si>
  <si>
    <t xml:space="preserve">YELLOW PVC conductor rail </t>
  </si>
  <si>
    <t>RM40</t>
  </si>
  <si>
    <t>RM70</t>
  </si>
  <si>
    <t>COPPER TAPE 70 AMP price fixed on enquiry date</t>
  </si>
  <si>
    <t>RM100</t>
  </si>
  <si>
    <t>COPPER TAPE 100AMP price fixed on enquiry date</t>
  </si>
  <si>
    <t>RM140</t>
  </si>
  <si>
    <t>COPPER TAPE 140AMP price fixed on enquiry date</t>
  </si>
  <si>
    <t>TR8501</t>
  </si>
  <si>
    <t>TR8503</t>
  </si>
  <si>
    <t>TR8506</t>
  </si>
  <si>
    <t>TR8524</t>
  </si>
  <si>
    <t>STEEL JOINT COVER</t>
  </si>
  <si>
    <t>TR8529A90</t>
  </si>
  <si>
    <t>CURVE 90° RADIUS 1,20MTRS</t>
  </si>
  <si>
    <t>TR8529B90</t>
  </si>
  <si>
    <t>CURVE 90° RADIUS 1,40MTRS</t>
  </si>
  <si>
    <t>TR8529C90</t>
  </si>
  <si>
    <t>CURVE 90° RADIUS 1,80MTRS</t>
  </si>
  <si>
    <t>TR8529D90</t>
  </si>
  <si>
    <t>CURVE 90° RADIUS 2,20MTRS BY 2 PCS</t>
  </si>
  <si>
    <t>TR8513</t>
  </si>
  <si>
    <t>DE-COIL UNIT</t>
  </si>
  <si>
    <t>TR8514</t>
  </si>
  <si>
    <t>TAPE INSERTION TROLLEY</t>
  </si>
  <si>
    <t>ACCESSORIES</t>
  </si>
  <si>
    <t>TR8505</t>
  </si>
  <si>
    <t>SEALING STRIP</t>
  </si>
  <si>
    <t>COPPER STRIP INSERTION TROLLEY</t>
  </si>
  <si>
    <t>TR8517</t>
  </si>
  <si>
    <t>COLLECTOR SHOES 35 AMP</t>
  </si>
  <si>
    <t>TR8520</t>
  </si>
  <si>
    <t>COLLECTOR SHOES 70 AMP</t>
  </si>
  <si>
    <t>TR8527.1</t>
  </si>
  <si>
    <t xml:space="preserve">FIXED POINT </t>
  </si>
  <si>
    <t>TR8528</t>
  </si>
  <si>
    <t>INSPECTION JOINT</t>
  </si>
  <si>
    <t>CABLES</t>
  </si>
  <si>
    <t>CP0415AF</t>
  </si>
  <si>
    <t>FLAT CABLE 4x1,5</t>
  </si>
  <si>
    <t>CP0815AF</t>
  </si>
  <si>
    <t>FLAT CABLE 8x1,5</t>
  </si>
  <si>
    <t>CP1215AF</t>
  </si>
  <si>
    <t>FLAT CABLE 12x1,5</t>
  </si>
  <si>
    <t>CP1615AF</t>
  </si>
  <si>
    <t>FLAT CABLE 16x1,5</t>
  </si>
  <si>
    <t>CP1815AF</t>
  </si>
  <si>
    <t>FLAT CABLE 18x1,5</t>
  </si>
  <si>
    <t>CP2415AF</t>
  </si>
  <si>
    <t>FLAT CABLE 24x1,5</t>
  </si>
  <si>
    <t>CP0425AF</t>
  </si>
  <si>
    <t>FLAT CABLE 4x2,5</t>
  </si>
  <si>
    <t>CP0825AF</t>
  </si>
  <si>
    <t>FLAT CABLE 8x2,5</t>
  </si>
  <si>
    <t>CP1225AF</t>
  </si>
  <si>
    <t>FLAT CABLE 12x2,5</t>
  </si>
  <si>
    <t>CP1625AF</t>
  </si>
  <si>
    <t>FLAT CABLE 16x2,5</t>
  </si>
  <si>
    <t>CP1825AF</t>
  </si>
  <si>
    <t>FLAT CABLE 18x2,5</t>
  </si>
  <si>
    <t>CP2425AF</t>
  </si>
  <si>
    <t>FLAT CABLE 24x2,5</t>
  </si>
  <si>
    <t>CP0404AF</t>
  </si>
  <si>
    <t>FLAT CABLE 4x4</t>
  </si>
  <si>
    <t>CP0804AF</t>
  </si>
  <si>
    <t>FLAT CABLE 8x4</t>
  </si>
  <si>
    <t>CP0406AF</t>
  </si>
  <si>
    <t>FLAT CABLE 4x6</t>
  </si>
  <si>
    <t>CP0806AF</t>
  </si>
  <si>
    <t>FLAT CABLE 8x6</t>
  </si>
  <si>
    <t>CP0410AF</t>
  </si>
  <si>
    <t>FLAT CABLE 4x10</t>
  </si>
  <si>
    <t>CP0416AF</t>
  </si>
  <si>
    <t>FLAT CABLE 4x16</t>
  </si>
  <si>
    <t>CP04250AF</t>
  </si>
  <si>
    <t>FLAT CABLE 4x25</t>
  </si>
  <si>
    <t>CP0435AF</t>
  </si>
  <si>
    <t>FLAT CABLE 4x35</t>
  </si>
  <si>
    <t>CP1025AF</t>
  </si>
  <si>
    <t>CT0815AUAF</t>
  </si>
  <si>
    <t>ROUND CABLE 8x1,5</t>
  </si>
  <si>
    <t>CT1215AUAF</t>
  </si>
  <si>
    <t>ROUND CABLE 12x1,5</t>
  </si>
  <si>
    <t>CT1615AUAF</t>
  </si>
  <si>
    <t>ROUND CABLE 16x1,5</t>
  </si>
  <si>
    <t>CT1815AUAF</t>
  </si>
  <si>
    <t>ROUND CABLE 18x1,5</t>
  </si>
  <si>
    <t>CT2015AUAF</t>
  </si>
  <si>
    <t>ROUND CABLE 20x1,5</t>
  </si>
  <si>
    <t>CT2415AUAF</t>
  </si>
  <si>
    <t>ROUND CABLE 24x1,5</t>
  </si>
  <si>
    <t>12903010</t>
  </si>
  <si>
    <t>PA CABLE GLAND</t>
  </si>
  <si>
    <t>SWITCH DISCONNECTORS 25-32-40-63-80-125-160 AMP</t>
  </si>
  <si>
    <t>BASE FIXING</t>
  </si>
  <si>
    <t>SQ025003B</t>
  </si>
  <si>
    <t>3 poledisconnect switch 32 A base mounting din fixing, shaft in the switch</t>
  </si>
  <si>
    <t>SQ032003B</t>
  </si>
  <si>
    <t>3 poledisconnect switch 40 A base mounting din fixing, shaft in the switch</t>
  </si>
  <si>
    <t>SQ040003B</t>
  </si>
  <si>
    <t>3 poledisconnect switch 63 A base mounting din fixing, shaft in the switch</t>
  </si>
  <si>
    <t>SQ063003B</t>
  </si>
  <si>
    <t>3 poledisconnect switch 80 A base mounting din fixing, shaft in the switch</t>
  </si>
  <si>
    <t>SQ125003DL2N</t>
  </si>
  <si>
    <t>3 poledisconnect switch 125 A base mounting din fixing, shaft in the switch</t>
  </si>
  <si>
    <t>SQ160003DL2N</t>
  </si>
  <si>
    <t>3 poledisconnect switch 160 A base mounting din fixing, shaft in the switch</t>
  </si>
  <si>
    <t>SWITCH DEVICES</t>
  </si>
  <si>
    <t>012/0001</t>
  </si>
  <si>
    <t>SQ025-32 OFF-ON, yellow plate red knob lockable 67x67, base mounting, door interlock</t>
  </si>
  <si>
    <t>042/0001</t>
  </si>
  <si>
    <t>SQ040-63 OFF-ON, yellow plate red knob lockable 67x67, base mounting, door interlock</t>
  </si>
  <si>
    <t>233/0001</t>
  </si>
  <si>
    <t>SQ125-160 OFF-ON, yellow plate red knob lockable 92x92, base mounting, door interlock</t>
  </si>
  <si>
    <t>SWITCH DISCONNECTORS 25-32-40-63-80-100AMP</t>
  </si>
  <si>
    <t>PANEL FIXING</t>
  </si>
  <si>
    <t>SQ025003R</t>
  </si>
  <si>
    <t>3 poledisconnect switch 32 A panel mounting</t>
  </si>
  <si>
    <t>SQ032003R</t>
  </si>
  <si>
    <t xml:space="preserve">3 poledisconnect switch 40 A panel mounting </t>
  </si>
  <si>
    <t>SQ040003R</t>
  </si>
  <si>
    <t xml:space="preserve">3 poledisconnect switch 63 A panel mounting </t>
  </si>
  <si>
    <t>SQ063003R</t>
  </si>
  <si>
    <t xml:space="preserve">3 poledisconnect switch 80 A panel mounting </t>
  </si>
  <si>
    <t>SE1000003R</t>
  </si>
  <si>
    <t>3 poledisconnect switch 100 A panel mounting</t>
  </si>
  <si>
    <t>010/0001</t>
  </si>
  <si>
    <t>SQ025-32 OFF-ON, yellow plate red knob lockable 67x67, panel mounting</t>
  </si>
  <si>
    <t>050/0001</t>
  </si>
  <si>
    <t>SE100 - SQ040-63 OFF-ON, yellow plate red knob lockable 67x67, panel mounting</t>
  </si>
  <si>
    <t xml:space="preserve">PVC conductors rail TR60 serie 40 and 60 AMP </t>
  </si>
  <si>
    <t>Conductor Rail LINEA A "PLUG-IN" Type</t>
  </si>
  <si>
    <t xml:space="preserve">GIOVENZANA P/N </t>
  </si>
  <si>
    <t>TR60404C</t>
  </si>
  <si>
    <t>TR60405C</t>
  </si>
  <si>
    <t>TR60404C3</t>
  </si>
  <si>
    <t>TR60405C3</t>
  </si>
  <si>
    <t>TR60604C</t>
  </si>
  <si>
    <t>TR60605C</t>
  </si>
  <si>
    <t>TR60604C3</t>
  </si>
  <si>
    <t>TR60605C3</t>
  </si>
  <si>
    <t>prezzo di luca per 1000m</t>
  </si>
  <si>
    <t>TR6001</t>
  </si>
  <si>
    <t>TR6002</t>
  </si>
  <si>
    <t>TR6003A4</t>
  </si>
  <si>
    <t>END FEED 4 POLE + 0,2 MTR OF PVC TRACK 40-60AMP</t>
  </si>
  <si>
    <t>TR6003A5</t>
  </si>
  <si>
    <t>END FEED 5 POLE + 0,2 MTR OF PVC TRACK 40-60AMP</t>
  </si>
  <si>
    <t>TR6004</t>
  </si>
  <si>
    <t>CURRENT COLLECTOR TROLLEY 25AMP 4 POLE</t>
  </si>
  <si>
    <t>TR6005</t>
  </si>
  <si>
    <t>CURRENT COLLECTOR TROLLEY 25AMP 5 POLE</t>
  </si>
  <si>
    <t>TR6006A</t>
  </si>
  <si>
    <t>END CAP + 0,1MTR OF PVC TRACK</t>
  </si>
  <si>
    <t>TR6007</t>
  </si>
  <si>
    <t>TR6008A4</t>
  </si>
  <si>
    <t>IN LINE FEED + 0,2MTRX2 PVC TRACK 40-60AMP</t>
  </si>
  <si>
    <t>TR6008A5</t>
  </si>
  <si>
    <t>TR6009</t>
  </si>
  <si>
    <t>TOWING ARM</t>
  </si>
  <si>
    <t>Conductor Rail LINEA B "CONTINUOS STRIP TYPE" Type</t>
  </si>
  <si>
    <t>TR6000</t>
  </si>
  <si>
    <t>YELLOW PVC conductor rail 4mtr</t>
  </si>
  <si>
    <t>CS40</t>
  </si>
  <si>
    <t>COPPER TAPE 40 AMP price fixed on enquiry date</t>
  </si>
  <si>
    <t>CS60</t>
  </si>
  <si>
    <t>COPPER TAPE 60 AMP price fixed on enquiry date</t>
  </si>
  <si>
    <t>TR6003</t>
  </si>
  <si>
    <t>TR6006</t>
  </si>
  <si>
    <t>TR6008</t>
  </si>
  <si>
    <t>TR60A90</t>
  </si>
  <si>
    <t>TR60C90</t>
  </si>
  <si>
    <t>TR6012</t>
  </si>
  <si>
    <t>TR6010</t>
  </si>
  <si>
    <t>TR6011</t>
  </si>
  <si>
    <t>TR6013</t>
  </si>
  <si>
    <t>TR6014</t>
  </si>
  <si>
    <t>TR8550</t>
  </si>
  <si>
    <t>RAIL FIXING 350mm</t>
  </si>
  <si>
    <t>TR8551</t>
  </si>
  <si>
    <t>RAIL FIXING 500mm</t>
  </si>
  <si>
    <t>TR8552</t>
  </si>
  <si>
    <t>RAIL FIXING 700mm</t>
  </si>
  <si>
    <t>TR8555</t>
  </si>
  <si>
    <t>WALL FIXING 350mm</t>
  </si>
  <si>
    <t>TR8556</t>
  </si>
  <si>
    <t>WALL FIXING 500mm</t>
  </si>
  <si>
    <t>Пульты управления</t>
  </si>
  <si>
    <t>Наборные пульты</t>
  </si>
  <si>
    <t>КОНЦЕВЫЕ ВЫКЛЮЧАТЕЛИ</t>
  </si>
  <si>
    <t>КОНТАКТНЫЕ КОЛЬЦА</t>
  </si>
  <si>
    <t>КАБЕЛЬНЫЙ ПОДВЕС СЕРИЯ 30</t>
  </si>
  <si>
    <t>КАБЕЛЬНЫЙ ПОДВЕС СЕРИЯ 41 (НЕРЖАВЕЙКА)</t>
  </si>
  <si>
    <t xml:space="preserve">КАБЕЛЬНЫЙ ПОДВЕС СЕРИЯ 41 </t>
  </si>
  <si>
    <t xml:space="preserve">КАБЕЛЬНЫЙ ПОДВЕС - ТРОСОВАЯ СЕРИЯ </t>
  </si>
  <si>
    <t>ТРОЛЛЕЙНЫЙ ШИНОПРОВОД 85 СЕРИЯ</t>
  </si>
  <si>
    <t>ТРОЛЛЕЙНЫЙ ШИНОПРОВОД СЕРИЯ 60</t>
  </si>
  <si>
    <t>ПЛОСКИЕ КАБЕЛЯ</t>
  </si>
  <si>
    <t>КРУГЛЫЕ КАБЕЛЯ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</si>
</sst>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_-;\-* #,##0.00_-;_-* &quot;-&quot;_-;_-@_-"/>
    <numFmt numFmtId="165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theme="3" tint="-0.249977111117893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2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" fontId="5" fillId="0" borderId="0" applyProtection="0"/>
  </cellStyleXfs>
  <cellXfs count="6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  <xf numFmtId="0" fontId="4" fillId="0" borderId="1" xfId="0" applyFont="1" applyBorder="1"/>
    <xf numFmtId="41" fontId="2" fillId="0" borderId="1" xfId="1" applyFont="1" applyBorder="1"/>
    <xf numFmtId="0" fontId="4" fillId="0" borderId="1" xfId="0" applyFont="1" applyBorder="1" applyAlignment="1">
      <alignment horizontal="left" vertical="top"/>
    </xf>
    <xf numFmtId="2" fontId="4" fillId="0" borderId="1" xfId="1" applyNumberFormat="1" applyFont="1" applyBorder="1" applyAlignment="1"/>
    <xf numFmtId="164" fontId="4" fillId="0" borderId="1" xfId="1" applyNumberFormat="1" applyFont="1" applyBorder="1" applyAlignment="1"/>
    <xf numFmtId="41" fontId="0" fillId="0" borderId="1" xfId="1" applyFont="1" applyFill="1" applyBorder="1" applyAlignment="1"/>
    <xf numFmtId="2" fontId="4" fillId="0" borderId="1" xfId="0" applyNumberFormat="1" applyFont="1" applyBorder="1"/>
    <xf numFmtId="0" fontId="6" fillId="0" borderId="1" xfId="0" applyFont="1" applyBorder="1"/>
    <xf numFmtId="0" fontId="0" fillId="0" borderId="1" xfId="0" applyBorder="1"/>
    <xf numFmtId="2" fontId="0" fillId="0" borderId="1" xfId="1" applyNumberFormat="1" applyFont="1" applyFill="1" applyBorder="1" applyAlignment="1"/>
    <xf numFmtId="0" fontId="5" fillId="0" borderId="1" xfId="0" applyFont="1" applyBorder="1"/>
    <xf numFmtId="0" fontId="9" fillId="0" borderId="1" xfId="0" applyFont="1" applyBorder="1"/>
    <xf numFmtId="1" fontId="5" fillId="0" borderId="1" xfId="2" applyFont="1" applyBorder="1" applyAlignment="1">
      <alignment horizontal="left"/>
    </xf>
    <xf numFmtId="1" fontId="0" fillId="0" borderId="1" xfId="2" applyFont="1" applyBorder="1" applyAlignment="1">
      <alignment horizontal="left"/>
    </xf>
    <xf numFmtId="1" fontId="2" fillId="0" borderId="1" xfId="2" quotePrefix="1" applyFont="1" applyBorder="1" applyAlignment="1">
      <alignment horizontal="left"/>
    </xf>
    <xf numFmtId="1" fontId="0" fillId="0" borderId="1" xfId="2" quotePrefix="1" applyFont="1" applyBorder="1" applyAlignment="1">
      <alignment horizontal="left"/>
    </xf>
    <xf numFmtId="1" fontId="5" fillId="0" borderId="1" xfId="2" quotePrefix="1" applyFont="1" applyBorder="1" applyAlignment="1">
      <alignment horizontal="left"/>
    </xf>
    <xf numFmtId="0" fontId="6" fillId="0" borderId="1" xfId="0" applyNumberFormat="1" applyFont="1" applyBorder="1" applyAlignment="1">
      <alignment horizontal="left" vertical="top"/>
    </xf>
    <xf numFmtId="2" fontId="6" fillId="0" borderId="1" xfId="0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11" fillId="0" borderId="1" xfId="0" applyFont="1" applyBorder="1"/>
    <xf numFmtId="2" fontId="11" fillId="0" borderId="1" xfId="0" applyNumberFormat="1" applyFont="1" applyBorder="1"/>
    <xf numFmtId="0" fontId="12" fillId="0" borderId="1" xfId="0" applyFont="1" applyBorder="1"/>
    <xf numFmtId="41" fontId="2" fillId="0" borderId="1" xfId="1" applyFont="1" applyBorder="1" applyAlignment="1">
      <alignment vertical="center"/>
    </xf>
    <xf numFmtId="2" fontId="0" fillId="0" borderId="0" xfId="0" applyNumberFormat="1"/>
    <xf numFmtId="0" fontId="15" fillId="0" borderId="1" xfId="0" applyFont="1" applyBorder="1"/>
    <xf numFmtId="0" fontId="4" fillId="0" borderId="0" xfId="0" applyFont="1" applyBorder="1"/>
    <xf numFmtId="2" fontId="0" fillId="0" borderId="0" xfId="1" applyNumberFormat="1" applyFont="1" applyFill="1" applyBorder="1" applyAlignment="1"/>
    <xf numFmtId="164" fontId="4" fillId="0" borderId="0" xfId="1" applyNumberFormat="1" applyFont="1" applyBorder="1" applyAlignment="1"/>
    <xf numFmtId="165" fontId="0" fillId="0" borderId="0" xfId="0" applyNumberFormat="1" applyBorder="1"/>
    <xf numFmtId="0" fontId="4" fillId="0" borderId="3" xfId="0" applyFont="1" applyBorder="1"/>
    <xf numFmtId="0" fontId="4" fillId="0" borderId="4" xfId="0" applyFont="1" applyBorder="1"/>
    <xf numFmtId="2" fontId="0" fillId="0" borderId="4" xfId="1" applyNumberFormat="1" applyFont="1" applyFill="1" applyBorder="1" applyAlignment="1"/>
    <xf numFmtId="164" fontId="4" fillId="0" borderId="4" xfId="1" applyNumberFormat="1" applyFont="1" applyBorder="1" applyAlignment="1"/>
    <xf numFmtId="0" fontId="4" fillId="0" borderId="5" xfId="0" applyFont="1" applyBorder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2" fontId="4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9" fontId="0" fillId="0" borderId="3" xfId="0" applyNumberFormat="1" applyBorder="1"/>
    <xf numFmtId="165" fontId="0" fillId="0" borderId="3" xfId="0" applyNumberFormat="1" applyBorder="1"/>
    <xf numFmtId="165" fontId="4" fillId="0" borderId="3" xfId="0" applyNumberFormat="1" applyFont="1" applyBorder="1"/>
    <xf numFmtId="2" fontId="4" fillId="0" borderId="6" xfId="0" applyNumberFormat="1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e_Foglio1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2"/>
  <sheetViews>
    <sheetView tabSelected="1" workbookViewId="0">
      <selection activeCell="L10" sqref="L10"/>
    </sheetView>
  </sheetViews>
  <sheetFormatPr defaultRowHeight="15" x14ac:dyDescent="0.25"/>
  <cols>
    <col min="1" max="1" width="16.5703125" customWidth="1"/>
    <col min="2" max="2" width="0.140625" customWidth="1"/>
    <col min="3" max="4" width="0" hidden="1" customWidth="1"/>
    <col min="5" max="5" width="51.7109375" customWidth="1"/>
    <col min="6" max="6" width="9.140625" hidden="1" customWidth="1"/>
    <col min="7" max="7" width="9.140625" customWidth="1"/>
    <col min="8" max="10" width="9.5703125" bestFit="1" customWidth="1"/>
  </cols>
  <sheetData>
    <row r="1" spans="1:10" x14ac:dyDescent="0.25">
      <c r="A1" s="35" t="s">
        <v>755</v>
      </c>
      <c r="B1" s="2"/>
      <c r="C1" s="3"/>
      <c r="D1" s="2"/>
      <c r="E1" s="2"/>
      <c r="F1" s="48" t="s">
        <v>0</v>
      </c>
      <c r="G1" s="50"/>
    </row>
    <row r="2" spans="1:10" x14ac:dyDescent="0.25">
      <c r="A2" s="2" t="s">
        <v>1</v>
      </c>
      <c r="B2" s="2"/>
      <c r="C2" s="3"/>
      <c r="D2" s="2"/>
      <c r="E2" s="2"/>
      <c r="F2" s="49"/>
      <c r="G2" s="60"/>
    </row>
    <row r="3" spans="1:10" x14ac:dyDescent="0.25">
      <c r="A3" s="4" t="s">
        <v>2</v>
      </c>
      <c r="B3" s="1" t="s">
        <v>3</v>
      </c>
      <c r="C3" s="5"/>
      <c r="D3" s="6" t="s">
        <v>4</v>
      </c>
      <c r="E3" s="7" t="s">
        <v>5</v>
      </c>
      <c r="F3" s="57">
        <v>0.1</v>
      </c>
      <c r="G3" s="5"/>
      <c r="H3" s="14"/>
    </row>
    <row r="4" spans="1:10" x14ac:dyDescent="0.25">
      <c r="A4" s="8" t="s">
        <v>6</v>
      </c>
      <c r="B4" s="6" t="s">
        <v>7</v>
      </c>
      <c r="C4" s="9">
        <v>10</v>
      </c>
      <c r="D4" s="10">
        <f>(C4-(C4*5/100))</f>
        <v>9.5</v>
      </c>
      <c r="E4" s="11" t="s">
        <v>8</v>
      </c>
      <c r="F4" s="58">
        <f>C4*1.1</f>
        <v>11</v>
      </c>
      <c r="G4" s="12">
        <f t="shared" ref="G4:G24" si="0">(F4*1.765)</f>
        <v>19.414999999999999</v>
      </c>
      <c r="H4" s="5">
        <f>G4-(G4*30/100)</f>
        <v>13.590499999999999</v>
      </c>
      <c r="I4" s="34"/>
      <c r="J4" s="34"/>
    </row>
    <row r="5" spans="1:10" x14ac:dyDescent="0.25">
      <c r="A5" s="6" t="s">
        <v>9</v>
      </c>
      <c r="B5" s="6" t="s">
        <v>7</v>
      </c>
      <c r="C5" s="9">
        <v>11.55</v>
      </c>
      <c r="D5" s="10">
        <f t="shared" ref="D5:D24" si="1">(C5-(C5*5/100))</f>
        <v>10.9725</v>
      </c>
      <c r="E5" s="11" t="s">
        <v>10</v>
      </c>
      <c r="F5" s="58">
        <f t="shared" ref="F5:F24" si="2">C5*1.1</f>
        <v>12.705000000000002</v>
      </c>
      <c r="G5" s="12">
        <f t="shared" si="0"/>
        <v>22.424325000000003</v>
      </c>
      <c r="H5" s="5">
        <f t="shared" ref="H5:H68" si="3">G5-(G5*30/100)</f>
        <v>15.697027500000003</v>
      </c>
    </row>
    <row r="6" spans="1:10" x14ac:dyDescent="0.25">
      <c r="A6" s="6" t="s">
        <v>11</v>
      </c>
      <c r="B6" s="6" t="s">
        <v>7</v>
      </c>
      <c r="C6" s="9">
        <v>11.55</v>
      </c>
      <c r="D6" s="10">
        <f t="shared" si="1"/>
        <v>10.9725</v>
      </c>
      <c r="E6" s="11" t="s">
        <v>12</v>
      </c>
      <c r="F6" s="58">
        <f t="shared" si="2"/>
        <v>12.705000000000002</v>
      </c>
      <c r="G6" s="12">
        <f t="shared" si="0"/>
        <v>22.424325000000003</v>
      </c>
      <c r="H6" s="5">
        <f t="shared" si="3"/>
        <v>15.697027500000003</v>
      </c>
    </row>
    <row r="7" spans="1:10" x14ac:dyDescent="0.25">
      <c r="A7" s="6" t="s">
        <v>13</v>
      </c>
      <c r="B7" s="6" t="s">
        <v>7</v>
      </c>
      <c r="C7" s="9">
        <v>14</v>
      </c>
      <c r="D7" s="10">
        <f t="shared" si="1"/>
        <v>13.3</v>
      </c>
      <c r="E7" s="11" t="s">
        <v>14</v>
      </c>
      <c r="F7" s="58">
        <f t="shared" si="2"/>
        <v>15.400000000000002</v>
      </c>
      <c r="G7" s="12">
        <f t="shared" si="0"/>
        <v>27.181000000000001</v>
      </c>
      <c r="H7" s="5">
        <f t="shared" si="3"/>
        <v>19.026699999999998</v>
      </c>
    </row>
    <row r="8" spans="1:10" x14ac:dyDescent="0.25">
      <c r="A8" s="6" t="s">
        <v>15</v>
      </c>
      <c r="B8" s="6" t="s">
        <v>7</v>
      </c>
      <c r="C8" s="9">
        <v>14</v>
      </c>
      <c r="D8" s="10">
        <f t="shared" si="1"/>
        <v>13.3</v>
      </c>
      <c r="E8" s="11" t="s">
        <v>16</v>
      </c>
      <c r="F8" s="58">
        <f t="shared" si="2"/>
        <v>15.400000000000002</v>
      </c>
      <c r="G8" s="12">
        <f t="shared" si="0"/>
        <v>27.181000000000001</v>
      </c>
      <c r="H8" s="5">
        <f t="shared" si="3"/>
        <v>19.026699999999998</v>
      </c>
    </row>
    <row r="9" spans="1:10" x14ac:dyDescent="0.25">
      <c r="A9" s="6" t="s">
        <v>17</v>
      </c>
      <c r="B9" s="6" t="s">
        <v>7</v>
      </c>
      <c r="C9" s="9">
        <v>11</v>
      </c>
      <c r="D9" s="10">
        <f t="shared" si="1"/>
        <v>10.45</v>
      </c>
      <c r="E9" s="11" t="s">
        <v>18</v>
      </c>
      <c r="F9" s="58">
        <f t="shared" si="2"/>
        <v>12.100000000000001</v>
      </c>
      <c r="G9" s="12">
        <f t="shared" si="0"/>
        <v>21.3565</v>
      </c>
      <c r="H9" s="5">
        <f t="shared" si="3"/>
        <v>14.94955</v>
      </c>
    </row>
    <row r="10" spans="1:10" x14ac:dyDescent="0.25">
      <c r="A10" s="6" t="s">
        <v>19</v>
      </c>
      <c r="B10" s="6" t="s">
        <v>7</v>
      </c>
      <c r="C10" s="9">
        <v>4.5</v>
      </c>
      <c r="D10" s="10">
        <f t="shared" si="1"/>
        <v>4.2750000000000004</v>
      </c>
      <c r="E10" s="11" t="s">
        <v>20</v>
      </c>
      <c r="F10" s="58">
        <f t="shared" si="2"/>
        <v>4.95</v>
      </c>
      <c r="G10" s="12">
        <f t="shared" si="0"/>
        <v>8.7367500000000007</v>
      </c>
      <c r="H10" s="5">
        <f t="shared" si="3"/>
        <v>6.1157250000000003</v>
      </c>
    </row>
    <row r="11" spans="1:10" x14ac:dyDescent="0.25">
      <c r="A11" s="6" t="s">
        <v>21</v>
      </c>
      <c r="B11" s="6" t="s">
        <v>7</v>
      </c>
      <c r="C11" s="9">
        <v>10</v>
      </c>
      <c r="D11" s="10">
        <f t="shared" si="1"/>
        <v>9.5</v>
      </c>
      <c r="E11" s="11" t="s">
        <v>22</v>
      </c>
      <c r="F11" s="58">
        <f t="shared" si="2"/>
        <v>11</v>
      </c>
      <c r="G11" s="12">
        <f t="shared" si="0"/>
        <v>19.414999999999999</v>
      </c>
      <c r="H11" s="5">
        <f t="shared" si="3"/>
        <v>13.590499999999999</v>
      </c>
    </row>
    <row r="12" spans="1:10" x14ac:dyDescent="0.25">
      <c r="A12" s="13" t="s">
        <v>23</v>
      </c>
      <c r="B12" s="6" t="s">
        <v>7</v>
      </c>
      <c r="C12" s="9">
        <v>12.68</v>
      </c>
      <c r="D12" s="10">
        <f t="shared" si="1"/>
        <v>12.045999999999999</v>
      </c>
      <c r="E12" s="11" t="s">
        <v>24</v>
      </c>
      <c r="F12" s="58">
        <f t="shared" si="2"/>
        <v>13.948</v>
      </c>
      <c r="G12" s="12">
        <f t="shared" si="0"/>
        <v>24.618220000000001</v>
      </c>
      <c r="H12" s="5">
        <f t="shared" si="3"/>
        <v>17.232754</v>
      </c>
    </row>
    <row r="13" spans="1:10" x14ac:dyDescent="0.25">
      <c r="A13" s="13" t="s">
        <v>25</v>
      </c>
      <c r="B13" s="6" t="s">
        <v>7</v>
      </c>
      <c r="C13" s="9">
        <v>16.28</v>
      </c>
      <c r="D13" s="10">
        <f t="shared" si="1"/>
        <v>15.466000000000001</v>
      </c>
      <c r="E13" s="11" t="s">
        <v>26</v>
      </c>
      <c r="F13" s="58">
        <f t="shared" si="2"/>
        <v>17.908000000000001</v>
      </c>
      <c r="G13" s="12">
        <f t="shared" si="0"/>
        <v>31.607620000000001</v>
      </c>
      <c r="H13" s="5">
        <f t="shared" si="3"/>
        <v>22.125334000000002</v>
      </c>
    </row>
    <row r="14" spans="1:10" x14ac:dyDescent="0.25">
      <c r="A14" s="14" t="s">
        <v>27</v>
      </c>
      <c r="B14" s="14"/>
      <c r="C14" s="5"/>
      <c r="D14" s="10"/>
      <c r="E14" s="14" t="s">
        <v>27</v>
      </c>
      <c r="F14" s="58"/>
      <c r="G14" s="12"/>
      <c r="H14" s="5"/>
    </row>
    <row r="15" spans="1:10" x14ac:dyDescent="0.25">
      <c r="A15" s="2" t="s">
        <v>28</v>
      </c>
      <c r="B15" s="2"/>
      <c r="C15" s="3"/>
      <c r="D15" s="10">
        <f t="shared" si="1"/>
        <v>0</v>
      </c>
      <c r="E15" s="2" t="s">
        <v>27</v>
      </c>
      <c r="F15" s="58"/>
      <c r="G15" s="12"/>
      <c r="H15" s="5"/>
    </row>
    <row r="16" spans="1:10" x14ac:dyDescent="0.25">
      <c r="A16" s="4" t="s">
        <v>2</v>
      </c>
      <c r="B16" s="1" t="s">
        <v>3</v>
      </c>
      <c r="C16" s="5"/>
      <c r="D16" s="10">
        <f t="shared" si="1"/>
        <v>0</v>
      </c>
      <c r="E16" s="7" t="s">
        <v>5</v>
      </c>
      <c r="F16" s="58"/>
      <c r="G16" s="12"/>
      <c r="H16" s="5"/>
    </row>
    <row r="17" spans="1:8" x14ac:dyDescent="0.25">
      <c r="A17" s="6" t="s">
        <v>29</v>
      </c>
      <c r="B17" s="6" t="s">
        <v>7</v>
      </c>
      <c r="C17" s="9">
        <v>12.86</v>
      </c>
      <c r="D17" s="10">
        <f t="shared" si="1"/>
        <v>12.216999999999999</v>
      </c>
      <c r="E17" s="11" t="s">
        <v>24</v>
      </c>
      <c r="F17" s="58">
        <f t="shared" si="2"/>
        <v>14.146000000000001</v>
      </c>
      <c r="G17" s="12">
        <f t="shared" si="0"/>
        <v>24.967690000000001</v>
      </c>
      <c r="H17" s="5">
        <f t="shared" si="3"/>
        <v>17.477383</v>
      </c>
    </row>
    <row r="18" spans="1:8" x14ac:dyDescent="0.25">
      <c r="A18" s="6" t="s">
        <v>30</v>
      </c>
      <c r="B18" s="6" t="s">
        <v>7</v>
      </c>
      <c r="C18" s="9">
        <v>14.7</v>
      </c>
      <c r="D18" s="10">
        <f t="shared" si="1"/>
        <v>13.965</v>
      </c>
      <c r="E18" s="11" t="s">
        <v>31</v>
      </c>
      <c r="F18" s="58">
        <f t="shared" si="2"/>
        <v>16.170000000000002</v>
      </c>
      <c r="G18" s="12">
        <f t="shared" si="0"/>
        <v>28.540050000000001</v>
      </c>
      <c r="H18" s="5">
        <f t="shared" si="3"/>
        <v>19.978034999999998</v>
      </c>
    </row>
    <row r="19" spans="1:8" x14ac:dyDescent="0.25">
      <c r="A19" s="6" t="s">
        <v>32</v>
      </c>
      <c r="B19" s="6" t="s">
        <v>7</v>
      </c>
      <c r="C19" s="9">
        <v>15.75</v>
      </c>
      <c r="D19" s="10">
        <f t="shared" si="1"/>
        <v>14.9625</v>
      </c>
      <c r="E19" s="11" t="s">
        <v>33</v>
      </c>
      <c r="F19" s="58">
        <f t="shared" si="2"/>
        <v>17.325000000000003</v>
      </c>
      <c r="G19" s="12">
        <f t="shared" si="0"/>
        <v>30.578625000000002</v>
      </c>
      <c r="H19" s="5">
        <f t="shared" si="3"/>
        <v>21.405037499999999</v>
      </c>
    </row>
    <row r="20" spans="1:8" x14ac:dyDescent="0.25">
      <c r="A20" s="6" t="s">
        <v>34</v>
      </c>
      <c r="B20" s="6" t="s">
        <v>7</v>
      </c>
      <c r="C20" s="9">
        <v>14.5</v>
      </c>
      <c r="D20" s="10">
        <f t="shared" si="1"/>
        <v>13.775</v>
      </c>
      <c r="E20" s="11" t="s">
        <v>35</v>
      </c>
      <c r="F20" s="58">
        <f t="shared" si="2"/>
        <v>15.950000000000001</v>
      </c>
      <c r="G20" s="12">
        <f t="shared" si="0"/>
        <v>28.15175</v>
      </c>
      <c r="H20" s="5">
        <f t="shared" si="3"/>
        <v>19.706225</v>
      </c>
    </row>
    <row r="21" spans="1:8" x14ac:dyDescent="0.25">
      <c r="A21" s="6" t="s">
        <v>36</v>
      </c>
      <c r="B21" s="6" t="s">
        <v>7</v>
      </c>
      <c r="C21" s="9">
        <v>15.75</v>
      </c>
      <c r="D21" s="10">
        <f t="shared" si="1"/>
        <v>14.9625</v>
      </c>
      <c r="E21" s="11" t="s">
        <v>26</v>
      </c>
      <c r="F21" s="58">
        <f t="shared" si="2"/>
        <v>17.325000000000003</v>
      </c>
      <c r="G21" s="12">
        <f t="shared" si="0"/>
        <v>30.578625000000002</v>
      </c>
      <c r="H21" s="5">
        <f t="shared" si="3"/>
        <v>21.405037499999999</v>
      </c>
    </row>
    <row r="22" spans="1:8" x14ac:dyDescent="0.25">
      <c r="A22" s="6" t="s">
        <v>37</v>
      </c>
      <c r="B22" s="6" t="s">
        <v>7</v>
      </c>
      <c r="C22" s="9">
        <v>16.28</v>
      </c>
      <c r="D22" s="10">
        <f t="shared" si="1"/>
        <v>15.466000000000001</v>
      </c>
      <c r="E22" s="11" t="s">
        <v>38</v>
      </c>
      <c r="F22" s="58">
        <f t="shared" si="2"/>
        <v>17.908000000000001</v>
      </c>
      <c r="G22" s="12">
        <f t="shared" si="0"/>
        <v>31.607620000000001</v>
      </c>
      <c r="H22" s="5">
        <f t="shared" si="3"/>
        <v>22.125334000000002</v>
      </c>
    </row>
    <row r="23" spans="1:8" x14ac:dyDescent="0.25">
      <c r="A23" s="6" t="s">
        <v>39</v>
      </c>
      <c r="B23" s="6" t="s">
        <v>7</v>
      </c>
      <c r="C23" s="9">
        <v>16</v>
      </c>
      <c r="D23" s="10">
        <f t="shared" si="1"/>
        <v>15.2</v>
      </c>
      <c r="E23" s="11" t="s">
        <v>40</v>
      </c>
      <c r="F23" s="58">
        <f t="shared" si="2"/>
        <v>17.600000000000001</v>
      </c>
      <c r="G23" s="12">
        <f t="shared" si="0"/>
        <v>31.064</v>
      </c>
      <c r="H23" s="5">
        <f t="shared" si="3"/>
        <v>21.744799999999998</v>
      </c>
    </row>
    <row r="24" spans="1:8" x14ac:dyDescent="0.25">
      <c r="A24" s="6" t="s">
        <v>41</v>
      </c>
      <c r="B24" s="6" t="s">
        <v>7</v>
      </c>
      <c r="C24" s="9">
        <v>5.5</v>
      </c>
      <c r="D24" s="10">
        <f t="shared" si="1"/>
        <v>5.2249999999999996</v>
      </c>
      <c r="E24" s="11" t="s">
        <v>42</v>
      </c>
      <c r="F24" s="58">
        <f t="shared" si="2"/>
        <v>6.0500000000000007</v>
      </c>
      <c r="G24" s="12">
        <f t="shared" si="0"/>
        <v>10.67825</v>
      </c>
      <c r="H24" s="5">
        <f t="shared" si="3"/>
        <v>7.4747750000000002</v>
      </c>
    </row>
    <row r="25" spans="1:8" x14ac:dyDescent="0.25">
      <c r="G25" s="14"/>
      <c r="H25" s="5"/>
    </row>
    <row r="26" spans="1:8" x14ac:dyDescent="0.25">
      <c r="G26" s="14"/>
      <c r="H26" s="5"/>
    </row>
    <row r="27" spans="1:8" x14ac:dyDescent="0.25">
      <c r="A27" s="1" t="s">
        <v>43</v>
      </c>
      <c r="B27" s="2"/>
      <c r="C27" s="3"/>
      <c r="D27" s="10">
        <f t="shared" ref="D27:D96" si="4">(C27-(C27*5/100))</f>
        <v>0</v>
      </c>
      <c r="E27" s="2" t="s">
        <v>27</v>
      </c>
      <c r="F27" s="58"/>
      <c r="G27" s="12"/>
      <c r="H27" s="5"/>
    </row>
    <row r="28" spans="1:8" x14ac:dyDescent="0.25">
      <c r="A28" s="2" t="s">
        <v>44</v>
      </c>
      <c r="B28" s="2"/>
      <c r="C28" s="3"/>
      <c r="D28" s="10">
        <f t="shared" si="4"/>
        <v>0</v>
      </c>
      <c r="E28" s="2" t="s">
        <v>27</v>
      </c>
      <c r="F28" s="58"/>
      <c r="G28" s="12"/>
      <c r="H28" s="5"/>
    </row>
    <row r="29" spans="1:8" x14ac:dyDescent="0.25">
      <c r="A29" s="4" t="s">
        <v>2</v>
      </c>
      <c r="B29" s="1" t="s">
        <v>3</v>
      </c>
      <c r="C29" s="5"/>
      <c r="D29" s="10">
        <f t="shared" si="4"/>
        <v>0</v>
      </c>
      <c r="E29" s="7" t="s">
        <v>5</v>
      </c>
      <c r="F29" s="57">
        <v>0.1</v>
      </c>
      <c r="G29" s="12"/>
      <c r="H29" s="5"/>
    </row>
    <row r="30" spans="1:8" x14ac:dyDescent="0.25">
      <c r="A30" s="6" t="s">
        <v>45</v>
      </c>
      <c r="B30" s="6" t="s">
        <v>7</v>
      </c>
      <c r="C30" s="15">
        <v>25.5</v>
      </c>
      <c r="D30" s="10">
        <f t="shared" si="4"/>
        <v>24.225000000000001</v>
      </c>
      <c r="E30" s="6" t="s">
        <v>46</v>
      </c>
      <c r="F30" s="58">
        <f>C30*1.1</f>
        <v>28.05</v>
      </c>
      <c r="G30" s="12">
        <f t="shared" ref="G30:G93" si="5">(F30*1.765)</f>
        <v>49.508249999999997</v>
      </c>
      <c r="H30" s="5">
        <f t="shared" si="3"/>
        <v>34.655774999999998</v>
      </c>
    </row>
    <row r="31" spans="1:8" x14ac:dyDescent="0.25">
      <c r="A31" s="6" t="s">
        <v>47</v>
      </c>
      <c r="B31" s="6" t="s">
        <v>7</v>
      </c>
      <c r="C31" s="15">
        <v>28.5</v>
      </c>
      <c r="D31" s="10">
        <f t="shared" si="4"/>
        <v>27.074999999999999</v>
      </c>
      <c r="E31" s="6" t="s">
        <v>48</v>
      </c>
      <c r="F31" s="58">
        <f t="shared" ref="F31:F65" si="6">C31*1.1</f>
        <v>31.35</v>
      </c>
      <c r="G31" s="12">
        <f t="shared" si="5"/>
        <v>55.332749999999997</v>
      </c>
      <c r="H31" s="5">
        <f t="shared" si="3"/>
        <v>38.732924999999994</v>
      </c>
    </row>
    <row r="32" spans="1:8" x14ac:dyDescent="0.25">
      <c r="A32" s="6" t="s">
        <v>49</v>
      </c>
      <c r="B32" s="6" t="s">
        <v>7</v>
      </c>
      <c r="C32" s="15">
        <v>31.5</v>
      </c>
      <c r="D32" s="10">
        <f t="shared" si="4"/>
        <v>29.925000000000001</v>
      </c>
      <c r="E32" s="6" t="s">
        <v>50</v>
      </c>
      <c r="F32" s="58">
        <f t="shared" si="6"/>
        <v>34.650000000000006</v>
      </c>
      <c r="G32" s="12">
        <f t="shared" si="5"/>
        <v>61.157250000000005</v>
      </c>
      <c r="H32" s="5">
        <f t="shared" si="3"/>
        <v>42.810074999999998</v>
      </c>
    </row>
    <row r="33" spans="1:8" x14ac:dyDescent="0.25">
      <c r="A33" s="6" t="s">
        <v>51</v>
      </c>
      <c r="B33" s="6" t="s">
        <v>7</v>
      </c>
      <c r="C33" s="15">
        <v>32</v>
      </c>
      <c r="D33" s="10">
        <f t="shared" si="4"/>
        <v>30.4</v>
      </c>
      <c r="E33" s="6" t="s">
        <v>52</v>
      </c>
      <c r="F33" s="58">
        <f t="shared" si="6"/>
        <v>35.200000000000003</v>
      </c>
      <c r="G33" s="12">
        <f t="shared" si="5"/>
        <v>62.128</v>
      </c>
      <c r="H33" s="5">
        <f t="shared" si="3"/>
        <v>43.489599999999996</v>
      </c>
    </row>
    <row r="34" spans="1:8" x14ac:dyDescent="0.25">
      <c r="A34" s="6" t="s">
        <v>53</v>
      </c>
      <c r="B34" s="6" t="s">
        <v>7</v>
      </c>
      <c r="C34" s="15">
        <v>35</v>
      </c>
      <c r="D34" s="10">
        <f t="shared" si="4"/>
        <v>33.25</v>
      </c>
      <c r="E34" s="6" t="s">
        <v>54</v>
      </c>
      <c r="F34" s="58">
        <f t="shared" si="6"/>
        <v>38.5</v>
      </c>
      <c r="G34" s="12">
        <f t="shared" si="5"/>
        <v>67.952500000000001</v>
      </c>
      <c r="H34" s="5">
        <f t="shared" si="3"/>
        <v>47.566749999999999</v>
      </c>
    </row>
    <row r="35" spans="1:8" x14ac:dyDescent="0.25">
      <c r="A35" s="6" t="s">
        <v>55</v>
      </c>
      <c r="B35" s="6" t="s">
        <v>7</v>
      </c>
      <c r="C35" s="15">
        <v>38</v>
      </c>
      <c r="D35" s="10">
        <f t="shared" si="4"/>
        <v>36.1</v>
      </c>
      <c r="E35" s="6" t="s">
        <v>56</v>
      </c>
      <c r="F35" s="58">
        <f t="shared" si="6"/>
        <v>41.800000000000004</v>
      </c>
      <c r="G35" s="12">
        <f t="shared" si="5"/>
        <v>73.777000000000001</v>
      </c>
      <c r="H35" s="5">
        <f t="shared" si="3"/>
        <v>51.643900000000002</v>
      </c>
    </row>
    <row r="36" spans="1:8" x14ac:dyDescent="0.25">
      <c r="A36" s="6" t="s">
        <v>57</v>
      </c>
      <c r="B36" s="6" t="s">
        <v>7</v>
      </c>
      <c r="C36" s="15">
        <v>41</v>
      </c>
      <c r="D36" s="10">
        <f t="shared" si="4"/>
        <v>38.950000000000003</v>
      </c>
      <c r="E36" s="6" t="s">
        <v>58</v>
      </c>
      <c r="F36" s="58">
        <f t="shared" si="6"/>
        <v>45.1</v>
      </c>
      <c r="G36" s="12">
        <f t="shared" si="5"/>
        <v>79.601500000000001</v>
      </c>
      <c r="H36" s="5">
        <f t="shared" si="3"/>
        <v>55.721050000000005</v>
      </c>
    </row>
    <row r="37" spans="1:8" x14ac:dyDescent="0.25">
      <c r="A37" s="6" t="s">
        <v>59</v>
      </c>
      <c r="B37" s="6" t="s">
        <v>7</v>
      </c>
      <c r="C37" s="15">
        <v>33</v>
      </c>
      <c r="D37" s="10">
        <f t="shared" si="4"/>
        <v>31.35</v>
      </c>
      <c r="E37" s="6" t="s">
        <v>60</v>
      </c>
      <c r="F37" s="58">
        <f t="shared" si="6"/>
        <v>36.300000000000004</v>
      </c>
      <c r="G37" s="12">
        <f t="shared" si="5"/>
        <v>64.069500000000005</v>
      </c>
      <c r="H37" s="5">
        <f t="shared" si="3"/>
        <v>44.848650000000006</v>
      </c>
    </row>
    <row r="38" spans="1:8" x14ac:dyDescent="0.25">
      <c r="A38" s="6" t="s">
        <v>61</v>
      </c>
      <c r="B38" s="6" t="s">
        <v>7</v>
      </c>
      <c r="C38" s="15">
        <v>36</v>
      </c>
      <c r="D38" s="10">
        <f t="shared" si="4"/>
        <v>34.200000000000003</v>
      </c>
      <c r="E38" s="6" t="s">
        <v>62</v>
      </c>
      <c r="F38" s="58">
        <f t="shared" si="6"/>
        <v>39.6</v>
      </c>
      <c r="G38" s="12">
        <f t="shared" si="5"/>
        <v>69.894000000000005</v>
      </c>
      <c r="H38" s="5">
        <f t="shared" si="3"/>
        <v>48.925800000000002</v>
      </c>
    </row>
    <row r="39" spans="1:8" x14ac:dyDescent="0.25">
      <c r="A39" s="6" t="s">
        <v>63</v>
      </c>
      <c r="B39" s="6" t="s">
        <v>7</v>
      </c>
      <c r="C39" s="15">
        <v>39</v>
      </c>
      <c r="D39" s="10">
        <f t="shared" si="4"/>
        <v>37.049999999999997</v>
      </c>
      <c r="E39" s="6" t="s">
        <v>64</v>
      </c>
      <c r="F39" s="58">
        <f t="shared" si="6"/>
        <v>42.900000000000006</v>
      </c>
      <c r="G39" s="12">
        <f t="shared" si="5"/>
        <v>75.718500000000006</v>
      </c>
      <c r="H39" s="5">
        <f t="shared" si="3"/>
        <v>53.002949999999998</v>
      </c>
    </row>
    <row r="40" spans="1:8" x14ac:dyDescent="0.25">
      <c r="A40" s="6" t="s">
        <v>65</v>
      </c>
      <c r="B40" s="6" t="s">
        <v>7</v>
      </c>
      <c r="C40" s="15">
        <v>42</v>
      </c>
      <c r="D40" s="10">
        <f t="shared" si="4"/>
        <v>39.9</v>
      </c>
      <c r="E40" s="6" t="s">
        <v>66</v>
      </c>
      <c r="F40" s="58">
        <f t="shared" si="6"/>
        <v>46.2</v>
      </c>
      <c r="G40" s="12">
        <f t="shared" si="5"/>
        <v>81.543000000000006</v>
      </c>
      <c r="H40" s="5">
        <f t="shared" si="3"/>
        <v>57.080100000000002</v>
      </c>
    </row>
    <row r="41" spans="1:8" x14ac:dyDescent="0.25">
      <c r="A41" s="6" t="s">
        <v>67</v>
      </c>
      <c r="B41" s="6" t="s">
        <v>7</v>
      </c>
      <c r="C41" s="15">
        <v>45</v>
      </c>
      <c r="D41" s="10">
        <f t="shared" si="4"/>
        <v>42.75</v>
      </c>
      <c r="E41" s="6" t="s">
        <v>68</v>
      </c>
      <c r="F41" s="58">
        <f t="shared" si="6"/>
        <v>49.500000000000007</v>
      </c>
      <c r="G41" s="12">
        <f t="shared" si="5"/>
        <v>87.367500000000007</v>
      </c>
      <c r="H41" s="5">
        <f t="shared" si="3"/>
        <v>61.157250000000005</v>
      </c>
    </row>
    <row r="42" spans="1:8" x14ac:dyDescent="0.25">
      <c r="A42" s="6" t="s">
        <v>69</v>
      </c>
      <c r="B42" s="6" t="s">
        <v>7</v>
      </c>
      <c r="C42" s="15">
        <v>49.5</v>
      </c>
      <c r="D42" s="10">
        <f t="shared" si="4"/>
        <v>47.024999999999999</v>
      </c>
      <c r="E42" s="6" t="s">
        <v>70</v>
      </c>
      <c r="F42" s="58">
        <f t="shared" si="6"/>
        <v>54.45</v>
      </c>
      <c r="G42" s="12">
        <f t="shared" si="5"/>
        <v>96.104249999999993</v>
      </c>
      <c r="H42" s="5">
        <f t="shared" si="3"/>
        <v>67.272975000000002</v>
      </c>
    </row>
    <row r="43" spans="1:8" x14ac:dyDescent="0.25">
      <c r="A43" s="6" t="s">
        <v>71</v>
      </c>
      <c r="B43" s="6" t="s">
        <v>7</v>
      </c>
      <c r="C43" s="15">
        <v>46.35</v>
      </c>
      <c r="D43" s="10">
        <f t="shared" si="4"/>
        <v>44.032499999999999</v>
      </c>
      <c r="E43" s="6" t="s">
        <v>72</v>
      </c>
      <c r="F43" s="58">
        <f t="shared" si="6"/>
        <v>50.985000000000007</v>
      </c>
      <c r="G43" s="12">
        <f t="shared" si="5"/>
        <v>89.98852500000001</v>
      </c>
      <c r="H43" s="5">
        <f t="shared" si="3"/>
        <v>62.991967500000001</v>
      </c>
    </row>
    <row r="44" spans="1:8" x14ac:dyDescent="0.25">
      <c r="A44" s="6" t="s">
        <v>73</v>
      </c>
      <c r="B44" s="6" t="s">
        <v>7</v>
      </c>
      <c r="C44" s="15">
        <v>49.35</v>
      </c>
      <c r="D44" s="10">
        <f t="shared" si="4"/>
        <v>46.8825</v>
      </c>
      <c r="E44" s="6" t="s">
        <v>74</v>
      </c>
      <c r="F44" s="58">
        <f t="shared" si="6"/>
        <v>54.285000000000004</v>
      </c>
      <c r="G44" s="12">
        <f t="shared" si="5"/>
        <v>95.813024999999996</v>
      </c>
      <c r="H44" s="5">
        <f t="shared" si="3"/>
        <v>67.069117500000004</v>
      </c>
    </row>
    <row r="45" spans="1:8" x14ac:dyDescent="0.25">
      <c r="A45" s="6" t="s">
        <v>75</v>
      </c>
      <c r="B45" s="6" t="s">
        <v>7</v>
      </c>
      <c r="C45" s="15">
        <v>53.85</v>
      </c>
      <c r="D45" s="10">
        <f t="shared" si="4"/>
        <v>51.157499999999999</v>
      </c>
      <c r="E45" s="6" t="s">
        <v>76</v>
      </c>
      <c r="F45" s="58">
        <f t="shared" si="6"/>
        <v>59.235000000000007</v>
      </c>
      <c r="G45" s="12">
        <f t="shared" si="5"/>
        <v>104.54977500000001</v>
      </c>
      <c r="H45" s="5">
        <f t="shared" si="3"/>
        <v>73.184842500000002</v>
      </c>
    </row>
    <row r="46" spans="1:8" x14ac:dyDescent="0.25">
      <c r="A46" s="6" t="s">
        <v>77</v>
      </c>
      <c r="B46" s="6" t="s">
        <v>7</v>
      </c>
      <c r="C46" s="15">
        <v>59.35</v>
      </c>
      <c r="D46" s="10">
        <f t="shared" si="4"/>
        <v>56.3825</v>
      </c>
      <c r="E46" s="6" t="s">
        <v>78</v>
      </c>
      <c r="F46" s="58">
        <f t="shared" si="6"/>
        <v>65.285000000000011</v>
      </c>
      <c r="G46" s="12">
        <f t="shared" si="5"/>
        <v>115.22802500000002</v>
      </c>
      <c r="H46" s="5">
        <f t="shared" si="3"/>
        <v>80.65961750000001</v>
      </c>
    </row>
    <row r="47" spans="1:8" x14ac:dyDescent="0.25">
      <c r="A47" s="6" t="s">
        <v>79</v>
      </c>
      <c r="B47" s="6" t="s">
        <v>7</v>
      </c>
      <c r="C47" s="15">
        <v>61.35</v>
      </c>
      <c r="D47" s="10">
        <f t="shared" si="4"/>
        <v>58.282499999999999</v>
      </c>
      <c r="E47" s="6" t="s">
        <v>80</v>
      </c>
      <c r="F47" s="58">
        <f t="shared" si="6"/>
        <v>67.485000000000014</v>
      </c>
      <c r="G47" s="12">
        <f t="shared" si="5"/>
        <v>119.11102500000001</v>
      </c>
      <c r="H47" s="5">
        <f t="shared" si="3"/>
        <v>83.377717500000017</v>
      </c>
    </row>
    <row r="48" spans="1:8" x14ac:dyDescent="0.25">
      <c r="A48" s="6" t="s">
        <v>81</v>
      </c>
      <c r="B48" s="6" t="s">
        <v>7</v>
      </c>
      <c r="C48" s="15">
        <v>30</v>
      </c>
      <c r="D48" s="10">
        <f t="shared" si="4"/>
        <v>28.5</v>
      </c>
      <c r="E48" s="6" t="s">
        <v>82</v>
      </c>
      <c r="F48" s="58">
        <f t="shared" si="6"/>
        <v>33</v>
      </c>
      <c r="G48" s="12">
        <f t="shared" si="5"/>
        <v>58.244999999999997</v>
      </c>
      <c r="H48" s="5">
        <f t="shared" si="3"/>
        <v>40.771500000000003</v>
      </c>
    </row>
    <row r="49" spans="1:8" x14ac:dyDescent="0.25">
      <c r="A49" s="2" t="s">
        <v>83</v>
      </c>
      <c r="B49" s="2"/>
      <c r="C49" s="3"/>
      <c r="D49" s="10"/>
      <c r="E49" s="2" t="s">
        <v>27</v>
      </c>
      <c r="F49" s="58">
        <f t="shared" si="6"/>
        <v>0</v>
      </c>
      <c r="G49" s="12"/>
      <c r="H49" s="5"/>
    </row>
    <row r="50" spans="1:8" x14ac:dyDescent="0.25">
      <c r="A50" s="4" t="s">
        <v>2</v>
      </c>
      <c r="B50" s="1" t="s">
        <v>3</v>
      </c>
      <c r="C50" s="5"/>
      <c r="D50" s="10"/>
      <c r="E50" s="7" t="s">
        <v>5</v>
      </c>
      <c r="F50" s="58">
        <f t="shared" si="6"/>
        <v>0</v>
      </c>
      <c r="G50" s="12"/>
      <c r="H50" s="5"/>
    </row>
    <row r="51" spans="1:8" x14ac:dyDescent="0.25">
      <c r="A51" s="6" t="s">
        <v>84</v>
      </c>
      <c r="B51" s="6" t="s">
        <v>7</v>
      </c>
      <c r="C51" s="15">
        <v>24</v>
      </c>
      <c r="D51" s="10">
        <f t="shared" si="4"/>
        <v>22.8</v>
      </c>
      <c r="E51" s="6" t="s">
        <v>46</v>
      </c>
      <c r="F51" s="58">
        <f t="shared" si="6"/>
        <v>26.400000000000002</v>
      </c>
      <c r="G51" s="12">
        <f t="shared" si="5"/>
        <v>46.596000000000004</v>
      </c>
      <c r="H51" s="5">
        <f t="shared" si="3"/>
        <v>32.617200000000004</v>
      </c>
    </row>
    <row r="52" spans="1:8" x14ac:dyDescent="0.25">
      <c r="A52" s="6" t="s">
        <v>85</v>
      </c>
      <c r="B52" s="6" t="s">
        <v>7</v>
      </c>
      <c r="C52" s="15">
        <v>27</v>
      </c>
      <c r="D52" s="10">
        <f t="shared" si="4"/>
        <v>25.65</v>
      </c>
      <c r="E52" s="6" t="s">
        <v>48</v>
      </c>
      <c r="F52" s="58">
        <f t="shared" si="6"/>
        <v>29.700000000000003</v>
      </c>
      <c r="G52" s="12">
        <f t="shared" si="5"/>
        <v>52.420500000000004</v>
      </c>
      <c r="H52" s="5">
        <f t="shared" si="3"/>
        <v>36.69435</v>
      </c>
    </row>
    <row r="53" spans="1:8" x14ac:dyDescent="0.25">
      <c r="A53" s="6" t="s">
        <v>86</v>
      </c>
      <c r="B53" s="6" t="s">
        <v>7</v>
      </c>
      <c r="C53" s="15">
        <v>30</v>
      </c>
      <c r="D53" s="10">
        <f t="shared" si="4"/>
        <v>28.5</v>
      </c>
      <c r="E53" s="6" t="s">
        <v>50</v>
      </c>
      <c r="F53" s="58">
        <f t="shared" si="6"/>
        <v>33</v>
      </c>
      <c r="G53" s="12">
        <f t="shared" si="5"/>
        <v>58.244999999999997</v>
      </c>
      <c r="H53" s="5">
        <f t="shared" si="3"/>
        <v>40.771500000000003</v>
      </c>
    </row>
    <row r="54" spans="1:8" x14ac:dyDescent="0.25">
      <c r="A54" s="6" t="s">
        <v>87</v>
      </c>
      <c r="B54" s="6" t="s">
        <v>7</v>
      </c>
      <c r="C54" s="15">
        <v>33</v>
      </c>
      <c r="D54" s="10">
        <f t="shared" si="4"/>
        <v>31.35</v>
      </c>
      <c r="E54" s="6" t="s">
        <v>52</v>
      </c>
      <c r="F54" s="58">
        <f t="shared" si="6"/>
        <v>36.300000000000004</v>
      </c>
      <c r="G54" s="12">
        <f t="shared" si="5"/>
        <v>64.069500000000005</v>
      </c>
      <c r="H54" s="5">
        <f t="shared" si="3"/>
        <v>44.848650000000006</v>
      </c>
    </row>
    <row r="55" spans="1:8" x14ac:dyDescent="0.25">
      <c r="A55" s="6" t="s">
        <v>88</v>
      </c>
      <c r="B55" s="6" t="s">
        <v>7</v>
      </c>
      <c r="C55" s="15">
        <v>37</v>
      </c>
      <c r="D55" s="10">
        <f t="shared" si="4"/>
        <v>35.15</v>
      </c>
      <c r="E55" s="6" t="s">
        <v>54</v>
      </c>
      <c r="F55" s="58">
        <f t="shared" si="6"/>
        <v>40.700000000000003</v>
      </c>
      <c r="G55" s="12">
        <f t="shared" si="5"/>
        <v>71.835499999999996</v>
      </c>
      <c r="H55" s="5">
        <f t="shared" si="3"/>
        <v>50.284849999999992</v>
      </c>
    </row>
    <row r="56" spans="1:8" x14ac:dyDescent="0.25">
      <c r="A56" s="6" t="s">
        <v>89</v>
      </c>
      <c r="B56" s="6" t="s">
        <v>7</v>
      </c>
      <c r="C56" s="15">
        <v>32</v>
      </c>
      <c r="D56" s="10">
        <f t="shared" si="4"/>
        <v>30.4</v>
      </c>
      <c r="E56" s="6" t="s">
        <v>56</v>
      </c>
      <c r="F56" s="58">
        <f t="shared" si="6"/>
        <v>35.200000000000003</v>
      </c>
      <c r="G56" s="12">
        <f t="shared" si="5"/>
        <v>62.128</v>
      </c>
      <c r="H56" s="5">
        <f t="shared" si="3"/>
        <v>43.489599999999996</v>
      </c>
    </row>
    <row r="57" spans="1:8" x14ac:dyDescent="0.25">
      <c r="A57" s="6" t="s">
        <v>90</v>
      </c>
      <c r="B57" s="6" t="s">
        <v>7</v>
      </c>
      <c r="C57" s="15">
        <v>35</v>
      </c>
      <c r="D57" s="10">
        <f t="shared" si="4"/>
        <v>33.25</v>
      </c>
      <c r="E57" s="6" t="s">
        <v>58</v>
      </c>
      <c r="F57" s="58">
        <f t="shared" si="6"/>
        <v>38.5</v>
      </c>
      <c r="G57" s="12">
        <f t="shared" si="5"/>
        <v>67.952500000000001</v>
      </c>
      <c r="H57" s="5">
        <f t="shared" si="3"/>
        <v>47.566749999999999</v>
      </c>
    </row>
    <row r="58" spans="1:8" x14ac:dyDescent="0.25">
      <c r="A58" s="6" t="s">
        <v>91</v>
      </c>
      <c r="B58" s="6" t="s">
        <v>7</v>
      </c>
      <c r="C58" s="15">
        <v>38</v>
      </c>
      <c r="D58" s="10">
        <f t="shared" si="4"/>
        <v>36.1</v>
      </c>
      <c r="E58" s="6" t="s">
        <v>60</v>
      </c>
      <c r="F58" s="58">
        <f t="shared" si="6"/>
        <v>41.800000000000004</v>
      </c>
      <c r="G58" s="12">
        <f t="shared" si="5"/>
        <v>73.777000000000001</v>
      </c>
      <c r="H58" s="5">
        <f t="shared" si="3"/>
        <v>51.643900000000002</v>
      </c>
    </row>
    <row r="59" spans="1:8" x14ac:dyDescent="0.25">
      <c r="A59" s="6" t="s">
        <v>92</v>
      </c>
      <c r="B59" s="6" t="s">
        <v>7</v>
      </c>
      <c r="C59" s="15">
        <v>41</v>
      </c>
      <c r="D59" s="10">
        <f t="shared" si="4"/>
        <v>38.950000000000003</v>
      </c>
      <c r="E59" s="6" t="s">
        <v>62</v>
      </c>
      <c r="F59" s="58">
        <f t="shared" si="6"/>
        <v>45.1</v>
      </c>
      <c r="G59" s="12">
        <f t="shared" si="5"/>
        <v>79.601500000000001</v>
      </c>
      <c r="H59" s="5">
        <f t="shared" si="3"/>
        <v>55.721050000000005</v>
      </c>
    </row>
    <row r="60" spans="1:8" x14ac:dyDescent="0.25">
      <c r="A60" s="6" t="s">
        <v>93</v>
      </c>
      <c r="B60" s="6" t="s">
        <v>7</v>
      </c>
      <c r="C60" s="15">
        <v>44</v>
      </c>
      <c r="D60" s="10">
        <f t="shared" si="4"/>
        <v>41.8</v>
      </c>
      <c r="E60" s="6" t="s">
        <v>68</v>
      </c>
      <c r="F60" s="58">
        <f t="shared" si="6"/>
        <v>48.400000000000006</v>
      </c>
      <c r="G60" s="12">
        <f t="shared" si="5"/>
        <v>85.426000000000002</v>
      </c>
      <c r="H60" s="5">
        <f t="shared" si="3"/>
        <v>59.798200000000001</v>
      </c>
    </row>
    <row r="61" spans="1:8" x14ac:dyDescent="0.25">
      <c r="A61" s="6" t="s">
        <v>94</v>
      </c>
      <c r="B61" s="6" t="s">
        <v>7</v>
      </c>
      <c r="C61" s="15">
        <v>48.5</v>
      </c>
      <c r="D61" s="10">
        <f t="shared" si="4"/>
        <v>46.075000000000003</v>
      </c>
      <c r="E61" s="6" t="s">
        <v>70</v>
      </c>
      <c r="F61" s="58">
        <f t="shared" si="6"/>
        <v>53.35</v>
      </c>
      <c r="G61" s="12">
        <f t="shared" si="5"/>
        <v>94.162750000000003</v>
      </c>
      <c r="H61" s="5">
        <f t="shared" si="3"/>
        <v>65.913925000000006</v>
      </c>
    </row>
    <row r="62" spans="1:8" x14ac:dyDescent="0.25">
      <c r="A62" s="6" t="s">
        <v>95</v>
      </c>
      <c r="B62" s="6" t="s">
        <v>7</v>
      </c>
      <c r="C62" s="15">
        <v>52.5</v>
      </c>
      <c r="D62" s="10">
        <f t="shared" si="4"/>
        <v>49.875</v>
      </c>
      <c r="E62" s="6" t="s">
        <v>96</v>
      </c>
      <c r="F62" s="58">
        <f t="shared" si="6"/>
        <v>57.750000000000007</v>
      </c>
      <c r="G62" s="12">
        <f t="shared" si="5"/>
        <v>101.92875000000001</v>
      </c>
      <c r="H62" s="5">
        <f t="shared" si="3"/>
        <v>71.350125000000006</v>
      </c>
    </row>
    <row r="63" spans="1:8" x14ac:dyDescent="0.25">
      <c r="A63" s="6" t="s">
        <v>97</v>
      </c>
      <c r="B63" s="6" t="s">
        <v>7</v>
      </c>
      <c r="C63" s="15">
        <v>57</v>
      </c>
      <c r="D63" s="10">
        <f t="shared" si="4"/>
        <v>54.15</v>
      </c>
      <c r="E63" s="6"/>
      <c r="F63" s="58">
        <f t="shared" si="6"/>
        <v>62.7</v>
      </c>
      <c r="G63" s="12">
        <f t="shared" si="5"/>
        <v>110.66549999999999</v>
      </c>
      <c r="H63" s="5">
        <f t="shared" si="3"/>
        <v>77.465849999999989</v>
      </c>
    </row>
    <row r="64" spans="1:8" x14ac:dyDescent="0.25">
      <c r="A64" s="6" t="s">
        <v>98</v>
      </c>
      <c r="B64" s="6" t="s">
        <v>7</v>
      </c>
      <c r="C64" s="15">
        <v>53</v>
      </c>
      <c r="D64" s="10">
        <f t="shared" si="4"/>
        <v>50.35</v>
      </c>
      <c r="E64" s="6"/>
      <c r="F64" s="58">
        <f t="shared" si="6"/>
        <v>58.300000000000004</v>
      </c>
      <c r="G64" s="12">
        <f t="shared" si="5"/>
        <v>102.8995</v>
      </c>
      <c r="H64" s="5">
        <f t="shared" si="3"/>
        <v>72.029650000000004</v>
      </c>
    </row>
    <row r="65" spans="1:8" x14ac:dyDescent="0.25">
      <c r="A65" s="6"/>
      <c r="B65" s="6"/>
      <c r="C65" s="15"/>
      <c r="D65" s="10"/>
      <c r="E65" s="6"/>
      <c r="F65" s="58">
        <f t="shared" si="6"/>
        <v>0</v>
      </c>
      <c r="G65" s="12"/>
      <c r="H65" s="5"/>
    </row>
    <row r="66" spans="1:8" x14ac:dyDescent="0.25">
      <c r="A66" s="14" t="s">
        <v>27</v>
      </c>
      <c r="B66" s="14"/>
      <c r="C66" s="5"/>
      <c r="D66" s="10"/>
      <c r="E66" s="14" t="s">
        <v>27</v>
      </c>
      <c r="F66" s="58">
        <f>C66*1.15</f>
        <v>0</v>
      </c>
      <c r="G66" s="12"/>
      <c r="H66" s="5"/>
    </row>
    <row r="67" spans="1:8" x14ac:dyDescent="0.25">
      <c r="A67" s="45" t="s">
        <v>756</v>
      </c>
      <c r="B67" s="46"/>
      <c r="C67" s="46"/>
      <c r="D67" s="46"/>
      <c r="E67" s="47"/>
      <c r="F67" s="58">
        <f>C67*1.15</f>
        <v>0</v>
      </c>
      <c r="G67" s="12"/>
      <c r="H67" s="5"/>
    </row>
    <row r="68" spans="1:8" x14ac:dyDescent="0.25">
      <c r="A68" s="4" t="s">
        <v>2</v>
      </c>
      <c r="B68" s="1" t="s">
        <v>3</v>
      </c>
      <c r="C68" s="5"/>
      <c r="D68" s="10"/>
      <c r="E68" s="7" t="s">
        <v>5</v>
      </c>
      <c r="F68" s="57">
        <v>0.3</v>
      </c>
      <c r="G68" s="12"/>
      <c r="H68" s="5"/>
    </row>
    <row r="69" spans="1:8" x14ac:dyDescent="0.25">
      <c r="A69" s="6" t="s">
        <v>99</v>
      </c>
      <c r="B69" s="6" t="s">
        <v>7</v>
      </c>
      <c r="C69" s="15">
        <v>7.51</v>
      </c>
      <c r="D69" s="10">
        <f t="shared" si="4"/>
        <v>7.1345000000000001</v>
      </c>
      <c r="E69" s="6" t="s">
        <v>100</v>
      </c>
      <c r="F69" s="58">
        <f>C69*1.3</f>
        <v>9.7629999999999999</v>
      </c>
      <c r="G69" s="12">
        <f t="shared" si="5"/>
        <v>17.231694999999998</v>
      </c>
      <c r="H69" s="5">
        <f t="shared" ref="H69:H132" si="7">G69-(G69*30/100)</f>
        <v>12.062186499999999</v>
      </c>
    </row>
    <row r="70" spans="1:8" x14ac:dyDescent="0.25">
      <c r="A70" s="6" t="s">
        <v>101</v>
      </c>
      <c r="B70" s="6" t="s">
        <v>7</v>
      </c>
      <c r="C70" s="15">
        <v>9.4600000000000009</v>
      </c>
      <c r="D70" s="10">
        <f t="shared" si="4"/>
        <v>8.9870000000000001</v>
      </c>
      <c r="E70" s="6" t="s">
        <v>102</v>
      </c>
      <c r="F70" s="58">
        <f t="shared" ref="F70:F79" si="8">C70*1.3</f>
        <v>12.298000000000002</v>
      </c>
      <c r="G70" s="12">
        <f t="shared" si="5"/>
        <v>21.705970000000001</v>
      </c>
      <c r="H70" s="5">
        <f t="shared" si="7"/>
        <v>15.194179</v>
      </c>
    </row>
    <row r="71" spans="1:8" x14ac:dyDescent="0.25">
      <c r="A71" s="6" t="s">
        <v>103</v>
      </c>
      <c r="B71" s="6" t="s">
        <v>7</v>
      </c>
      <c r="C71" s="15">
        <v>10.37</v>
      </c>
      <c r="D71" s="10">
        <f t="shared" si="4"/>
        <v>9.8514999999999997</v>
      </c>
      <c r="E71" s="6" t="s">
        <v>104</v>
      </c>
      <c r="F71" s="58">
        <f t="shared" si="8"/>
        <v>13.481</v>
      </c>
      <c r="G71" s="12">
        <f t="shared" si="5"/>
        <v>23.793965</v>
      </c>
      <c r="H71" s="5">
        <f t="shared" si="7"/>
        <v>16.655775500000001</v>
      </c>
    </row>
    <row r="72" spans="1:8" x14ac:dyDescent="0.25">
      <c r="A72" s="6" t="s">
        <v>105</v>
      </c>
      <c r="B72" s="6" t="s">
        <v>7</v>
      </c>
      <c r="C72" s="15">
        <v>11.29</v>
      </c>
      <c r="D72" s="10">
        <f t="shared" si="4"/>
        <v>10.725499999999998</v>
      </c>
      <c r="E72" s="6" t="s">
        <v>106</v>
      </c>
      <c r="F72" s="58">
        <f t="shared" si="8"/>
        <v>14.677</v>
      </c>
      <c r="G72" s="12">
        <f t="shared" si="5"/>
        <v>25.904904999999999</v>
      </c>
      <c r="H72" s="5">
        <f t="shared" si="7"/>
        <v>18.133433499999999</v>
      </c>
    </row>
    <row r="73" spans="1:8" x14ac:dyDescent="0.25">
      <c r="A73" s="6" t="s">
        <v>107</v>
      </c>
      <c r="B73" s="6" t="s">
        <v>7</v>
      </c>
      <c r="C73" s="15">
        <v>12.2</v>
      </c>
      <c r="D73" s="10">
        <f t="shared" si="4"/>
        <v>11.59</v>
      </c>
      <c r="E73" s="6" t="s">
        <v>108</v>
      </c>
      <c r="F73" s="58">
        <f t="shared" si="8"/>
        <v>15.86</v>
      </c>
      <c r="G73" s="12">
        <f t="shared" si="5"/>
        <v>27.992899999999999</v>
      </c>
      <c r="H73" s="5">
        <f t="shared" si="7"/>
        <v>19.595030000000001</v>
      </c>
    </row>
    <row r="74" spans="1:8" x14ac:dyDescent="0.25">
      <c r="A74" s="6" t="s">
        <v>109</v>
      </c>
      <c r="B74" s="6" t="s">
        <v>7</v>
      </c>
      <c r="C74" s="15">
        <v>7.14</v>
      </c>
      <c r="D74" s="10">
        <f t="shared" si="4"/>
        <v>6.7829999999999995</v>
      </c>
      <c r="E74" s="6" t="s">
        <v>110</v>
      </c>
      <c r="F74" s="58">
        <f t="shared" si="8"/>
        <v>9.282</v>
      </c>
      <c r="G74" s="12">
        <f t="shared" si="5"/>
        <v>16.382729999999999</v>
      </c>
      <c r="H74" s="5">
        <f t="shared" si="7"/>
        <v>11.467910999999999</v>
      </c>
    </row>
    <row r="75" spans="1:8" x14ac:dyDescent="0.25">
      <c r="A75" s="6" t="s">
        <v>111</v>
      </c>
      <c r="B75" s="6" t="s">
        <v>7</v>
      </c>
      <c r="C75" s="15">
        <v>8.85</v>
      </c>
      <c r="D75" s="10">
        <f t="shared" si="4"/>
        <v>8.4074999999999989</v>
      </c>
      <c r="E75" s="6" t="s">
        <v>112</v>
      </c>
      <c r="F75" s="58">
        <f t="shared" si="8"/>
        <v>11.505000000000001</v>
      </c>
      <c r="G75" s="12">
        <f t="shared" si="5"/>
        <v>20.306325000000001</v>
      </c>
      <c r="H75" s="5">
        <f t="shared" si="7"/>
        <v>14.214427500000001</v>
      </c>
    </row>
    <row r="76" spans="1:8" x14ac:dyDescent="0.25">
      <c r="A76" s="6" t="s">
        <v>113</v>
      </c>
      <c r="B76" s="6" t="s">
        <v>7</v>
      </c>
      <c r="C76" s="15">
        <v>10.37</v>
      </c>
      <c r="D76" s="10">
        <f t="shared" si="4"/>
        <v>9.8514999999999997</v>
      </c>
      <c r="E76" s="6" t="s">
        <v>114</v>
      </c>
      <c r="F76" s="58">
        <f t="shared" si="8"/>
        <v>13.481</v>
      </c>
      <c r="G76" s="12">
        <f t="shared" si="5"/>
        <v>23.793965</v>
      </c>
      <c r="H76" s="5">
        <f t="shared" si="7"/>
        <v>16.655775500000001</v>
      </c>
    </row>
    <row r="77" spans="1:8" x14ac:dyDescent="0.25">
      <c r="A77" s="6" t="s">
        <v>115</v>
      </c>
      <c r="B77" s="6" t="s">
        <v>7</v>
      </c>
      <c r="C77" s="15">
        <v>11.29</v>
      </c>
      <c r="D77" s="10">
        <f t="shared" si="4"/>
        <v>10.725499999999998</v>
      </c>
      <c r="E77" s="6" t="s">
        <v>116</v>
      </c>
      <c r="F77" s="58">
        <f t="shared" si="8"/>
        <v>14.677</v>
      </c>
      <c r="G77" s="12">
        <f t="shared" si="5"/>
        <v>25.904904999999999</v>
      </c>
      <c r="H77" s="5">
        <f t="shared" si="7"/>
        <v>18.133433499999999</v>
      </c>
    </row>
    <row r="78" spans="1:8" x14ac:dyDescent="0.25">
      <c r="A78" s="6" t="s">
        <v>117</v>
      </c>
      <c r="B78" s="6" t="s">
        <v>7</v>
      </c>
      <c r="C78" s="15">
        <v>12.2</v>
      </c>
      <c r="D78" s="10">
        <f t="shared" si="4"/>
        <v>11.59</v>
      </c>
      <c r="E78" s="6" t="s">
        <v>118</v>
      </c>
      <c r="F78" s="58">
        <f t="shared" si="8"/>
        <v>15.86</v>
      </c>
      <c r="G78" s="12">
        <f t="shared" si="5"/>
        <v>27.992899999999999</v>
      </c>
      <c r="H78" s="5">
        <f t="shared" si="7"/>
        <v>19.595030000000001</v>
      </c>
    </row>
    <row r="79" spans="1:8" x14ac:dyDescent="0.25">
      <c r="A79" s="6" t="s">
        <v>119</v>
      </c>
      <c r="B79" s="6" t="s">
        <v>7</v>
      </c>
      <c r="C79" s="15">
        <v>13.13</v>
      </c>
      <c r="D79" s="10">
        <f t="shared" si="4"/>
        <v>12.473500000000001</v>
      </c>
      <c r="E79" s="6" t="s">
        <v>120</v>
      </c>
      <c r="F79" s="58">
        <f t="shared" si="8"/>
        <v>17.069000000000003</v>
      </c>
      <c r="G79" s="12">
        <f t="shared" si="5"/>
        <v>30.126785000000002</v>
      </c>
      <c r="H79" s="5">
        <f t="shared" si="7"/>
        <v>21.088749499999999</v>
      </c>
    </row>
    <row r="80" spans="1:8" x14ac:dyDescent="0.25">
      <c r="A80" s="6"/>
      <c r="B80" s="6"/>
      <c r="C80" s="15"/>
      <c r="D80" s="10"/>
      <c r="E80" s="6"/>
      <c r="F80" s="58"/>
      <c r="G80" s="12"/>
      <c r="H80" s="5">
        <f t="shared" si="7"/>
        <v>0</v>
      </c>
    </row>
    <row r="81" spans="1:8" x14ac:dyDescent="0.25">
      <c r="A81" s="6"/>
      <c r="B81" s="6"/>
      <c r="C81" s="15"/>
      <c r="D81" s="10"/>
      <c r="E81" s="6"/>
      <c r="F81" s="57">
        <v>0.2</v>
      </c>
      <c r="G81" s="12"/>
      <c r="H81" s="5">
        <f t="shared" si="7"/>
        <v>0</v>
      </c>
    </row>
    <row r="82" spans="1:8" x14ac:dyDescent="0.25">
      <c r="A82" s="6" t="s">
        <v>121</v>
      </c>
      <c r="B82" s="6" t="s">
        <v>7</v>
      </c>
      <c r="C82" s="15">
        <v>0.9</v>
      </c>
      <c r="D82" s="10">
        <f t="shared" si="4"/>
        <v>0.85499999999999998</v>
      </c>
      <c r="E82" s="6" t="s">
        <v>122</v>
      </c>
      <c r="F82" s="58">
        <f>C82*1.2</f>
        <v>1.08</v>
      </c>
      <c r="G82" s="12">
        <f t="shared" si="5"/>
        <v>1.9062000000000001</v>
      </c>
      <c r="H82" s="5">
        <f t="shared" si="7"/>
        <v>1.3343400000000001</v>
      </c>
    </row>
    <row r="83" spans="1:8" x14ac:dyDescent="0.25">
      <c r="A83" s="6" t="s">
        <v>123</v>
      </c>
      <c r="B83" s="6" t="s">
        <v>7</v>
      </c>
      <c r="C83" s="15">
        <v>0.9</v>
      </c>
      <c r="D83" s="10">
        <f t="shared" si="4"/>
        <v>0.85499999999999998</v>
      </c>
      <c r="E83" s="6" t="s">
        <v>124</v>
      </c>
      <c r="F83" s="58">
        <f>C83*1.2</f>
        <v>1.08</v>
      </c>
      <c r="G83" s="12">
        <f t="shared" si="5"/>
        <v>1.9062000000000001</v>
      </c>
      <c r="H83" s="5">
        <f t="shared" si="7"/>
        <v>1.3343400000000001</v>
      </c>
    </row>
    <row r="84" spans="1:8" x14ac:dyDescent="0.25">
      <c r="A84" s="6" t="s">
        <v>125</v>
      </c>
      <c r="B84" s="6" t="s">
        <v>7</v>
      </c>
      <c r="C84" s="15">
        <v>2.415</v>
      </c>
      <c r="D84" s="10">
        <f t="shared" si="4"/>
        <v>2.2942499999999999</v>
      </c>
      <c r="E84" s="6" t="s">
        <v>126</v>
      </c>
      <c r="F84" s="58">
        <f>C84*1.2</f>
        <v>2.8980000000000001</v>
      </c>
      <c r="G84" s="12">
        <f t="shared" si="5"/>
        <v>5.1149699999999996</v>
      </c>
      <c r="H84" s="5">
        <f t="shared" si="7"/>
        <v>3.5804789999999995</v>
      </c>
    </row>
    <row r="85" spans="1:8" x14ac:dyDescent="0.25">
      <c r="A85" s="6" t="s">
        <v>127</v>
      </c>
      <c r="B85" s="6" t="s">
        <v>7</v>
      </c>
      <c r="C85" s="15">
        <v>0.95</v>
      </c>
      <c r="D85" s="10">
        <f t="shared" si="4"/>
        <v>0.90249999999999997</v>
      </c>
      <c r="E85" s="6" t="s">
        <v>128</v>
      </c>
      <c r="F85" s="58">
        <f>C85*1.2</f>
        <v>1.1399999999999999</v>
      </c>
      <c r="G85" s="12">
        <f t="shared" si="5"/>
        <v>2.0120999999999998</v>
      </c>
      <c r="H85" s="5">
        <f t="shared" si="7"/>
        <v>1.4084699999999999</v>
      </c>
    </row>
    <row r="86" spans="1:8" x14ac:dyDescent="0.25">
      <c r="A86" s="6"/>
      <c r="B86" s="6"/>
      <c r="C86" s="15"/>
      <c r="D86" s="10"/>
      <c r="E86" s="6"/>
      <c r="F86" s="58"/>
      <c r="G86" s="12"/>
      <c r="H86" s="5">
        <f t="shared" si="7"/>
        <v>0</v>
      </c>
    </row>
    <row r="87" spans="1:8" x14ac:dyDescent="0.25">
      <c r="A87" s="6"/>
      <c r="B87" s="6"/>
      <c r="C87" s="15"/>
      <c r="D87" s="10"/>
      <c r="E87" s="6"/>
      <c r="F87" s="59" t="s">
        <v>129</v>
      </c>
      <c r="G87" s="12"/>
      <c r="H87" s="5">
        <f t="shared" si="7"/>
        <v>0</v>
      </c>
    </row>
    <row r="88" spans="1:8" x14ac:dyDescent="0.25">
      <c r="A88" s="6" t="s">
        <v>130</v>
      </c>
      <c r="B88" s="6" t="s">
        <v>7</v>
      </c>
      <c r="C88" s="15">
        <v>5.0999999999999996</v>
      </c>
      <c r="D88" s="10">
        <f t="shared" si="4"/>
        <v>4.8449999999999998</v>
      </c>
      <c r="E88" s="6" t="s">
        <v>131</v>
      </c>
      <c r="F88" s="58">
        <f>C88*1.3</f>
        <v>6.63</v>
      </c>
      <c r="G88" s="12">
        <f t="shared" si="5"/>
        <v>11.701949999999998</v>
      </c>
      <c r="H88" s="5">
        <f t="shared" si="7"/>
        <v>8.1913649999999993</v>
      </c>
    </row>
    <row r="89" spans="1:8" x14ac:dyDescent="0.25">
      <c r="A89" s="6" t="s">
        <v>132</v>
      </c>
      <c r="B89" s="6" t="s">
        <v>7</v>
      </c>
      <c r="C89" s="15">
        <v>5.0999999999999996</v>
      </c>
      <c r="D89" s="10">
        <f t="shared" si="4"/>
        <v>4.8449999999999998</v>
      </c>
      <c r="E89" s="6" t="s">
        <v>133</v>
      </c>
      <c r="F89" s="58">
        <f t="shared" ref="F89:F131" si="9">C89*1.3</f>
        <v>6.63</v>
      </c>
      <c r="G89" s="12">
        <f t="shared" si="5"/>
        <v>11.701949999999998</v>
      </c>
      <c r="H89" s="5">
        <f t="shared" si="7"/>
        <v>8.1913649999999993</v>
      </c>
    </row>
    <row r="90" spans="1:8" x14ac:dyDescent="0.25">
      <c r="A90" s="6" t="s">
        <v>134</v>
      </c>
      <c r="B90" s="6" t="s">
        <v>7</v>
      </c>
      <c r="C90" s="15">
        <v>2.2000000000000002</v>
      </c>
      <c r="D90" s="10">
        <f t="shared" si="4"/>
        <v>2.0900000000000003</v>
      </c>
      <c r="E90" s="6" t="s">
        <v>135</v>
      </c>
      <c r="F90" s="58">
        <f t="shared" si="9"/>
        <v>2.8600000000000003</v>
      </c>
      <c r="G90" s="12">
        <f t="shared" si="5"/>
        <v>5.0479000000000003</v>
      </c>
      <c r="H90" s="5">
        <f t="shared" si="7"/>
        <v>3.5335299999999998</v>
      </c>
    </row>
    <row r="91" spans="1:8" x14ac:dyDescent="0.25">
      <c r="A91" s="6" t="s">
        <v>136</v>
      </c>
      <c r="B91" s="6" t="s">
        <v>7</v>
      </c>
      <c r="C91" s="15">
        <v>2.2000000000000002</v>
      </c>
      <c r="D91" s="10">
        <f t="shared" si="4"/>
        <v>2.0900000000000003</v>
      </c>
      <c r="E91" s="6" t="s">
        <v>137</v>
      </c>
      <c r="F91" s="58">
        <f t="shared" si="9"/>
        <v>2.8600000000000003</v>
      </c>
      <c r="G91" s="12">
        <f t="shared" si="5"/>
        <v>5.0479000000000003</v>
      </c>
      <c r="H91" s="5">
        <f t="shared" si="7"/>
        <v>3.5335299999999998</v>
      </c>
    </row>
    <row r="92" spans="1:8" x14ac:dyDescent="0.25">
      <c r="A92" s="6" t="s">
        <v>138</v>
      </c>
      <c r="B92" s="6" t="s">
        <v>7</v>
      </c>
      <c r="C92" s="15">
        <v>0.84</v>
      </c>
      <c r="D92" s="10">
        <f t="shared" si="4"/>
        <v>0.79799999999999993</v>
      </c>
      <c r="E92" s="6" t="s">
        <v>139</v>
      </c>
      <c r="F92" s="58">
        <f t="shared" si="9"/>
        <v>1.0920000000000001</v>
      </c>
      <c r="G92" s="12">
        <f t="shared" si="5"/>
        <v>1.9273800000000001</v>
      </c>
      <c r="H92" s="5">
        <f t="shared" si="7"/>
        <v>1.3491660000000001</v>
      </c>
    </row>
    <row r="93" spans="1:8" x14ac:dyDescent="0.25">
      <c r="A93" s="6" t="s">
        <v>140</v>
      </c>
      <c r="B93" s="6" t="s">
        <v>7</v>
      </c>
      <c r="C93" s="15">
        <v>0.84</v>
      </c>
      <c r="D93" s="10">
        <f t="shared" si="4"/>
        <v>0.79799999999999993</v>
      </c>
      <c r="E93" s="6" t="s">
        <v>141</v>
      </c>
      <c r="F93" s="58">
        <f t="shared" si="9"/>
        <v>1.0920000000000001</v>
      </c>
      <c r="G93" s="12">
        <f t="shared" si="5"/>
        <v>1.9273800000000001</v>
      </c>
      <c r="H93" s="5">
        <f t="shared" si="7"/>
        <v>1.3491660000000001</v>
      </c>
    </row>
    <row r="94" spans="1:8" x14ac:dyDescent="0.25">
      <c r="A94" s="6" t="s">
        <v>142</v>
      </c>
      <c r="B94" s="6" t="s">
        <v>7</v>
      </c>
      <c r="C94" s="15">
        <v>0.84</v>
      </c>
      <c r="D94" s="10">
        <f t="shared" si="4"/>
        <v>0.79799999999999993</v>
      </c>
      <c r="E94" s="6" t="s">
        <v>143</v>
      </c>
      <c r="F94" s="58">
        <f t="shared" si="9"/>
        <v>1.0920000000000001</v>
      </c>
      <c r="G94" s="12">
        <f t="shared" ref="G94:G131" si="10">(F94*1.765)</f>
        <v>1.9273800000000001</v>
      </c>
      <c r="H94" s="5">
        <f t="shared" si="7"/>
        <v>1.3491660000000001</v>
      </c>
    </row>
    <row r="95" spans="1:8" x14ac:dyDescent="0.25">
      <c r="A95" s="6" t="s">
        <v>144</v>
      </c>
      <c r="B95" s="6" t="s">
        <v>7</v>
      </c>
      <c r="C95" s="15">
        <v>0.84</v>
      </c>
      <c r="D95" s="10">
        <f t="shared" si="4"/>
        <v>0.79799999999999993</v>
      </c>
      <c r="E95" s="6" t="s">
        <v>145</v>
      </c>
      <c r="F95" s="58">
        <f t="shared" si="9"/>
        <v>1.0920000000000001</v>
      </c>
      <c r="G95" s="12">
        <f t="shared" si="10"/>
        <v>1.9273800000000001</v>
      </c>
      <c r="H95" s="5">
        <f t="shared" si="7"/>
        <v>1.3491660000000001</v>
      </c>
    </row>
    <row r="96" spans="1:8" x14ac:dyDescent="0.25">
      <c r="A96" s="6" t="s">
        <v>146</v>
      </c>
      <c r="B96" s="6" t="s">
        <v>7</v>
      </c>
      <c r="C96" s="15">
        <v>0.84</v>
      </c>
      <c r="D96" s="10">
        <f t="shared" si="4"/>
        <v>0.79799999999999993</v>
      </c>
      <c r="E96" s="6" t="s">
        <v>147</v>
      </c>
      <c r="F96" s="58">
        <f t="shared" si="9"/>
        <v>1.0920000000000001</v>
      </c>
      <c r="G96" s="12">
        <f t="shared" si="10"/>
        <v>1.9273800000000001</v>
      </c>
      <c r="H96" s="5">
        <f t="shared" si="7"/>
        <v>1.3491660000000001</v>
      </c>
    </row>
    <row r="97" spans="1:8" x14ac:dyDescent="0.25">
      <c r="A97" s="6" t="s">
        <v>148</v>
      </c>
      <c r="B97" s="6" t="s">
        <v>7</v>
      </c>
      <c r="C97" s="15">
        <v>3.15</v>
      </c>
      <c r="D97" s="10">
        <f t="shared" ref="D97:D131" si="11">(C97-(C97*5/100))</f>
        <v>2.9924999999999997</v>
      </c>
      <c r="E97" s="6" t="s">
        <v>149</v>
      </c>
      <c r="F97" s="58">
        <f t="shared" si="9"/>
        <v>4.0949999999999998</v>
      </c>
      <c r="G97" s="12">
        <f t="shared" si="10"/>
        <v>7.2276749999999987</v>
      </c>
      <c r="H97" s="5">
        <f t="shared" si="7"/>
        <v>5.0593724999999994</v>
      </c>
    </row>
    <row r="98" spans="1:8" x14ac:dyDescent="0.25">
      <c r="A98" s="6" t="s">
        <v>150</v>
      </c>
      <c r="B98" s="6" t="s">
        <v>7</v>
      </c>
      <c r="C98" s="15">
        <v>2.73</v>
      </c>
      <c r="D98" s="10">
        <f t="shared" si="11"/>
        <v>2.5935000000000001</v>
      </c>
      <c r="E98" s="6" t="s">
        <v>151</v>
      </c>
      <c r="F98" s="58">
        <f t="shared" si="9"/>
        <v>3.5489999999999999</v>
      </c>
      <c r="G98" s="12">
        <f t="shared" si="10"/>
        <v>6.2639849999999999</v>
      </c>
      <c r="H98" s="5">
        <f t="shared" si="7"/>
        <v>4.3847895000000001</v>
      </c>
    </row>
    <row r="99" spans="1:8" x14ac:dyDescent="0.25">
      <c r="A99" s="6" t="s">
        <v>152</v>
      </c>
      <c r="B99" s="6" t="s">
        <v>7</v>
      </c>
      <c r="C99" s="15">
        <v>0.65100000000000002</v>
      </c>
      <c r="D99" s="10">
        <f t="shared" si="11"/>
        <v>0.61845000000000006</v>
      </c>
      <c r="E99" s="16" t="s">
        <v>153</v>
      </c>
      <c r="F99" s="58">
        <f t="shared" si="9"/>
        <v>0.84630000000000005</v>
      </c>
      <c r="G99" s="12">
        <f t="shared" si="10"/>
        <v>1.4937195000000001</v>
      </c>
      <c r="H99" s="5">
        <f t="shared" si="7"/>
        <v>1.0456036500000001</v>
      </c>
    </row>
    <row r="100" spans="1:8" x14ac:dyDescent="0.25">
      <c r="A100" s="6" t="s">
        <v>154</v>
      </c>
      <c r="B100" s="6" t="s">
        <v>7</v>
      </c>
      <c r="C100" s="15">
        <v>0.75</v>
      </c>
      <c r="D100" s="10">
        <f t="shared" si="11"/>
        <v>0.71250000000000002</v>
      </c>
      <c r="E100" s="6" t="s">
        <v>155</v>
      </c>
      <c r="F100" s="58">
        <f t="shared" si="9"/>
        <v>0.97500000000000009</v>
      </c>
      <c r="G100" s="12">
        <f t="shared" si="10"/>
        <v>1.7208750000000002</v>
      </c>
      <c r="H100" s="5">
        <f t="shared" si="7"/>
        <v>1.2046125000000001</v>
      </c>
    </row>
    <row r="101" spans="1:8" x14ac:dyDescent="0.25">
      <c r="A101" s="6" t="s">
        <v>156</v>
      </c>
      <c r="B101" s="6" t="s">
        <v>7</v>
      </c>
      <c r="C101" s="15">
        <v>0.75</v>
      </c>
      <c r="D101" s="10">
        <f t="shared" si="11"/>
        <v>0.71250000000000002</v>
      </c>
      <c r="E101" s="6" t="s">
        <v>157</v>
      </c>
      <c r="F101" s="58">
        <f t="shared" si="9"/>
        <v>0.97500000000000009</v>
      </c>
      <c r="G101" s="12">
        <f t="shared" si="10"/>
        <v>1.7208750000000002</v>
      </c>
      <c r="H101" s="5">
        <f t="shared" si="7"/>
        <v>1.2046125000000001</v>
      </c>
    </row>
    <row r="102" spans="1:8" x14ac:dyDescent="0.25">
      <c r="A102" s="6" t="s">
        <v>158</v>
      </c>
      <c r="B102" s="6" t="s">
        <v>7</v>
      </c>
      <c r="C102" s="15">
        <v>0.75</v>
      </c>
      <c r="D102" s="10">
        <f t="shared" si="11"/>
        <v>0.71250000000000002</v>
      </c>
      <c r="E102" s="6" t="s">
        <v>159</v>
      </c>
      <c r="F102" s="58">
        <f t="shared" si="9"/>
        <v>0.97500000000000009</v>
      </c>
      <c r="G102" s="12">
        <f t="shared" si="10"/>
        <v>1.7208750000000002</v>
      </c>
      <c r="H102" s="5">
        <f t="shared" si="7"/>
        <v>1.2046125000000001</v>
      </c>
    </row>
    <row r="103" spans="1:8" x14ac:dyDescent="0.25">
      <c r="A103" s="6" t="s">
        <v>160</v>
      </c>
      <c r="B103" s="6" t="s">
        <v>7</v>
      </c>
      <c r="C103" s="15">
        <v>0.75</v>
      </c>
      <c r="D103" s="10">
        <f t="shared" si="11"/>
        <v>0.71250000000000002</v>
      </c>
      <c r="E103" s="6" t="s">
        <v>161</v>
      </c>
      <c r="F103" s="58">
        <f t="shared" si="9"/>
        <v>0.97500000000000009</v>
      </c>
      <c r="G103" s="12">
        <f t="shared" si="10"/>
        <v>1.7208750000000002</v>
      </c>
      <c r="H103" s="5">
        <f t="shared" si="7"/>
        <v>1.2046125000000001</v>
      </c>
    </row>
    <row r="104" spans="1:8" x14ac:dyDescent="0.25">
      <c r="A104" s="6" t="s">
        <v>162</v>
      </c>
      <c r="B104" s="6" t="s">
        <v>7</v>
      </c>
      <c r="C104" s="15">
        <v>0.75</v>
      </c>
      <c r="D104" s="10">
        <f t="shared" si="11"/>
        <v>0.71250000000000002</v>
      </c>
      <c r="E104" s="6" t="s">
        <v>163</v>
      </c>
      <c r="F104" s="58">
        <f t="shared" si="9"/>
        <v>0.97500000000000009</v>
      </c>
      <c r="G104" s="12">
        <f t="shared" si="10"/>
        <v>1.7208750000000002</v>
      </c>
      <c r="H104" s="5">
        <f t="shared" si="7"/>
        <v>1.2046125000000001</v>
      </c>
    </row>
    <row r="105" spans="1:8" x14ac:dyDescent="0.25">
      <c r="A105" s="6" t="s">
        <v>164</v>
      </c>
      <c r="B105" s="6" t="s">
        <v>7</v>
      </c>
      <c r="C105" s="15">
        <v>0.75</v>
      </c>
      <c r="D105" s="10">
        <f t="shared" si="11"/>
        <v>0.71250000000000002</v>
      </c>
      <c r="E105" s="6" t="s">
        <v>165</v>
      </c>
      <c r="F105" s="58">
        <f t="shared" si="9"/>
        <v>0.97500000000000009</v>
      </c>
      <c r="G105" s="12">
        <f t="shared" si="10"/>
        <v>1.7208750000000002</v>
      </c>
      <c r="H105" s="5">
        <f t="shared" si="7"/>
        <v>1.2046125000000001</v>
      </c>
    </row>
    <row r="106" spans="1:8" x14ac:dyDescent="0.25">
      <c r="A106" s="6" t="s">
        <v>166</v>
      </c>
      <c r="B106" s="6" t="s">
        <v>7</v>
      </c>
      <c r="C106" s="15">
        <v>0.75</v>
      </c>
      <c r="D106" s="10">
        <f t="shared" si="11"/>
        <v>0.71250000000000002</v>
      </c>
      <c r="E106" s="6" t="s">
        <v>167</v>
      </c>
      <c r="F106" s="58">
        <f t="shared" si="9"/>
        <v>0.97500000000000009</v>
      </c>
      <c r="G106" s="12">
        <f t="shared" si="10"/>
        <v>1.7208750000000002</v>
      </c>
      <c r="H106" s="5">
        <f t="shared" si="7"/>
        <v>1.2046125000000001</v>
      </c>
    </row>
    <row r="107" spans="1:8" x14ac:dyDescent="0.25">
      <c r="A107" s="6" t="s">
        <v>168</v>
      </c>
      <c r="B107" s="6" t="s">
        <v>7</v>
      </c>
      <c r="C107" s="15">
        <v>0.75</v>
      </c>
      <c r="D107" s="10">
        <f t="shared" si="11"/>
        <v>0.71250000000000002</v>
      </c>
      <c r="E107" s="6" t="s">
        <v>169</v>
      </c>
      <c r="F107" s="58">
        <f t="shared" si="9"/>
        <v>0.97500000000000009</v>
      </c>
      <c r="G107" s="12">
        <f t="shared" si="10"/>
        <v>1.7208750000000002</v>
      </c>
      <c r="H107" s="5">
        <f t="shared" si="7"/>
        <v>1.2046125000000001</v>
      </c>
    </row>
    <row r="108" spans="1:8" x14ac:dyDescent="0.25">
      <c r="A108" s="6" t="s">
        <v>170</v>
      </c>
      <c r="B108" s="6" t="s">
        <v>7</v>
      </c>
      <c r="C108" s="15">
        <v>0.75</v>
      </c>
      <c r="D108" s="10">
        <f t="shared" si="11"/>
        <v>0.71250000000000002</v>
      </c>
      <c r="E108" s="6" t="s">
        <v>167</v>
      </c>
      <c r="F108" s="58">
        <f t="shared" si="9"/>
        <v>0.97500000000000009</v>
      </c>
      <c r="G108" s="12">
        <f t="shared" si="10"/>
        <v>1.7208750000000002</v>
      </c>
      <c r="H108" s="5">
        <f t="shared" si="7"/>
        <v>1.2046125000000001</v>
      </c>
    </row>
    <row r="109" spans="1:8" x14ac:dyDescent="0.25">
      <c r="A109" s="6" t="s">
        <v>171</v>
      </c>
      <c r="B109" s="6" t="s">
        <v>7</v>
      </c>
      <c r="C109" s="15">
        <v>0.75</v>
      </c>
      <c r="D109" s="10">
        <f t="shared" si="11"/>
        <v>0.71250000000000002</v>
      </c>
      <c r="E109" s="6" t="s">
        <v>172</v>
      </c>
      <c r="F109" s="58">
        <f t="shared" si="9"/>
        <v>0.97500000000000009</v>
      </c>
      <c r="G109" s="12">
        <f t="shared" si="10"/>
        <v>1.7208750000000002</v>
      </c>
      <c r="H109" s="5">
        <f t="shared" si="7"/>
        <v>1.2046125000000001</v>
      </c>
    </row>
    <row r="110" spans="1:8" x14ac:dyDescent="0.25">
      <c r="A110" s="6" t="s">
        <v>173</v>
      </c>
      <c r="B110" s="6" t="s">
        <v>7</v>
      </c>
      <c r="C110" s="15">
        <v>0.75</v>
      </c>
      <c r="D110" s="10">
        <f t="shared" si="11"/>
        <v>0.71250000000000002</v>
      </c>
      <c r="E110" s="6" t="s">
        <v>174</v>
      </c>
      <c r="F110" s="58">
        <f t="shared" si="9"/>
        <v>0.97500000000000009</v>
      </c>
      <c r="G110" s="12">
        <f t="shared" si="10"/>
        <v>1.7208750000000002</v>
      </c>
      <c r="H110" s="5">
        <f t="shared" si="7"/>
        <v>1.2046125000000001</v>
      </c>
    </row>
    <row r="111" spans="1:8" x14ac:dyDescent="0.25">
      <c r="A111" s="6" t="s">
        <v>175</v>
      </c>
      <c r="B111" s="6" t="s">
        <v>7</v>
      </c>
      <c r="C111" s="15">
        <v>0.75</v>
      </c>
      <c r="D111" s="10">
        <f t="shared" si="11"/>
        <v>0.71250000000000002</v>
      </c>
      <c r="E111" s="6" t="s">
        <v>176</v>
      </c>
      <c r="F111" s="58">
        <f t="shared" si="9"/>
        <v>0.97500000000000009</v>
      </c>
      <c r="G111" s="12">
        <f t="shared" si="10"/>
        <v>1.7208750000000002</v>
      </c>
      <c r="H111" s="5">
        <f t="shared" si="7"/>
        <v>1.2046125000000001</v>
      </c>
    </row>
    <row r="112" spans="1:8" x14ac:dyDescent="0.25">
      <c r="A112" s="6" t="s">
        <v>177</v>
      </c>
      <c r="B112" s="6" t="s">
        <v>7</v>
      </c>
      <c r="C112" s="15">
        <v>0.75</v>
      </c>
      <c r="D112" s="10">
        <f t="shared" si="11"/>
        <v>0.71250000000000002</v>
      </c>
      <c r="E112" s="6" t="s">
        <v>178</v>
      </c>
      <c r="F112" s="58">
        <f t="shared" si="9"/>
        <v>0.97500000000000009</v>
      </c>
      <c r="G112" s="12">
        <f t="shared" si="10"/>
        <v>1.7208750000000002</v>
      </c>
      <c r="H112" s="5">
        <f t="shared" si="7"/>
        <v>1.2046125000000001</v>
      </c>
    </row>
    <row r="113" spans="1:8" x14ac:dyDescent="0.25">
      <c r="A113" s="6" t="s">
        <v>179</v>
      </c>
      <c r="B113" s="6" t="s">
        <v>7</v>
      </c>
      <c r="C113" s="15">
        <v>0.75</v>
      </c>
      <c r="D113" s="10">
        <f t="shared" si="11"/>
        <v>0.71250000000000002</v>
      </c>
      <c r="E113" s="6" t="s">
        <v>180</v>
      </c>
      <c r="F113" s="58">
        <f t="shared" si="9"/>
        <v>0.97500000000000009</v>
      </c>
      <c r="G113" s="12">
        <f t="shared" si="10"/>
        <v>1.7208750000000002</v>
      </c>
      <c r="H113" s="5">
        <f t="shared" si="7"/>
        <v>1.2046125000000001</v>
      </c>
    </row>
    <row r="114" spans="1:8" x14ac:dyDescent="0.25">
      <c r="A114" s="6" t="s">
        <v>181</v>
      </c>
      <c r="B114" s="6" t="s">
        <v>7</v>
      </c>
      <c r="C114" s="15">
        <v>0.75</v>
      </c>
      <c r="D114" s="10">
        <f t="shared" si="11"/>
        <v>0.71250000000000002</v>
      </c>
      <c r="E114" s="6" t="s">
        <v>182</v>
      </c>
      <c r="F114" s="58">
        <f t="shared" si="9"/>
        <v>0.97500000000000009</v>
      </c>
      <c r="G114" s="12">
        <f t="shared" si="10"/>
        <v>1.7208750000000002</v>
      </c>
      <c r="H114" s="5">
        <f t="shared" si="7"/>
        <v>1.2046125000000001</v>
      </c>
    </row>
    <row r="115" spans="1:8" x14ac:dyDescent="0.25">
      <c r="A115" s="6" t="s">
        <v>183</v>
      </c>
      <c r="B115" s="6" t="s">
        <v>7</v>
      </c>
      <c r="C115" s="15">
        <v>0.75</v>
      </c>
      <c r="D115" s="10">
        <f t="shared" si="11"/>
        <v>0.71250000000000002</v>
      </c>
      <c r="E115" s="6" t="s">
        <v>184</v>
      </c>
      <c r="F115" s="58">
        <f t="shared" si="9"/>
        <v>0.97500000000000009</v>
      </c>
      <c r="G115" s="12">
        <f t="shared" si="10"/>
        <v>1.7208750000000002</v>
      </c>
      <c r="H115" s="5">
        <f t="shared" si="7"/>
        <v>1.2046125000000001</v>
      </c>
    </row>
    <row r="116" spans="1:8" x14ac:dyDescent="0.25">
      <c r="A116" s="6" t="s">
        <v>185</v>
      </c>
      <c r="B116" s="6" t="s">
        <v>7</v>
      </c>
      <c r="C116" s="15">
        <v>0.75</v>
      </c>
      <c r="D116" s="10">
        <f t="shared" si="11"/>
        <v>0.71250000000000002</v>
      </c>
      <c r="E116" s="6" t="s">
        <v>186</v>
      </c>
      <c r="F116" s="58">
        <f t="shared" si="9"/>
        <v>0.97500000000000009</v>
      </c>
      <c r="G116" s="12">
        <f t="shared" si="10"/>
        <v>1.7208750000000002</v>
      </c>
      <c r="H116" s="5">
        <f t="shared" si="7"/>
        <v>1.2046125000000001</v>
      </c>
    </row>
    <row r="117" spans="1:8" x14ac:dyDescent="0.25">
      <c r="A117" s="6" t="s">
        <v>187</v>
      </c>
      <c r="B117" s="6" t="s">
        <v>7</v>
      </c>
      <c r="C117" s="15">
        <v>0.75</v>
      </c>
      <c r="D117" s="10">
        <f t="shared" si="11"/>
        <v>0.71250000000000002</v>
      </c>
      <c r="E117" s="6" t="s">
        <v>188</v>
      </c>
      <c r="F117" s="58">
        <f t="shared" si="9"/>
        <v>0.97500000000000009</v>
      </c>
      <c r="G117" s="12">
        <f t="shared" si="10"/>
        <v>1.7208750000000002</v>
      </c>
      <c r="H117" s="5">
        <f t="shared" si="7"/>
        <v>1.2046125000000001</v>
      </c>
    </row>
    <row r="118" spans="1:8" x14ac:dyDescent="0.25">
      <c r="A118" s="6" t="s">
        <v>189</v>
      </c>
      <c r="B118" s="6" t="s">
        <v>7</v>
      </c>
      <c r="C118" s="15">
        <v>0.75</v>
      </c>
      <c r="D118" s="10">
        <f t="shared" si="11"/>
        <v>0.71250000000000002</v>
      </c>
      <c r="E118" s="6" t="s">
        <v>190</v>
      </c>
      <c r="F118" s="58">
        <f t="shared" si="9"/>
        <v>0.97500000000000009</v>
      </c>
      <c r="G118" s="12">
        <f t="shared" si="10"/>
        <v>1.7208750000000002</v>
      </c>
      <c r="H118" s="5">
        <f t="shared" si="7"/>
        <v>1.2046125000000001</v>
      </c>
    </row>
    <row r="119" spans="1:8" x14ac:dyDescent="0.25">
      <c r="A119" s="6" t="s">
        <v>191</v>
      </c>
      <c r="B119" s="6" t="s">
        <v>7</v>
      </c>
      <c r="C119" s="15">
        <v>0.75</v>
      </c>
      <c r="D119" s="10">
        <f t="shared" si="11"/>
        <v>0.71250000000000002</v>
      </c>
      <c r="E119" s="6" t="s">
        <v>192</v>
      </c>
      <c r="F119" s="58">
        <f t="shared" si="9"/>
        <v>0.97500000000000009</v>
      </c>
      <c r="G119" s="12">
        <f t="shared" si="10"/>
        <v>1.7208750000000002</v>
      </c>
      <c r="H119" s="5">
        <f t="shared" si="7"/>
        <v>1.2046125000000001</v>
      </c>
    </row>
    <row r="120" spans="1:8" x14ac:dyDescent="0.25">
      <c r="A120" s="6" t="s">
        <v>193</v>
      </c>
      <c r="B120" s="6" t="s">
        <v>7</v>
      </c>
      <c r="C120" s="15">
        <v>0.75</v>
      </c>
      <c r="D120" s="10">
        <f t="shared" si="11"/>
        <v>0.71250000000000002</v>
      </c>
      <c r="E120" s="6" t="s">
        <v>194</v>
      </c>
      <c r="F120" s="58">
        <f t="shared" si="9"/>
        <v>0.97500000000000009</v>
      </c>
      <c r="G120" s="12">
        <f t="shared" si="10"/>
        <v>1.7208750000000002</v>
      </c>
      <c r="H120" s="5">
        <f t="shared" si="7"/>
        <v>1.2046125000000001</v>
      </c>
    </row>
    <row r="121" spans="1:8" x14ac:dyDescent="0.25">
      <c r="A121" s="6" t="s">
        <v>195</v>
      </c>
      <c r="B121" s="6" t="s">
        <v>7</v>
      </c>
      <c r="C121" s="15">
        <v>0.75</v>
      </c>
      <c r="D121" s="10">
        <f t="shared" si="11"/>
        <v>0.71250000000000002</v>
      </c>
      <c r="E121" s="6" t="s">
        <v>196</v>
      </c>
      <c r="F121" s="58">
        <f t="shared" si="9"/>
        <v>0.97500000000000009</v>
      </c>
      <c r="G121" s="12">
        <f t="shared" si="10"/>
        <v>1.7208750000000002</v>
      </c>
      <c r="H121" s="5">
        <f t="shared" si="7"/>
        <v>1.2046125000000001</v>
      </c>
    </row>
    <row r="122" spans="1:8" x14ac:dyDescent="0.25">
      <c r="A122" s="6" t="s">
        <v>197</v>
      </c>
      <c r="B122" s="6" t="s">
        <v>7</v>
      </c>
      <c r="C122" s="15">
        <v>0.75</v>
      </c>
      <c r="D122" s="10">
        <f t="shared" si="11"/>
        <v>0.71250000000000002</v>
      </c>
      <c r="E122" s="6" t="s">
        <v>198</v>
      </c>
      <c r="F122" s="58">
        <f t="shared" si="9"/>
        <v>0.97500000000000009</v>
      </c>
      <c r="G122" s="12">
        <f t="shared" si="10"/>
        <v>1.7208750000000002</v>
      </c>
      <c r="H122" s="5">
        <f t="shared" si="7"/>
        <v>1.2046125000000001</v>
      </c>
    </row>
    <row r="123" spans="1:8" x14ac:dyDescent="0.25">
      <c r="A123" s="6" t="s">
        <v>199</v>
      </c>
      <c r="B123" s="6" t="s">
        <v>7</v>
      </c>
      <c r="C123" s="15">
        <v>0.75</v>
      </c>
      <c r="D123" s="10">
        <f t="shared" si="11"/>
        <v>0.71250000000000002</v>
      </c>
      <c r="E123" s="6" t="s">
        <v>200</v>
      </c>
      <c r="F123" s="58">
        <f t="shared" si="9"/>
        <v>0.97500000000000009</v>
      </c>
      <c r="G123" s="12">
        <f t="shared" si="10"/>
        <v>1.7208750000000002</v>
      </c>
      <c r="H123" s="5">
        <f t="shared" si="7"/>
        <v>1.2046125000000001</v>
      </c>
    </row>
    <row r="124" spans="1:8" x14ac:dyDescent="0.25">
      <c r="A124" s="6" t="s">
        <v>201</v>
      </c>
      <c r="B124" s="6" t="s">
        <v>7</v>
      </c>
      <c r="C124" s="15">
        <v>0.75</v>
      </c>
      <c r="D124" s="10">
        <f t="shared" si="11"/>
        <v>0.71250000000000002</v>
      </c>
      <c r="E124" s="6" t="s">
        <v>202</v>
      </c>
      <c r="F124" s="58">
        <f t="shared" si="9"/>
        <v>0.97500000000000009</v>
      </c>
      <c r="G124" s="12">
        <f t="shared" si="10"/>
        <v>1.7208750000000002</v>
      </c>
      <c r="H124" s="5">
        <f t="shared" si="7"/>
        <v>1.2046125000000001</v>
      </c>
    </row>
    <row r="125" spans="1:8" x14ac:dyDescent="0.25">
      <c r="A125" s="6" t="s">
        <v>203</v>
      </c>
      <c r="B125" s="6" t="s">
        <v>7</v>
      </c>
      <c r="C125" s="15">
        <v>0.75</v>
      </c>
      <c r="D125" s="10">
        <f t="shared" si="11"/>
        <v>0.71250000000000002</v>
      </c>
      <c r="E125" s="6" t="s">
        <v>204</v>
      </c>
      <c r="F125" s="58">
        <f t="shared" si="9"/>
        <v>0.97500000000000009</v>
      </c>
      <c r="G125" s="12">
        <f t="shared" si="10"/>
        <v>1.7208750000000002</v>
      </c>
      <c r="H125" s="5">
        <f t="shared" si="7"/>
        <v>1.2046125000000001</v>
      </c>
    </row>
    <row r="126" spans="1:8" x14ac:dyDescent="0.25">
      <c r="A126" s="6" t="s">
        <v>205</v>
      </c>
      <c r="B126" s="6" t="s">
        <v>7</v>
      </c>
      <c r="C126" s="15">
        <v>0.75</v>
      </c>
      <c r="D126" s="10">
        <f t="shared" si="11"/>
        <v>0.71250000000000002</v>
      </c>
      <c r="E126" s="6" t="s">
        <v>206</v>
      </c>
      <c r="F126" s="58">
        <f t="shared" si="9"/>
        <v>0.97500000000000009</v>
      </c>
      <c r="G126" s="12">
        <f t="shared" si="10"/>
        <v>1.7208750000000002</v>
      </c>
      <c r="H126" s="5">
        <f t="shared" si="7"/>
        <v>1.2046125000000001</v>
      </c>
    </row>
    <row r="127" spans="1:8" x14ac:dyDescent="0.25">
      <c r="A127" s="6" t="s">
        <v>207</v>
      </c>
      <c r="B127" s="6" t="s">
        <v>7</v>
      </c>
      <c r="C127" s="15">
        <v>0.75</v>
      </c>
      <c r="D127" s="10">
        <f t="shared" si="11"/>
        <v>0.71250000000000002</v>
      </c>
      <c r="E127" s="6" t="s">
        <v>208</v>
      </c>
      <c r="F127" s="58">
        <f t="shared" si="9"/>
        <v>0.97500000000000009</v>
      </c>
      <c r="G127" s="12">
        <f t="shared" si="10"/>
        <v>1.7208750000000002</v>
      </c>
      <c r="H127" s="5">
        <f t="shared" si="7"/>
        <v>1.2046125000000001</v>
      </c>
    </row>
    <row r="128" spans="1:8" x14ac:dyDescent="0.25">
      <c r="A128" s="6" t="s">
        <v>209</v>
      </c>
      <c r="B128" s="6" t="s">
        <v>7</v>
      </c>
      <c r="C128" s="15">
        <v>0.75</v>
      </c>
      <c r="D128" s="10">
        <f t="shared" si="11"/>
        <v>0.71250000000000002</v>
      </c>
      <c r="E128" s="6" t="s">
        <v>210</v>
      </c>
      <c r="F128" s="58">
        <f t="shared" si="9"/>
        <v>0.97500000000000009</v>
      </c>
      <c r="G128" s="12">
        <f t="shared" si="10"/>
        <v>1.7208750000000002</v>
      </c>
      <c r="H128" s="5">
        <f t="shared" si="7"/>
        <v>1.2046125000000001</v>
      </c>
    </row>
    <row r="129" spans="1:8" x14ac:dyDescent="0.25">
      <c r="A129" s="6" t="s">
        <v>211</v>
      </c>
      <c r="B129" s="6" t="s">
        <v>7</v>
      </c>
      <c r="C129" s="15">
        <v>0.75</v>
      </c>
      <c r="D129" s="10">
        <f t="shared" si="11"/>
        <v>0.71250000000000002</v>
      </c>
      <c r="E129" s="6" t="s">
        <v>212</v>
      </c>
      <c r="F129" s="58">
        <f t="shared" si="9"/>
        <v>0.97500000000000009</v>
      </c>
      <c r="G129" s="12">
        <f t="shared" si="10"/>
        <v>1.7208750000000002</v>
      </c>
      <c r="H129" s="5">
        <f t="shared" si="7"/>
        <v>1.2046125000000001</v>
      </c>
    </row>
    <row r="130" spans="1:8" x14ac:dyDescent="0.25">
      <c r="A130" s="6" t="s">
        <v>213</v>
      </c>
      <c r="B130" s="6" t="s">
        <v>7</v>
      </c>
      <c r="C130" s="15">
        <v>0.75</v>
      </c>
      <c r="D130" s="10">
        <f t="shared" si="11"/>
        <v>0.71250000000000002</v>
      </c>
      <c r="E130" s="6" t="s">
        <v>214</v>
      </c>
      <c r="F130" s="58">
        <f t="shared" si="9"/>
        <v>0.97500000000000009</v>
      </c>
      <c r="G130" s="12">
        <f t="shared" si="10"/>
        <v>1.7208750000000002</v>
      </c>
      <c r="H130" s="5">
        <f t="shared" si="7"/>
        <v>1.2046125000000001</v>
      </c>
    </row>
    <row r="131" spans="1:8" x14ac:dyDescent="0.25">
      <c r="A131" s="6" t="s">
        <v>215</v>
      </c>
      <c r="B131" s="6" t="s">
        <v>7</v>
      </c>
      <c r="C131" s="15">
        <v>0.75</v>
      </c>
      <c r="D131" s="10">
        <f t="shared" si="11"/>
        <v>0.71250000000000002</v>
      </c>
      <c r="E131" s="6" t="s">
        <v>216</v>
      </c>
      <c r="F131" s="58">
        <f t="shared" si="9"/>
        <v>0.97500000000000009</v>
      </c>
      <c r="G131" s="12">
        <f t="shared" si="10"/>
        <v>1.7208750000000002</v>
      </c>
      <c r="H131" s="5">
        <f t="shared" si="7"/>
        <v>1.2046125000000001</v>
      </c>
    </row>
    <row r="132" spans="1:8" x14ac:dyDescent="0.25">
      <c r="A132" s="36"/>
      <c r="B132" s="36"/>
      <c r="C132" s="37"/>
      <c r="D132" s="38"/>
      <c r="E132" s="36"/>
      <c r="F132" s="39"/>
      <c r="G132" s="12"/>
      <c r="H132" s="5"/>
    </row>
    <row r="133" spans="1:8" x14ac:dyDescent="0.25">
      <c r="A133" s="36"/>
      <c r="B133" s="36"/>
      <c r="C133" s="37"/>
      <c r="D133" s="38"/>
      <c r="E133" s="36"/>
      <c r="F133" s="39"/>
      <c r="G133" s="12"/>
      <c r="H133" s="5"/>
    </row>
    <row r="134" spans="1:8" x14ac:dyDescent="0.25">
      <c r="A134" s="36"/>
      <c r="B134" s="36"/>
      <c r="C134" s="37"/>
      <c r="D134" s="38"/>
      <c r="E134" s="36"/>
      <c r="F134" s="39"/>
      <c r="G134" s="12"/>
      <c r="H134" s="5"/>
    </row>
    <row r="135" spans="1:8" x14ac:dyDescent="0.25">
      <c r="A135" s="36"/>
      <c r="B135" s="36"/>
      <c r="C135" s="37"/>
      <c r="D135" s="38"/>
      <c r="E135" s="36"/>
      <c r="F135" s="39"/>
      <c r="G135" s="12"/>
      <c r="H135" s="5"/>
    </row>
    <row r="136" spans="1:8" x14ac:dyDescent="0.25">
      <c r="A136" s="36"/>
      <c r="B136" s="36"/>
      <c r="C136" s="37"/>
      <c r="D136" s="38"/>
      <c r="E136" s="36"/>
      <c r="F136" s="39"/>
      <c r="G136" s="12"/>
      <c r="H136" s="5"/>
    </row>
    <row r="137" spans="1:8" x14ac:dyDescent="0.25">
      <c r="A137" s="36"/>
      <c r="B137" s="36"/>
      <c r="C137" s="37"/>
      <c r="D137" s="38"/>
      <c r="E137" s="36"/>
      <c r="F137" s="39"/>
      <c r="G137" s="12"/>
      <c r="H137" s="5"/>
    </row>
    <row r="138" spans="1:8" x14ac:dyDescent="0.25">
      <c r="A138" s="36"/>
      <c r="B138" s="36"/>
      <c r="C138" s="37"/>
      <c r="D138" s="38"/>
      <c r="E138" s="36"/>
      <c r="F138" s="39"/>
      <c r="G138" s="12"/>
      <c r="H138" s="5"/>
    </row>
    <row r="139" spans="1:8" x14ac:dyDescent="0.25">
      <c r="A139" s="36"/>
      <c r="B139" s="36"/>
      <c r="C139" s="37"/>
      <c r="D139" s="38"/>
      <c r="E139" s="36"/>
      <c r="F139" s="39"/>
      <c r="G139" s="12"/>
      <c r="H139" s="5"/>
    </row>
    <row r="140" spans="1:8" x14ac:dyDescent="0.25">
      <c r="A140" s="36"/>
      <c r="B140" s="36"/>
      <c r="C140" s="37"/>
      <c r="D140" s="38"/>
      <c r="E140" s="36"/>
      <c r="F140" s="39"/>
      <c r="G140" s="12"/>
      <c r="H140" s="5"/>
    </row>
    <row r="141" spans="1:8" ht="12" customHeight="1" x14ac:dyDescent="0.25">
      <c r="G141" s="14"/>
      <c r="H141" s="5"/>
    </row>
    <row r="142" spans="1:8" ht="15.75" x14ac:dyDescent="0.25">
      <c r="A142" s="51" t="s">
        <v>757</v>
      </c>
      <c r="B142" s="52"/>
      <c r="C142" s="52"/>
      <c r="D142" s="52"/>
      <c r="E142" s="53"/>
      <c r="F142" s="57">
        <v>0.25</v>
      </c>
      <c r="G142" s="12"/>
      <c r="H142" s="5"/>
    </row>
    <row r="143" spans="1:8" x14ac:dyDescent="0.25">
      <c r="A143" s="4" t="s">
        <v>217</v>
      </c>
      <c r="B143" s="14"/>
      <c r="C143" s="5"/>
      <c r="D143" s="10">
        <f t="shared" ref="D143:D181" si="12">(C143-(C143*5/100))</f>
        <v>0</v>
      </c>
      <c r="E143" s="14" t="s">
        <v>27</v>
      </c>
      <c r="F143" s="58"/>
      <c r="G143" s="12"/>
      <c r="H143" s="5"/>
    </row>
    <row r="144" spans="1:8" x14ac:dyDescent="0.25">
      <c r="A144" s="4" t="s">
        <v>2</v>
      </c>
      <c r="B144" s="1" t="s">
        <v>3</v>
      </c>
      <c r="C144" s="5"/>
      <c r="D144" s="10">
        <f t="shared" si="12"/>
        <v>0</v>
      </c>
      <c r="E144" s="7" t="s">
        <v>5</v>
      </c>
      <c r="F144" s="58"/>
      <c r="G144" s="12"/>
      <c r="H144" s="5"/>
    </row>
    <row r="145" spans="1:8" x14ac:dyDescent="0.25">
      <c r="A145" s="6" t="s">
        <v>218</v>
      </c>
      <c r="B145" s="6" t="s">
        <v>7</v>
      </c>
      <c r="C145" s="15">
        <v>23</v>
      </c>
      <c r="D145" s="10">
        <f t="shared" si="12"/>
        <v>21.85</v>
      </c>
      <c r="E145" s="18" t="s">
        <v>219</v>
      </c>
      <c r="F145" s="58">
        <f>C145*1.25</f>
        <v>28.75</v>
      </c>
      <c r="G145" s="12">
        <f t="shared" ref="G145:G181" si="13">(F145*1.765)</f>
        <v>50.743749999999999</v>
      </c>
      <c r="H145" s="5">
        <f>G145-(G145*15/100)</f>
        <v>43.132187500000001</v>
      </c>
    </row>
    <row r="146" spans="1:8" x14ac:dyDescent="0.25">
      <c r="A146" s="6" t="s">
        <v>220</v>
      </c>
      <c r="B146" s="6" t="s">
        <v>7</v>
      </c>
      <c r="C146" s="15">
        <v>28</v>
      </c>
      <c r="D146" s="10">
        <f t="shared" si="12"/>
        <v>26.6</v>
      </c>
      <c r="E146" s="18" t="s">
        <v>219</v>
      </c>
      <c r="F146" s="58">
        <f t="shared" ref="F146:F181" si="14">C146*1.25</f>
        <v>35</v>
      </c>
      <c r="G146" s="12">
        <f t="shared" si="13"/>
        <v>61.774999999999999</v>
      </c>
      <c r="H146" s="5">
        <f t="shared" ref="H146:H209" si="15">G146-(G146*15/100)</f>
        <v>52.508749999999999</v>
      </c>
    </row>
    <row r="147" spans="1:8" x14ac:dyDescent="0.25">
      <c r="A147" s="6" t="s">
        <v>221</v>
      </c>
      <c r="B147" s="6" t="s">
        <v>7</v>
      </c>
      <c r="C147" s="15">
        <v>25</v>
      </c>
      <c r="D147" s="10">
        <f t="shared" si="12"/>
        <v>23.75</v>
      </c>
      <c r="E147" s="18" t="s">
        <v>222</v>
      </c>
      <c r="F147" s="58">
        <f t="shared" si="14"/>
        <v>31.25</v>
      </c>
      <c r="G147" s="12">
        <f t="shared" si="13"/>
        <v>55.15625</v>
      </c>
      <c r="H147" s="5">
        <f t="shared" si="15"/>
        <v>46.8828125</v>
      </c>
    </row>
    <row r="148" spans="1:8" x14ac:dyDescent="0.25">
      <c r="A148" s="6" t="s">
        <v>223</v>
      </c>
      <c r="B148" s="6" t="s">
        <v>7</v>
      </c>
      <c r="C148" s="15">
        <v>25</v>
      </c>
      <c r="D148" s="10">
        <f t="shared" si="12"/>
        <v>23.75</v>
      </c>
      <c r="E148" s="18" t="s">
        <v>222</v>
      </c>
      <c r="F148" s="58">
        <f t="shared" si="14"/>
        <v>31.25</v>
      </c>
      <c r="G148" s="12">
        <f t="shared" si="13"/>
        <v>55.15625</v>
      </c>
      <c r="H148" s="5">
        <f t="shared" si="15"/>
        <v>46.8828125</v>
      </c>
    </row>
    <row r="149" spans="1:8" x14ac:dyDescent="0.25">
      <c r="A149" s="6" t="s">
        <v>224</v>
      </c>
      <c r="B149" s="6" t="s">
        <v>7</v>
      </c>
      <c r="C149" s="15">
        <v>25</v>
      </c>
      <c r="D149" s="10">
        <f t="shared" si="12"/>
        <v>23.75</v>
      </c>
      <c r="E149" s="18" t="s">
        <v>222</v>
      </c>
      <c r="F149" s="58">
        <f t="shared" si="14"/>
        <v>31.25</v>
      </c>
      <c r="G149" s="12">
        <f t="shared" si="13"/>
        <v>55.15625</v>
      </c>
      <c r="H149" s="5">
        <f t="shared" si="15"/>
        <v>46.8828125</v>
      </c>
    </row>
    <row r="150" spans="1:8" x14ac:dyDescent="0.25">
      <c r="A150" s="6" t="s">
        <v>225</v>
      </c>
      <c r="B150" s="6" t="s">
        <v>7</v>
      </c>
      <c r="C150" s="15">
        <v>32</v>
      </c>
      <c r="D150" s="10">
        <f t="shared" si="12"/>
        <v>30.4</v>
      </c>
      <c r="E150" s="18" t="s">
        <v>226</v>
      </c>
      <c r="F150" s="58">
        <f t="shared" si="14"/>
        <v>40</v>
      </c>
      <c r="G150" s="12">
        <f t="shared" si="13"/>
        <v>70.599999999999994</v>
      </c>
      <c r="H150" s="5">
        <f t="shared" si="15"/>
        <v>60.009999999999991</v>
      </c>
    </row>
    <row r="151" spans="1:8" x14ac:dyDescent="0.25">
      <c r="A151" s="6" t="s">
        <v>227</v>
      </c>
      <c r="B151" s="6" t="s">
        <v>7</v>
      </c>
      <c r="C151" s="15">
        <v>32</v>
      </c>
      <c r="D151" s="10">
        <f t="shared" si="12"/>
        <v>30.4</v>
      </c>
      <c r="E151" s="19" t="s">
        <v>228</v>
      </c>
      <c r="F151" s="58">
        <f t="shared" si="14"/>
        <v>40</v>
      </c>
      <c r="G151" s="12">
        <f t="shared" si="13"/>
        <v>70.599999999999994</v>
      </c>
      <c r="H151" s="5">
        <f t="shared" si="15"/>
        <v>60.009999999999991</v>
      </c>
    </row>
    <row r="152" spans="1:8" ht="15.75" x14ac:dyDescent="0.25">
      <c r="A152" s="17" t="s">
        <v>27</v>
      </c>
      <c r="B152" s="14"/>
      <c r="C152" s="5"/>
      <c r="D152" s="10">
        <f t="shared" si="12"/>
        <v>0</v>
      </c>
      <c r="E152" s="14" t="s">
        <v>27</v>
      </c>
      <c r="F152" s="58"/>
      <c r="G152" s="12"/>
      <c r="H152" s="5"/>
    </row>
    <row r="153" spans="1:8" x14ac:dyDescent="0.25">
      <c r="A153" s="20" t="s">
        <v>229</v>
      </c>
      <c r="B153" s="14"/>
      <c r="C153" s="5"/>
      <c r="D153" s="10">
        <f t="shared" si="12"/>
        <v>0</v>
      </c>
      <c r="E153" s="14" t="s">
        <v>27</v>
      </c>
      <c r="F153" s="58"/>
      <c r="G153" s="12"/>
      <c r="H153" s="5"/>
    </row>
    <row r="154" spans="1:8" x14ac:dyDescent="0.25">
      <c r="A154" s="4" t="s">
        <v>2</v>
      </c>
      <c r="B154" s="1" t="s">
        <v>3</v>
      </c>
      <c r="C154" s="5"/>
      <c r="D154" s="10">
        <f t="shared" si="12"/>
        <v>0</v>
      </c>
      <c r="E154" s="7" t="s">
        <v>5</v>
      </c>
      <c r="F154" s="58"/>
      <c r="G154" s="12"/>
      <c r="H154" s="5"/>
    </row>
    <row r="155" spans="1:8" x14ac:dyDescent="0.25">
      <c r="A155" s="6" t="s">
        <v>230</v>
      </c>
      <c r="B155" s="6" t="s">
        <v>7</v>
      </c>
      <c r="C155" s="15">
        <v>45</v>
      </c>
      <c r="D155" s="10">
        <f t="shared" si="12"/>
        <v>42.75</v>
      </c>
      <c r="E155" s="21" t="s">
        <v>231</v>
      </c>
      <c r="F155" s="58">
        <f t="shared" si="14"/>
        <v>56.25</v>
      </c>
      <c r="G155" s="12">
        <f t="shared" si="13"/>
        <v>99.28125</v>
      </c>
      <c r="H155" s="5">
        <f t="shared" si="15"/>
        <v>84.389062499999994</v>
      </c>
    </row>
    <row r="156" spans="1:8" x14ac:dyDescent="0.25">
      <c r="A156" s="6" t="s">
        <v>232</v>
      </c>
      <c r="B156" s="6" t="s">
        <v>7</v>
      </c>
      <c r="C156" s="15">
        <v>45</v>
      </c>
      <c r="D156" s="10">
        <f t="shared" si="12"/>
        <v>42.75</v>
      </c>
      <c r="E156" s="22" t="s">
        <v>233</v>
      </c>
      <c r="F156" s="58">
        <f t="shared" si="14"/>
        <v>56.25</v>
      </c>
      <c r="G156" s="12">
        <f t="shared" si="13"/>
        <v>99.28125</v>
      </c>
      <c r="H156" s="5">
        <f t="shared" si="15"/>
        <v>84.389062499999994</v>
      </c>
    </row>
    <row r="157" spans="1:8" x14ac:dyDescent="0.25">
      <c r="A157" s="6" t="s">
        <v>234</v>
      </c>
      <c r="B157" s="6" t="s">
        <v>7</v>
      </c>
      <c r="C157" s="15">
        <v>45</v>
      </c>
      <c r="D157" s="10">
        <f t="shared" si="12"/>
        <v>42.75</v>
      </c>
      <c r="E157" s="22" t="s">
        <v>235</v>
      </c>
      <c r="F157" s="58">
        <f t="shared" si="14"/>
        <v>56.25</v>
      </c>
      <c r="G157" s="12">
        <f t="shared" si="13"/>
        <v>99.28125</v>
      </c>
      <c r="H157" s="5">
        <f t="shared" si="15"/>
        <v>84.389062499999994</v>
      </c>
    </row>
    <row r="158" spans="1:8" x14ac:dyDescent="0.25">
      <c r="A158" s="6" t="s">
        <v>236</v>
      </c>
      <c r="B158" s="6" t="s">
        <v>7</v>
      </c>
      <c r="C158" s="15">
        <v>45</v>
      </c>
      <c r="D158" s="10">
        <f t="shared" si="12"/>
        <v>42.75</v>
      </c>
      <c r="E158" s="22" t="s">
        <v>237</v>
      </c>
      <c r="F158" s="58">
        <f t="shared" si="14"/>
        <v>56.25</v>
      </c>
      <c r="G158" s="12">
        <f t="shared" si="13"/>
        <v>99.28125</v>
      </c>
      <c r="H158" s="5">
        <f t="shared" si="15"/>
        <v>84.389062499999994</v>
      </c>
    </row>
    <row r="159" spans="1:8" x14ac:dyDescent="0.25">
      <c r="A159" s="6" t="s">
        <v>238</v>
      </c>
      <c r="B159" s="6" t="s">
        <v>7</v>
      </c>
      <c r="C159" s="15">
        <v>45</v>
      </c>
      <c r="D159" s="10">
        <f t="shared" si="12"/>
        <v>42.75</v>
      </c>
      <c r="E159" s="22" t="s">
        <v>239</v>
      </c>
      <c r="F159" s="58">
        <f t="shared" si="14"/>
        <v>56.25</v>
      </c>
      <c r="G159" s="12">
        <f t="shared" si="13"/>
        <v>99.28125</v>
      </c>
      <c r="H159" s="5">
        <f t="shared" si="15"/>
        <v>84.389062499999994</v>
      </c>
    </row>
    <row r="160" spans="1:8" x14ac:dyDescent="0.25">
      <c r="A160" s="6" t="s">
        <v>240</v>
      </c>
      <c r="B160" s="6" t="s">
        <v>7</v>
      </c>
      <c r="C160" s="15">
        <v>49</v>
      </c>
      <c r="D160" s="10">
        <f t="shared" si="12"/>
        <v>46.55</v>
      </c>
      <c r="E160" s="22" t="s">
        <v>241</v>
      </c>
      <c r="F160" s="58">
        <f t="shared" si="14"/>
        <v>61.25</v>
      </c>
      <c r="G160" s="12">
        <f t="shared" si="13"/>
        <v>108.10624999999999</v>
      </c>
      <c r="H160" s="5">
        <f t="shared" si="15"/>
        <v>91.890312499999993</v>
      </c>
    </row>
    <row r="161" spans="1:8" x14ac:dyDescent="0.25">
      <c r="A161" s="6" t="s">
        <v>242</v>
      </c>
      <c r="B161" s="6" t="s">
        <v>7</v>
      </c>
      <c r="C161" s="15">
        <v>49</v>
      </c>
      <c r="D161" s="10">
        <f t="shared" si="12"/>
        <v>46.55</v>
      </c>
      <c r="E161" s="22" t="s">
        <v>243</v>
      </c>
      <c r="F161" s="58">
        <f t="shared" si="14"/>
        <v>61.25</v>
      </c>
      <c r="G161" s="12">
        <f t="shared" si="13"/>
        <v>108.10624999999999</v>
      </c>
      <c r="H161" s="5">
        <f t="shared" si="15"/>
        <v>91.890312499999993</v>
      </c>
    </row>
    <row r="162" spans="1:8" x14ac:dyDescent="0.25">
      <c r="A162" s="6" t="s">
        <v>244</v>
      </c>
      <c r="B162" s="6" t="s">
        <v>7</v>
      </c>
      <c r="C162" s="15">
        <v>49</v>
      </c>
      <c r="D162" s="10">
        <f t="shared" si="12"/>
        <v>46.55</v>
      </c>
      <c r="E162" s="22" t="s">
        <v>245</v>
      </c>
      <c r="F162" s="58">
        <f t="shared" si="14"/>
        <v>61.25</v>
      </c>
      <c r="G162" s="12">
        <f t="shared" si="13"/>
        <v>108.10624999999999</v>
      </c>
      <c r="H162" s="5">
        <f t="shared" si="15"/>
        <v>91.890312499999993</v>
      </c>
    </row>
    <row r="163" spans="1:8" x14ac:dyDescent="0.25">
      <c r="A163" s="6" t="s">
        <v>246</v>
      </c>
      <c r="B163" s="6" t="s">
        <v>7</v>
      </c>
      <c r="C163" s="15">
        <v>49</v>
      </c>
      <c r="D163" s="10">
        <f t="shared" si="12"/>
        <v>46.55</v>
      </c>
      <c r="E163" s="22" t="s">
        <v>247</v>
      </c>
      <c r="F163" s="58">
        <f t="shared" si="14"/>
        <v>61.25</v>
      </c>
      <c r="G163" s="12">
        <f t="shared" si="13"/>
        <v>108.10624999999999</v>
      </c>
      <c r="H163" s="5">
        <f t="shared" si="15"/>
        <v>91.890312499999993</v>
      </c>
    </row>
    <row r="164" spans="1:8" x14ac:dyDescent="0.25">
      <c r="A164" s="6" t="s">
        <v>248</v>
      </c>
      <c r="B164" s="6" t="s">
        <v>7</v>
      </c>
      <c r="C164" s="15">
        <v>49</v>
      </c>
      <c r="D164" s="10">
        <f t="shared" si="12"/>
        <v>46.55</v>
      </c>
      <c r="E164" s="22" t="s">
        <v>249</v>
      </c>
      <c r="F164" s="58">
        <f t="shared" si="14"/>
        <v>61.25</v>
      </c>
      <c r="G164" s="12">
        <f t="shared" si="13"/>
        <v>108.10624999999999</v>
      </c>
      <c r="H164" s="5">
        <f t="shared" si="15"/>
        <v>91.890312499999993</v>
      </c>
    </row>
    <row r="165" spans="1:8" x14ac:dyDescent="0.25">
      <c r="A165" s="6" t="s">
        <v>250</v>
      </c>
      <c r="B165" s="6" t="s">
        <v>7</v>
      </c>
      <c r="C165" s="15">
        <v>51</v>
      </c>
      <c r="D165" s="10">
        <f t="shared" si="12"/>
        <v>48.45</v>
      </c>
      <c r="E165" s="22" t="s">
        <v>251</v>
      </c>
      <c r="F165" s="58">
        <f t="shared" si="14"/>
        <v>63.75</v>
      </c>
      <c r="G165" s="12">
        <f t="shared" si="13"/>
        <v>112.51875</v>
      </c>
      <c r="H165" s="5">
        <f t="shared" si="15"/>
        <v>95.640937499999993</v>
      </c>
    </row>
    <row r="166" spans="1:8" x14ac:dyDescent="0.25">
      <c r="A166" s="6" t="s">
        <v>252</v>
      </c>
      <c r="B166" s="6" t="s">
        <v>7</v>
      </c>
      <c r="C166" s="15">
        <v>51</v>
      </c>
      <c r="D166" s="10">
        <f t="shared" si="12"/>
        <v>48.45</v>
      </c>
      <c r="E166" s="22" t="s">
        <v>253</v>
      </c>
      <c r="F166" s="58">
        <f t="shared" si="14"/>
        <v>63.75</v>
      </c>
      <c r="G166" s="12">
        <f t="shared" si="13"/>
        <v>112.51875</v>
      </c>
      <c r="H166" s="5">
        <f t="shared" si="15"/>
        <v>95.640937499999993</v>
      </c>
    </row>
    <row r="167" spans="1:8" x14ac:dyDescent="0.25">
      <c r="A167" s="6" t="s">
        <v>254</v>
      </c>
      <c r="B167" s="6" t="s">
        <v>7</v>
      </c>
      <c r="C167" s="15">
        <v>51</v>
      </c>
      <c r="D167" s="10">
        <f t="shared" si="12"/>
        <v>48.45</v>
      </c>
      <c r="E167" s="22" t="s">
        <v>255</v>
      </c>
      <c r="F167" s="58">
        <f t="shared" si="14"/>
        <v>63.75</v>
      </c>
      <c r="G167" s="12">
        <f t="shared" si="13"/>
        <v>112.51875</v>
      </c>
      <c r="H167" s="5">
        <f t="shared" si="15"/>
        <v>95.640937499999993</v>
      </c>
    </row>
    <row r="168" spans="1:8" x14ac:dyDescent="0.25">
      <c r="A168" s="6" t="s">
        <v>256</v>
      </c>
      <c r="B168" s="6" t="s">
        <v>7</v>
      </c>
      <c r="C168" s="15">
        <v>51</v>
      </c>
      <c r="D168" s="10">
        <f t="shared" si="12"/>
        <v>48.45</v>
      </c>
      <c r="E168" s="22" t="s">
        <v>257</v>
      </c>
      <c r="F168" s="58">
        <f t="shared" si="14"/>
        <v>63.75</v>
      </c>
      <c r="G168" s="12">
        <f t="shared" si="13"/>
        <v>112.51875</v>
      </c>
      <c r="H168" s="5">
        <f t="shared" si="15"/>
        <v>95.640937499999993</v>
      </c>
    </row>
    <row r="169" spans="1:8" x14ac:dyDescent="0.25">
      <c r="A169" s="6" t="s">
        <v>258</v>
      </c>
      <c r="B169" s="6" t="s">
        <v>7</v>
      </c>
      <c r="C169" s="15">
        <v>51</v>
      </c>
      <c r="D169" s="10">
        <f t="shared" si="12"/>
        <v>48.45</v>
      </c>
      <c r="E169" s="22" t="s">
        <v>259</v>
      </c>
      <c r="F169" s="58">
        <f t="shared" si="14"/>
        <v>63.75</v>
      </c>
      <c r="G169" s="12">
        <f t="shared" si="13"/>
        <v>112.51875</v>
      </c>
      <c r="H169" s="5">
        <f t="shared" si="15"/>
        <v>95.640937499999993</v>
      </c>
    </row>
    <row r="170" spans="1:8" x14ac:dyDescent="0.25">
      <c r="A170" s="6" t="s">
        <v>260</v>
      </c>
      <c r="B170" s="6" t="s">
        <v>7</v>
      </c>
      <c r="C170" s="15">
        <v>55</v>
      </c>
      <c r="D170" s="10">
        <f t="shared" si="12"/>
        <v>52.25</v>
      </c>
      <c r="E170" s="22" t="s">
        <v>261</v>
      </c>
      <c r="F170" s="58">
        <f t="shared" si="14"/>
        <v>68.75</v>
      </c>
      <c r="G170" s="12">
        <f t="shared" si="13"/>
        <v>121.34375</v>
      </c>
      <c r="H170" s="5">
        <f t="shared" si="15"/>
        <v>103.14218750000001</v>
      </c>
    </row>
    <row r="171" spans="1:8" x14ac:dyDescent="0.25">
      <c r="A171" s="6" t="s">
        <v>262</v>
      </c>
      <c r="B171" s="6" t="s">
        <v>7</v>
      </c>
      <c r="C171" s="15">
        <v>55</v>
      </c>
      <c r="D171" s="10">
        <f t="shared" si="12"/>
        <v>52.25</v>
      </c>
      <c r="E171" s="22" t="s">
        <v>263</v>
      </c>
      <c r="F171" s="58">
        <f t="shared" si="14"/>
        <v>68.75</v>
      </c>
      <c r="G171" s="12">
        <f t="shared" si="13"/>
        <v>121.34375</v>
      </c>
      <c r="H171" s="5">
        <f t="shared" si="15"/>
        <v>103.14218750000001</v>
      </c>
    </row>
    <row r="172" spans="1:8" x14ac:dyDescent="0.25">
      <c r="A172" s="6" t="s">
        <v>264</v>
      </c>
      <c r="B172" s="6" t="s">
        <v>7</v>
      </c>
      <c r="C172" s="15">
        <v>55</v>
      </c>
      <c r="D172" s="10">
        <f t="shared" si="12"/>
        <v>52.25</v>
      </c>
      <c r="E172" s="22" t="s">
        <v>265</v>
      </c>
      <c r="F172" s="58">
        <f t="shared" si="14"/>
        <v>68.75</v>
      </c>
      <c r="G172" s="12">
        <f t="shared" si="13"/>
        <v>121.34375</v>
      </c>
      <c r="H172" s="5">
        <f t="shared" si="15"/>
        <v>103.14218750000001</v>
      </c>
    </row>
    <row r="173" spans="1:8" x14ac:dyDescent="0.25">
      <c r="A173" s="6" t="s">
        <v>266</v>
      </c>
      <c r="B173" s="6" t="s">
        <v>7</v>
      </c>
      <c r="C173" s="15">
        <v>55</v>
      </c>
      <c r="D173" s="10">
        <f t="shared" si="12"/>
        <v>52.25</v>
      </c>
      <c r="E173" s="22" t="s">
        <v>267</v>
      </c>
      <c r="F173" s="58">
        <f t="shared" si="14"/>
        <v>68.75</v>
      </c>
      <c r="G173" s="12">
        <f t="shared" si="13"/>
        <v>121.34375</v>
      </c>
      <c r="H173" s="5">
        <f t="shared" si="15"/>
        <v>103.14218750000001</v>
      </c>
    </row>
    <row r="174" spans="1:8" x14ac:dyDescent="0.25">
      <c r="A174" s="6" t="s">
        <v>268</v>
      </c>
      <c r="B174" s="6" t="s">
        <v>7</v>
      </c>
      <c r="C174" s="15">
        <v>55</v>
      </c>
      <c r="D174" s="10">
        <f t="shared" si="12"/>
        <v>52.25</v>
      </c>
      <c r="E174" s="22" t="s">
        <v>269</v>
      </c>
      <c r="F174" s="58">
        <f t="shared" si="14"/>
        <v>68.75</v>
      </c>
      <c r="G174" s="12">
        <f t="shared" si="13"/>
        <v>121.34375</v>
      </c>
      <c r="H174" s="5">
        <f t="shared" si="15"/>
        <v>103.14218750000001</v>
      </c>
    </row>
    <row r="175" spans="1:8" x14ac:dyDescent="0.25">
      <c r="A175" s="6" t="s">
        <v>270</v>
      </c>
      <c r="B175" s="6" t="s">
        <v>271</v>
      </c>
      <c r="C175" s="15">
        <v>368</v>
      </c>
      <c r="D175" s="10">
        <f t="shared" si="12"/>
        <v>349.6</v>
      </c>
      <c r="E175" s="22"/>
      <c r="F175" s="58">
        <f t="shared" si="14"/>
        <v>460</v>
      </c>
      <c r="G175" s="12">
        <f t="shared" si="13"/>
        <v>811.9</v>
      </c>
      <c r="H175" s="5">
        <f t="shared" si="15"/>
        <v>690.11500000000001</v>
      </c>
    </row>
    <row r="176" spans="1:8" x14ac:dyDescent="0.25">
      <c r="A176" s="14" t="s">
        <v>27</v>
      </c>
      <c r="B176" s="14"/>
      <c r="C176" s="5"/>
      <c r="D176" s="10">
        <f t="shared" si="12"/>
        <v>0</v>
      </c>
      <c r="E176" s="14" t="s">
        <v>27</v>
      </c>
      <c r="F176" s="58"/>
      <c r="G176" s="12"/>
      <c r="H176" s="5"/>
    </row>
    <row r="177" spans="1:8" x14ac:dyDescent="0.25">
      <c r="A177" s="20" t="s">
        <v>272</v>
      </c>
      <c r="B177" s="14"/>
      <c r="C177" s="5"/>
      <c r="D177" s="10">
        <f t="shared" si="12"/>
        <v>0</v>
      </c>
      <c r="E177" s="14" t="s">
        <v>27</v>
      </c>
      <c r="F177" s="58"/>
      <c r="G177" s="12"/>
      <c r="H177" s="5"/>
    </row>
    <row r="178" spans="1:8" x14ac:dyDescent="0.25">
      <c r="A178" s="4" t="s">
        <v>2</v>
      </c>
      <c r="B178" s="1" t="s">
        <v>3</v>
      </c>
      <c r="C178" s="5"/>
      <c r="D178" s="10">
        <f t="shared" si="12"/>
        <v>0</v>
      </c>
      <c r="E178" s="7" t="s">
        <v>5</v>
      </c>
      <c r="F178" s="58"/>
      <c r="G178" s="12"/>
      <c r="H178" s="5"/>
    </row>
    <row r="179" spans="1:8" x14ac:dyDescent="0.25">
      <c r="A179" s="6" t="s">
        <v>273</v>
      </c>
      <c r="B179" s="6" t="s">
        <v>7</v>
      </c>
      <c r="C179" s="15">
        <v>1.2</v>
      </c>
      <c r="D179" s="10">
        <f t="shared" si="12"/>
        <v>1.1399999999999999</v>
      </c>
      <c r="E179" s="19" t="s">
        <v>274</v>
      </c>
      <c r="F179" s="58">
        <f t="shared" si="14"/>
        <v>1.5</v>
      </c>
      <c r="G179" s="12">
        <f t="shared" si="13"/>
        <v>2.6475</v>
      </c>
      <c r="H179" s="5">
        <f t="shared" si="15"/>
        <v>2.250375</v>
      </c>
    </row>
    <row r="180" spans="1:8" x14ac:dyDescent="0.25">
      <c r="A180" s="6" t="s">
        <v>275</v>
      </c>
      <c r="B180" s="6" t="s">
        <v>7</v>
      </c>
      <c r="C180" s="15">
        <v>3.5</v>
      </c>
      <c r="D180" s="10">
        <f t="shared" si="12"/>
        <v>3.3250000000000002</v>
      </c>
      <c r="E180" s="19" t="s">
        <v>276</v>
      </c>
      <c r="F180" s="58">
        <f t="shared" si="14"/>
        <v>4.375</v>
      </c>
      <c r="G180" s="12">
        <f t="shared" si="13"/>
        <v>7.7218749999999998</v>
      </c>
      <c r="H180" s="5">
        <f t="shared" si="15"/>
        <v>6.5635937499999999</v>
      </c>
    </row>
    <row r="181" spans="1:8" x14ac:dyDescent="0.25">
      <c r="A181" s="6" t="s">
        <v>277</v>
      </c>
      <c r="B181" s="6" t="s">
        <v>7</v>
      </c>
      <c r="C181" s="15">
        <v>4.5</v>
      </c>
      <c r="D181" s="10">
        <f t="shared" si="12"/>
        <v>4.2750000000000004</v>
      </c>
      <c r="E181" s="19" t="s">
        <v>278</v>
      </c>
      <c r="F181" s="58">
        <f t="shared" si="14"/>
        <v>5.625</v>
      </c>
      <c r="G181" s="12">
        <f t="shared" si="13"/>
        <v>9.9281249999999996</v>
      </c>
      <c r="H181" s="5">
        <f>G181-(G181*30/100)</f>
        <v>6.9496874999999996</v>
      </c>
    </row>
    <row r="182" spans="1:8" x14ac:dyDescent="0.25">
      <c r="G182" s="14"/>
      <c r="H182" s="5"/>
    </row>
    <row r="183" spans="1:8" x14ac:dyDescent="0.25">
      <c r="G183" s="14"/>
      <c r="H183" s="5"/>
    </row>
    <row r="184" spans="1:8" x14ac:dyDescent="0.25">
      <c r="G184" s="14"/>
      <c r="H184" s="5"/>
    </row>
    <row r="185" spans="1:8" x14ac:dyDescent="0.25">
      <c r="G185" s="14"/>
      <c r="H185" s="5"/>
    </row>
    <row r="186" spans="1:8" x14ac:dyDescent="0.25">
      <c r="G186" s="14"/>
      <c r="H186" s="5"/>
    </row>
    <row r="187" spans="1:8" x14ac:dyDescent="0.25">
      <c r="G187" s="14"/>
      <c r="H187" s="5"/>
    </row>
    <row r="188" spans="1:8" x14ac:dyDescent="0.25">
      <c r="A188" s="54" t="s">
        <v>758</v>
      </c>
      <c r="B188" s="55"/>
      <c r="C188" s="55"/>
      <c r="D188" s="55"/>
      <c r="E188" s="56"/>
      <c r="F188" s="58"/>
      <c r="G188" s="12"/>
      <c r="H188" s="5"/>
    </row>
    <row r="189" spans="1:8" x14ac:dyDescent="0.25">
      <c r="A189" s="1" t="s">
        <v>279</v>
      </c>
      <c r="B189" s="14"/>
      <c r="C189" s="5"/>
      <c r="D189" s="10">
        <f t="shared" ref="D189:D234" si="16">(C189-(C189*5/100))</f>
        <v>0</v>
      </c>
      <c r="E189" s="14" t="s">
        <v>27</v>
      </c>
      <c r="F189" s="58"/>
      <c r="G189" s="12"/>
      <c r="H189" s="5"/>
    </row>
    <row r="190" spans="1:8" x14ac:dyDescent="0.25">
      <c r="A190" s="4" t="s">
        <v>2</v>
      </c>
      <c r="B190" s="1" t="s">
        <v>3</v>
      </c>
      <c r="C190" s="5"/>
      <c r="D190" s="10">
        <f t="shared" si="16"/>
        <v>0</v>
      </c>
      <c r="E190" s="7" t="s">
        <v>5</v>
      </c>
      <c r="F190" s="57">
        <v>0.15</v>
      </c>
      <c r="G190" s="12"/>
      <c r="H190" s="5"/>
    </row>
    <row r="191" spans="1:8" x14ac:dyDescent="0.25">
      <c r="A191" s="23">
        <v>30402091</v>
      </c>
      <c r="B191" s="13" t="s">
        <v>7</v>
      </c>
      <c r="C191" s="24">
        <v>135.80000000000001</v>
      </c>
      <c r="D191" s="10">
        <f t="shared" si="16"/>
        <v>129.01000000000002</v>
      </c>
      <c r="E191" s="18" t="s">
        <v>280</v>
      </c>
      <c r="F191" s="58">
        <f>C191*1.15</f>
        <v>156.16999999999999</v>
      </c>
      <c r="G191" s="12">
        <f t="shared" ref="G191:G234" si="17">(F191*1.765)</f>
        <v>275.64004999999997</v>
      </c>
      <c r="H191" s="5">
        <f t="shared" si="15"/>
        <v>234.29404249999999</v>
      </c>
    </row>
    <row r="192" spans="1:8" x14ac:dyDescent="0.25">
      <c r="A192" s="23">
        <v>30402092</v>
      </c>
      <c r="B192" s="13" t="s">
        <v>7</v>
      </c>
      <c r="C192" s="24">
        <v>141.94</v>
      </c>
      <c r="D192" s="10">
        <f t="shared" si="16"/>
        <v>134.84299999999999</v>
      </c>
      <c r="E192" s="18" t="s">
        <v>281</v>
      </c>
      <c r="F192" s="58">
        <f t="shared" ref="F192:F234" si="18">C192*1.15</f>
        <v>163.23099999999999</v>
      </c>
      <c r="G192" s="12">
        <f t="shared" si="17"/>
        <v>288.10271499999999</v>
      </c>
      <c r="H192" s="5">
        <f t="shared" si="15"/>
        <v>244.88730774999999</v>
      </c>
    </row>
    <row r="193" spans="1:8" x14ac:dyDescent="0.25">
      <c r="A193" s="23">
        <v>30402093</v>
      </c>
      <c r="B193" s="13" t="s">
        <v>7</v>
      </c>
      <c r="C193" s="24">
        <v>173.95</v>
      </c>
      <c r="D193" s="10">
        <f t="shared" si="16"/>
        <v>165.2525</v>
      </c>
      <c r="E193" s="18" t="s">
        <v>282</v>
      </c>
      <c r="F193" s="58">
        <f t="shared" si="18"/>
        <v>200.04249999999996</v>
      </c>
      <c r="G193" s="12">
        <f t="shared" si="17"/>
        <v>353.0750124999999</v>
      </c>
      <c r="H193" s="5">
        <f t="shared" si="15"/>
        <v>300.11376062499994</v>
      </c>
    </row>
    <row r="194" spans="1:8" x14ac:dyDescent="0.25">
      <c r="A194" s="13" t="s">
        <v>283</v>
      </c>
      <c r="B194" s="13" t="s">
        <v>7</v>
      </c>
      <c r="C194" s="24">
        <v>181.09</v>
      </c>
      <c r="D194" s="10">
        <f t="shared" si="16"/>
        <v>172.03550000000001</v>
      </c>
      <c r="E194" s="18" t="s">
        <v>284</v>
      </c>
      <c r="F194" s="58">
        <f t="shared" si="18"/>
        <v>208.25349999999997</v>
      </c>
      <c r="G194" s="12">
        <f t="shared" si="17"/>
        <v>367.56742749999995</v>
      </c>
      <c r="H194" s="5">
        <f t="shared" si="15"/>
        <v>312.43231337499998</v>
      </c>
    </row>
    <row r="195" spans="1:8" x14ac:dyDescent="0.25">
      <c r="A195" s="13" t="s">
        <v>285</v>
      </c>
      <c r="B195" s="13" t="s">
        <v>7</v>
      </c>
      <c r="C195" s="24">
        <v>200.67</v>
      </c>
      <c r="D195" s="10">
        <f t="shared" si="16"/>
        <v>190.63649999999998</v>
      </c>
      <c r="E195" s="18" t="s">
        <v>286</v>
      </c>
      <c r="F195" s="58">
        <f t="shared" si="18"/>
        <v>230.77049999999997</v>
      </c>
      <c r="G195" s="12">
        <f t="shared" si="17"/>
        <v>407.30993249999995</v>
      </c>
      <c r="H195" s="5">
        <f t="shared" si="15"/>
        <v>346.21344262499997</v>
      </c>
    </row>
    <row r="196" spans="1:8" x14ac:dyDescent="0.25">
      <c r="A196" s="13" t="s">
        <v>287</v>
      </c>
      <c r="B196" s="13" t="s">
        <v>7</v>
      </c>
      <c r="C196" s="24">
        <v>221.99</v>
      </c>
      <c r="D196" s="10">
        <f t="shared" si="16"/>
        <v>210.8905</v>
      </c>
      <c r="E196" s="18" t="s">
        <v>288</v>
      </c>
      <c r="F196" s="58">
        <f t="shared" si="18"/>
        <v>255.2885</v>
      </c>
      <c r="G196" s="12">
        <f t="shared" si="17"/>
        <v>450.58420249999995</v>
      </c>
      <c r="H196" s="5">
        <f t="shared" si="15"/>
        <v>382.99657212499994</v>
      </c>
    </row>
    <row r="197" spans="1:8" x14ac:dyDescent="0.25">
      <c r="A197" s="13" t="s">
        <v>289</v>
      </c>
      <c r="B197" s="13" t="s">
        <v>7</v>
      </c>
      <c r="C197" s="24">
        <v>238</v>
      </c>
      <c r="D197" s="10">
        <f t="shared" si="16"/>
        <v>226.1</v>
      </c>
      <c r="E197" s="18" t="s">
        <v>290</v>
      </c>
      <c r="F197" s="58">
        <f t="shared" si="18"/>
        <v>273.7</v>
      </c>
      <c r="G197" s="12">
        <f t="shared" si="17"/>
        <v>483.08049999999997</v>
      </c>
      <c r="H197" s="5">
        <f t="shared" si="15"/>
        <v>410.618425</v>
      </c>
    </row>
    <row r="198" spans="1:8" x14ac:dyDescent="0.25">
      <c r="A198" s="13" t="s">
        <v>291</v>
      </c>
      <c r="B198" s="13" t="s">
        <v>7</v>
      </c>
      <c r="C198" s="24">
        <v>265.55</v>
      </c>
      <c r="D198" s="10">
        <f t="shared" si="16"/>
        <v>252.27250000000001</v>
      </c>
      <c r="E198" s="18" t="s">
        <v>292</v>
      </c>
      <c r="F198" s="58">
        <f t="shared" si="18"/>
        <v>305.38249999999999</v>
      </c>
      <c r="G198" s="12">
        <f t="shared" si="17"/>
        <v>539.0001125</v>
      </c>
      <c r="H198" s="5">
        <f t="shared" si="15"/>
        <v>458.15009562500001</v>
      </c>
    </row>
    <row r="199" spans="1:8" x14ac:dyDescent="0.25">
      <c r="A199" s="13" t="s">
        <v>293</v>
      </c>
      <c r="B199" s="13" t="s">
        <v>7</v>
      </c>
      <c r="C199" s="24">
        <v>290.55</v>
      </c>
      <c r="D199" s="10">
        <f t="shared" si="16"/>
        <v>276.02250000000004</v>
      </c>
      <c r="E199" s="18" t="s">
        <v>294</v>
      </c>
      <c r="F199" s="58">
        <f t="shared" si="18"/>
        <v>334.13249999999999</v>
      </c>
      <c r="G199" s="12">
        <f t="shared" si="17"/>
        <v>589.74386249999998</v>
      </c>
      <c r="H199" s="5">
        <f t="shared" si="15"/>
        <v>501.28228312499999</v>
      </c>
    </row>
    <row r="200" spans="1:8" x14ac:dyDescent="0.25">
      <c r="A200" s="13" t="s">
        <v>295</v>
      </c>
      <c r="B200" s="13" t="s">
        <v>7</v>
      </c>
      <c r="C200" s="24">
        <v>310</v>
      </c>
      <c r="D200" s="10">
        <f t="shared" si="16"/>
        <v>294.5</v>
      </c>
      <c r="E200" s="18" t="s">
        <v>296</v>
      </c>
      <c r="F200" s="58">
        <f t="shared" si="18"/>
        <v>356.5</v>
      </c>
      <c r="G200" s="12">
        <f t="shared" si="17"/>
        <v>629.22249999999997</v>
      </c>
      <c r="H200" s="5">
        <f t="shared" si="15"/>
        <v>534.83912499999997</v>
      </c>
    </row>
    <row r="201" spans="1:8" x14ac:dyDescent="0.25">
      <c r="A201" s="13" t="s">
        <v>297</v>
      </c>
      <c r="B201" s="13" t="s">
        <v>7</v>
      </c>
      <c r="C201" s="24">
        <v>330</v>
      </c>
      <c r="D201" s="10">
        <f t="shared" si="16"/>
        <v>313.5</v>
      </c>
      <c r="E201" s="18" t="s">
        <v>298</v>
      </c>
      <c r="F201" s="58">
        <f t="shared" si="18"/>
        <v>379.49999999999994</v>
      </c>
      <c r="G201" s="12">
        <f t="shared" si="17"/>
        <v>669.81749999999988</v>
      </c>
      <c r="H201" s="5">
        <f t="shared" si="15"/>
        <v>569.34487499999989</v>
      </c>
    </row>
    <row r="202" spans="1:8" x14ac:dyDescent="0.25">
      <c r="A202" s="13" t="s">
        <v>299</v>
      </c>
      <c r="B202" s="13" t="s">
        <v>7</v>
      </c>
      <c r="C202" s="24">
        <v>381.92</v>
      </c>
      <c r="D202" s="10">
        <f t="shared" si="16"/>
        <v>362.82400000000001</v>
      </c>
      <c r="E202" s="18" t="s">
        <v>300</v>
      </c>
      <c r="F202" s="58">
        <f t="shared" si="18"/>
        <v>439.20799999999997</v>
      </c>
      <c r="G202" s="12">
        <f t="shared" si="17"/>
        <v>775.20211999999992</v>
      </c>
      <c r="H202" s="5">
        <f t="shared" si="15"/>
        <v>658.92180199999996</v>
      </c>
    </row>
    <row r="203" spans="1:8" x14ac:dyDescent="0.25">
      <c r="A203" s="13" t="s">
        <v>301</v>
      </c>
      <c r="B203" s="13" t="s">
        <v>7</v>
      </c>
      <c r="C203" s="24">
        <v>392.84</v>
      </c>
      <c r="D203" s="10">
        <f t="shared" si="16"/>
        <v>373.19799999999998</v>
      </c>
      <c r="E203" s="18" t="s">
        <v>302</v>
      </c>
      <c r="F203" s="58">
        <f t="shared" si="18"/>
        <v>451.76599999999996</v>
      </c>
      <c r="G203" s="12">
        <f t="shared" si="17"/>
        <v>797.36698999999987</v>
      </c>
      <c r="H203" s="5">
        <f t="shared" si="15"/>
        <v>677.76194149999992</v>
      </c>
    </row>
    <row r="204" spans="1:8" x14ac:dyDescent="0.25">
      <c r="A204" s="25" t="s">
        <v>303</v>
      </c>
      <c r="B204" s="13"/>
      <c r="C204" s="24"/>
      <c r="D204" s="10">
        <f t="shared" si="16"/>
        <v>0</v>
      </c>
      <c r="E204" s="14" t="s">
        <v>27</v>
      </c>
      <c r="F204" s="58"/>
      <c r="G204" s="12"/>
      <c r="H204" s="5"/>
    </row>
    <row r="205" spans="1:8" x14ac:dyDescent="0.25">
      <c r="A205" s="26" t="s">
        <v>2</v>
      </c>
      <c r="B205" s="25" t="s">
        <v>3</v>
      </c>
      <c r="C205" s="24"/>
      <c r="D205" s="10">
        <f t="shared" si="16"/>
        <v>0</v>
      </c>
      <c r="E205" s="7" t="s">
        <v>5</v>
      </c>
      <c r="F205" s="58"/>
      <c r="G205" s="12"/>
      <c r="H205" s="5"/>
    </row>
    <row r="206" spans="1:8" x14ac:dyDescent="0.25">
      <c r="A206" s="13" t="s">
        <v>304</v>
      </c>
      <c r="B206" s="13" t="s">
        <v>7</v>
      </c>
      <c r="C206" s="24">
        <v>80.319999999999993</v>
      </c>
      <c r="D206" s="10">
        <f t="shared" si="16"/>
        <v>76.303999999999988</v>
      </c>
      <c r="E206" s="18" t="s">
        <v>305</v>
      </c>
      <c r="F206" s="58">
        <f t="shared" si="18"/>
        <v>92.367999999999981</v>
      </c>
      <c r="G206" s="12">
        <f t="shared" si="17"/>
        <v>163.02951999999996</v>
      </c>
      <c r="H206" s="5">
        <f t="shared" si="15"/>
        <v>138.57509199999998</v>
      </c>
    </row>
    <row r="207" spans="1:8" x14ac:dyDescent="0.25">
      <c r="A207" s="13" t="s">
        <v>306</v>
      </c>
      <c r="B207" s="13" t="s">
        <v>7</v>
      </c>
      <c r="C207" s="24">
        <v>99.7</v>
      </c>
      <c r="D207" s="10">
        <f t="shared" si="16"/>
        <v>94.715000000000003</v>
      </c>
      <c r="E207" s="18" t="s">
        <v>307</v>
      </c>
      <c r="F207" s="58">
        <f t="shared" si="18"/>
        <v>114.655</v>
      </c>
      <c r="G207" s="12">
        <f t="shared" si="17"/>
        <v>202.366075</v>
      </c>
      <c r="H207" s="5">
        <f t="shared" si="15"/>
        <v>172.01116374999998</v>
      </c>
    </row>
    <row r="208" spans="1:8" x14ac:dyDescent="0.25">
      <c r="A208" s="13" t="s">
        <v>308</v>
      </c>
      <c r="B208" s="13" t="s">
        <v>7</v>
      </c>
      <c r="C208" s="24">
        <v>115.92</v>
      </c>
      <c r="D208" s="10">
        <f t="shared" si="16"/>
        <v>110.124</v>
      </c>
      <c r="E208" s="18" t="s">
        <v>309</v>
      </c>
      <c r="F208" s="58">
        <f t="shared" si="18"/>
        <v>133.30799999999999</v>
      </c>
      <c r="G208" s="12">
        <f t="shared" si="17"/>
        <v>235.28861999999998</v>
      </c>
      <c r="H208" s="5">
        <f t="shared" si="15"/>
        <v>199.99532699999997</v>
      </c>
    </row>
    <row r="209" spans="1:8" x14ac:dyDescent="0.25">
      <c r="A209" s="13" t="s">
        <v>310</v>
      </c>
      <c r="B209" s="13" t="s">
        <v>7</v>
      </c>
      <c r="C209" s="24">
        <v>131.02000000000001</v>
      </c>
      <c r="D209" s="10">
        <f t="shared" si="16"/>
        <v>124.46900000000001</v>
      </c>
      <c r="E209" s="18" t="s">
        <v>311</v>
      </c>
      <c r="F209" s="58">
        <f t="shared" si="18"/>
        <v>150.673</v>
      </c>
      <c r="G209" s="12">
        <f t="shared" si="17"/>
        <v>265.93784499999998</v>
      </c>
      <c r="H209" s="5">
        <f t="shared" si="15"/>
        <v>226.04716824999997</v>
      </c>
    </row>
    <row r="210" spans="1:8" x14ac:dyDescent="0.25">
      <c r="A210" s="13" t="s">
        <v>312</v>
      </c>
      <c r="B210" s="13" t="s">
        <v>7</v>
      </c>
      <c r="C210" s="24">
        <v>146.21</v>
      </c>
      <c r="D210" s="10">
        <f t="shared" si="16"/>
        <v>138.89950000000002</v>
      </c>
      <c r="E210" s="18" t="s">
        <v>313</v>
      </c>
      <c r="F210" s="58">
        <f t="shared" si="18"/>
        <v>168.14150000000001</v>
      </c>
      <c r="G210" s="12">
        <f t="shared" si="17"/>
        <v>296.76974749999999</v>
      </c>
      <c r="H210" s="5">
        <f t="shared" ref="H210:H239" si="19">G210-(G210*15/100)</f>
        <v>252.25428537499999</v>
      </c>
    </row>
    <row r="211" spans="1:8" x14ac:dyDescent="0.25">
      <c r="A211" s="13" t="s">
        <v>314</v>
      </c>
      <c r="B211" s="13" t="s">
        <v>7</v>
      </c>
      <c r="C211" s="24">
        <v>161.5</v>
      </c>
      <c r="D211" s="10">
        <f t="shared" si="16"/>
        <v>153.42500000000001</v>
      </c>
      <c r="E211" s="18" t="s">
        <v>315</v>
      </c>
      <c r="F211" s="58">
        <f t="shared" si="18"/>
        <v>185.72499999999999</v>
      </c>
      <c r="G211" s="12">
        <f t="shared" si="17"/>
        <v>327.80462499999999</v>
      </c>
      <c r="H211" s="5">
        <f t="shared" si="19"/>
        <v>278.63393124999999</v>
      </c>
    </row>
    <row r="212" spans="1:8" x14ac:dyDescent="0.25">
      <c r="A212" s="13" t="s">
        <v>316</v>
      </c>
      <c r="B212" s="13" t="s">
        <v>7</v>
      </c>
      <c r="C212" s="24">
        <v>176.84</v>
      </c>
      <c r="D212" s="10">
        <f t="shared" si="16"/>
        <v>167.99799999999999</v>
      </c>
      <c r="E212" s="18" t="s">
        <v>317</v>
      </c>
      <c r="F212" s="58">
        <f t="shared" si="18"/>
        <v>203.36599999999999</v>
      </c>
      <c r="G212" s="12">
        <f t="shared" si="17"/>
        <v>358.94098999999994</v>
      </c>
      <c r="H212" s="5">
        <f t="shared" si="19"/>
        <v>305.09984149999997</v>
      </c>
    </row>
    <row r="213" spans="1:8" x14ac:dyDescent="0.25">
      <c r="A213" s="13" t="s">
        <v>318</v>
      </c>
      <c r="B213" s="13" t="s">
        <v>7</v>
      </c>
      <c r="C213" s="24">
        <v>192.26</v>
      </c>
      <c r="D213" s="10">
        <f t="shared" si="16"/>
        <v>182.64699999999999</v>
      </c>
      <c r="E213" s="18" t="s">
        <v>319</v>
      </c>
      <c r="F213" s="58">
        <f t="shared" si="18"/>
        <v>221.09899999999996</v>
      </c>
      <c r="G213" s="12">
        <f t="shared" si="17"/>
        <v>390.23973499999988</v>
      </c>
      <c r="H213" s="5">
        <f t="shared" si="19"/>
        <v>331.70377474999992</v>
      </c>
    </row>
    <row r="214" spans="1:8" x14ac:dyDescent="0.25">
      <c r="A214" s="13" t="s">
        <v>320</v>
      </c>
      <c r="B214" s="13" t="s">
        <v>7</v>
      </c>
      <c r="C214" s="24">
        <v>212.87</v>
      </c>
      <c r="D214" s="10">
        <f t="shared" si="16"/>
        <v>202.22650000000002</v>
      </c>
      <c r="E214" s="18" t="s">
        <v>321</v>
      </c>
      <c r="F214" s="58">
        <f t="shared" si="18"/>
        <v>244.8005</v>
      </c>
      <c r="G214" s="12">
        <f t="shared" si="17"/>
        <v>432.07288249999999</v>
      </c>
      <c r="H214" s="5">
        <f t="shared" si="19"/>
        <v>367.261950125</v>
      </c>
    </row>
    <row r="215" spans="1:8" x14ac:dyDescent="0.25">
      <c r="A215" s="13" t="s">
        <v>322</v>
      </c>
      <c r="B215" s="13" t="s">
        <v>7</v>
      </c>
      <c r="C215" s="24">
        <v>234.12</v>
      </c>
      <c r="D215" s="10">
        <f t="shared" si="16"/>
        <v>222.41400000000002</v>
      </c>
      <c r="E215" s="18" t="s">
        <v>323</v>
      </c>
      <c r="F215" s="58">
        <f t="shared" si="18"/>
        <v>269.238</v>
      </c>
      <c r="G215" s="12">
        <f t="shared" si="17"/>
        <v>475.20506999999998</v>
      </c>
      <c r="H215" s="5">
        <f t="shared" si="19"/>
        <v>403.92430949999999</v>
      </c>
    </row>
    <row r="216" spans="1:8" x14ac:dyDescent="0.25">
      <c r="A216" s="13" t="s">
        <v>324</v>
      </c>
      <c r="B216" s="13" t="s">
        <v>7</v>
      </c>
      <c r="C216" s="24">
        <v>253.26</v>
      </c>
      <c r="D216" s="10">
        <f t="shared" si="16"/>
        <v>240.59699999999998</v>
      </c>
      <c r="E216" s="18" t="s">
        <v>325</v>
      </c>
      <c r="F216" s="58">
        <f t="shared" si="18"/>
        <v>291.24899999999997</v>
      </c>
      <c r="G216" s="12">
        <f t="shared" si="17"/>
        <v>514.05448499999989</v>
      </c>
      <c r="H216" s="5">
        <f t="shared" si="19"/>
        <v>436.94631224999989</v>
      </c>
    </row>
    <row r="217" spans="1:8" x14ac:dyDescent="0.25">
      <c r="A217" s="13" t="s">
        <v>326</v>
      </c>
      <c r="B217" s="13" t="s">
        <v>7</v>
      </c>
      <c r="C217" s="24">
        <v>276.74</v>
      </c>
      <c r="D217" s="10">
        <f t="shared" si="16"/>
        <v>262.90300000000002</v>
      </c>
      <c r="E217" s="18" t="s">
        <v>327</v>
      </c>
      <c r="F217" s="58">
        <f t="shared" si="18"/>
        <v>318.25099999999998</v>
      </c>
      <c r="G217" s="12">
        <f t="shared" si="17"/>
        <v>561.71301499999993</v>
      </c>
      <c r="H217" s="5">
        <f t="shared" si="19"/>
        <v>477.45606274999994</v>
      </c>
    </row>
    <row r="218" spans="1:8" x14ac:dyDescent="0.25">
      <c r="A218" s="13" t="s">
        <v>328</v>
      </c>
      <c r="B218" s="13" t="s">
        <v>7</v>
      </c>
      <c r="C218" s="24">
        <v>298.68</v>
      </c>
      <c r="D218" s="10">
        <f t="shared" si="16"/>
        <v>283.74599999999998</v>
      </c>
      <c r="E218" s="18" t="s">
        <v>329</v>
      </c>
      <c r="F218" s="58">
        <f t="shared" si="18"/>
        <v>343.48199999999997</v>
      </c>
      <c r="G218" s="12">
        <f t="shared" si="17"/>
        <v>606.24572999999987</v>
      </c>
      <c r="H218" s="5">
        <f t="shared" si="19"/>
        <v>515.3088704999999</v>
      </c>
    </row>
    <row r="219" spans="1:8" x14ac:dyDescent="0.25">
      <c r="A219" s="13" t="s">
        <v>330</v>
      </c>
      <c r="B219" s="13" t="s">
        <v>7</v>
      </c>
      <c r="C219" s="24">
        <v>318.68</v>
      </c>
      <c r="D219" s="10">
        <f t="shared" si="16"/>
        <v>302.74599999999998</v>
      </c>
      <c r="E219" s="18" t="s">
        <v>331</v>
      </c>
      <c r="F219" s="58">
        <f t="shared" si="18"/>
        <v>366.48199999999997</v>
      </c>
      <c r="G219" s="12">
        <f t="shared" si="17"/>
        <v>646.84072999999989</v>
      </c>
      <c r="H219" s="5">
        <f t="shared" si="19"/>
        <v>549.81462049999993</v>
      </c>
    </row>
    <row r="220" spans="1:8" x14ac:dyDescent="0.25">
      <c r="A220" s="25" t="s">
        <v>332</v>
      </c>
      <c r="B220" s="13"/>
      <c r="C220" s="24"/>
      <c r="D220" s="10">
        <f t="shared" si="16"/>
        <v>0</v>
      </c>
      <c r="E220" s="14" t="s">
        <v>27</v>
      </c>
      <c r="F220" s="58"/>
      <c r="G220" s="12"/>
      <c r="H220" s="5"/>
    </row>
    <row r="221" spans="1:8" x14ac:dyDescent="0.25">
      <c r="A221" s="26" t="s">
        <v>2</v>
      </c>
      <c r="B221" s="25" t="s">
        <v>3</v>
      </c>
      <c r="C221" s="24"/>
      <c r="D221" s="10">
        <f t="shared" si="16"/>
        <v>0</v>
      </c>
      <c r="E221" s="7" t="s">
        <v>5</v>
      </c>
      <c r="F221" s="58"/>
      <c r="G221" s="12"/>
      <c r="H221" s="5"/>
    </row>
    <row r="222" spans="1:8" x14ac:dyDescent="0.25">
      <c r="A222" s="13" t="s">
        <v>333</v>
      </c>
      <c r="B222" s="13" t="s">
        <v>7</v>
      </c>
      <c r="C222" s="24">
        <v>271.95999999999998</v>
      </c>
      <c r="D222" s="10">
        <f t="shared" si="16"/>
        <v>258.36199999999997</v>
      </c>
      <c r="E222" s="18" t="s">
        <v>334</v>
      </c>
      <c r="F222" s="58">
        <f t="shared" si="18"/>
        <v>312.75399999999996</v>
      </c>
      <c r="G222" s="12">
        <f t="shared" si="17"/>
        <v>552.01080999999988</v>
      </c>
      <c r="H222" s="5">
        <f t="shared" si="19"/>
        <v>469.20918849999987</v>
      </c>
    </row>
    <row r="223" spans="1:8" x14ac:dyDescent="0.25">
      <c r="A223" s="13" t="s">
        <v>335</v>
      </c>
      <c r="B223" s="13" t="s">
        <v>7</v>
      </c>
      <c r="C223" s="24">
        <v>296.04000000000002</v>
      </c>
      <c r="D223" s="10">
        <f t="shared" si="16"/>
        <v>281.238</v>
      </c>
      <c r="E223" s="18" t="s">
        <v>336</v>
      </c>
      <c r="F223" s="58">
        <f t="shared" si="18"/>
        <v>340.44599999999997</v>
      </c>
      <c r="G223" s="12">
        <f t="shared" si="17"/>
        <v>600.88718999999992</v>
      </c>
      <c r="H223" s="5">
        <f t="shared" si="19"/>
        <v>510.75411149999991</v>
      </c>
    </row>
    <row r="224" spans="1:8" x14ac:dyDescent="0.25">
      <c r="A224" s="13" t="s">
        <v>337</v>
      </c>
      <c r="B224" s="13" t="s">
        <v>7</v>
      </c>
      <c r="C224" s="24">
        <v>329.12</v>
      </c>
      <c r="D224" s="10">
        <f t="shared" si="16"/>
        <v>312.66399999999999</v>
      </c>
      <c r="E224" s="18" t="s">
        <v>338</v>
      </c>
      <c r="F224" s="58">
        <f t="shared" si="18"/>
        <v>378.488</v>
      </c>
      <c r="G224" s="12">
        <f t="shared" si="17"/>
        <v>668.03131999999994</v>
      </c>
      <c r="H224" s="5">
        <f t="shared" si="19"/>
        <v>567.82662199999993</v>
      </c>
    </row>
    <row r="225" spans="1:8" x14ac:dyDescent="0.25">
      <c r="A225" s="13" t="s">
        <v>339</v>
      </c>
      <c r="B225" s="13" t="s">
        <v>7</v>
      </c>
      <c r="C225" s="24">
        <v>356.71</v>
      </c>
      <c r="D225" s="10">
        <f t="shared" si="16"/>
        <v>338.87449999999995</v>
      </c>
      <c r="E225" s="18" t="s">
        <v>340</v>
      </c>
      <c r="F225" s="58">
        <f t="shared" si="18"/>
        <v>410.21649999999994</v>
      </c>
      <c r="G225" s="12">
        <f t="shared" si="17"/>
        <v>724.0321224999999</v>
      </c>
      <c r="H225" s="5">
        <f t="shared" si="19"/>
        <v>615.42730412499986</v>
      </c>
    </row>
    <row r="226" spans="1:8" x14ac:dyDescent="0.25">
      <c r="A226" s="13" t="s">
        <v>341</v>
      </c>
      <c r="B226" s="13" t="s">
        <v>7</v>
      </c>
      <c r="C226" s="24">
        <v>384.02</v>
      </c>
      <c r="D226" s="10">
        <f t="shared" si="16"/>
        <v>364.81899999999996</v>
      </c>
      <c r="E226" s="18" t="s">
        <v>342</v>
      </c>
      <c r="F226" s="58">
        <f t="shared" si="18"/>
        <v>441.62299999999993</v>
      </c>
      <c r="G226" s="12">
        <f t="shared" si="17"/>
        <v>779.4645949999998</v>
      </c>
      <c r="H226" s="5">
        <f t="shared" si="19"/>
        <v>662.54490574999977</v>
      </c>
    </row>
    <row r="227" spans="1:8" x14ac:dyDescent="0.25">
      <c r="A227" s="13" t="s">
        <v>343</v>
      </c>
      <c r="B227" s="13" t="s">
        <v>7</v>
      </c>
      <c r="C227" s="24">
        <v>411.5</v>
      </c>
      <c r="D227" s="10">
        <f t="shared" si="16"/>
        <v>390.92500000000001</v>
      </c>
      <c r="E227" s="18" t="s">
        <v>344</v>
      </c>
      <c r="F227" s="58">
        <f t="shared" si="18"/>
        <v>473.22499999999997</v>
      </c>
      <c r="G227" s="12">
        <f t="shared" si="17"/>
        <v>835.24212499999987</v>
      </c>
      <c r="H227" s="5">
        <f t="shared" si="19"/>
        <v>709.95580624999991</v>
      </c>
    </row>
    <row r="228" spans="1:8" x14ac:dyDescent="0.25">
      <c r="A228" s="13" t="s">
        <v>345</v>
      </c>
      <c r="B228" s="13" t="s">
        <v>7</v>
      </c>
      <c r="C228" s="24">
        <v>414.3</v>
      </c>
      <c r="D228" s="10">
        <f t="shared" si="16"/>
        <v>393.58500000000004</v>
      </c>
      <c r="E228" s="18" t="s">
        <v>346</v>
      </c>
      <c r="F228" s="58">
        <f t="shared" si="18"/>
        <v>476.44499999999999</v>
      </c>
      <c r="G228" s="12">
        <f t="shared" si="17"/>
        <v>840.9254249999999</v>
      </c>
      <c r="H228" s="5">
        <f t="shared" si="19"/>
        <v>714.78661124999985</v>
      </c>
    </row>
    <row r="229" spans="1:8" x14ac:dyDescent="0.25">
      <c r="A229" s="13" t="s">
        <v>347</v>
      </c>
      <c r="B229" s="13" t="s">
        <v>7</v>
      </c>
      <c r="C229" s="24">
        <v>466.3</v>
      </c>
      <c r="D229" s="10">
        <f t="shared" si="16"/>
        <v>442.98500000000001</v>
      </c>
      <c r="E229" s="18" t="s">
        <v>348</v>
      </c>
      <c r="F229" s="58">
        <f t="shared" si="18"/>
        <v>536.245</v>
      </c>
      <c r="G229" s="12">
        <f t="shared" si="17"/>
        <v>946.47242499999993</v>
      </c>
      <c r="H229" s="5">
        <f t="shared" si="19"/>
        <v>804.5015612499999</v>
      </c>
    </row>
    <row r="230" spans="1:8" x14ac:dyDescent="0.25">
      <c r="A230" s="13" t="s">
        <v>349</v>
      </c>
      <c r="B230" s="13" t="s">
        <v>7</v>
      </c>
      <c r="C230" s="24">
        <v>476.76</v>
      </c>
      <c r="D230" s="10">
        <f t="shared" si="16"/>
        <v>452.92199999999997</v>
      </c>
      <c r="E230" s="18" t="s">
        <v>350</v>
      </c>
      <c r="F230" s="58">
        <f t="shared" si="18"/>
        <v>548.274</v>
      </c>
      <c r="G230" s="12">
        <f t="shared" si="17"/>
        <v>967.70360999999991</v>
      </c>
      <c r="H230" s="5">
        <f t="shared" si="19"/>
        <v>822.5480685</v>
      </c>
    </row>
    <row r="231" spans="1:8" x14ac:dyDescent="0.25">
      <c r="A231" s="13" t="s">
        <v>351</v>
      </c>
      <c r="B231" s="13" t="s">
        <v>7</v>
      </c>
      <c r="C231" s="24">
        <v>521.08000000000004</v>
      </c>
      <c r="D231" s="10">
        <f t="shared" si="16"/>
        <v>495.02600000000007</v>
      </c>
      <c r="E231" s="18" t="s">
        <v>352</v>
      </c>
      <c r="F231" s="58">
        <f t="shared" si="18"/>
        <v>599.24199999999996</v>
      </c>
      <c r="G231" s="12">
        <f t="shared" si="17"/>
        <v>1057.6621299999999</v>
      </c>
      <c r="H231" s="5">
        <f t="shared" si="19"/>
        <v>899.01281049999989</v>
      </c>
    </row>
    <row r="232" spans="1:8" x14ac:dyDescent="0.25">
      <c r="A232" s="13" t="s">
        <v>353</v>
      </c>
      <c r="B232" s="13" t="s">
        <v>7</v>
      </c>
      <c r="C232" s="24">
        <v>540</v>
      </c>
      <c r="D232" s="10">
        <f t="shared" si="16"/>
        <v>513</v>
      </c>
      <c r="E232" s="18" t="s">
        <v>354</v>
      </c>
      <c r="F232" s="58">
        <f t="shared" si="18"/>
        <v>621</v>
      </c>
      <c r="G232" s="12">
        <f t="shared" si="17"/>
        <v>1096.0649999999998</v>
      </c>
      <c r="H232" s="5">
        <f t="shared" si="19"/>
        <v>931.6552499999998</v>
      </c>
    </row>
    <row r="233" spans="1:8" x14ac:dyDescent="0.25">
      <c r="A233" s="13" t="s">
        <v>355</v>
      </c>
      <c r="B233" s="13" t="s">
        <v>7</v>
      </c>
      <c r="C233" s="24">
        <v>600</v>
      </c>
      <c r="D233" s="10">
        <f t="shared" si="16"/>
        <v>570</v>
      </c>
      <c r="E233" s="18" t="s">
        <v>356</v>
      </c>
      <c r="F233" s="58">
        <f t="shared" si="18"/>
        <v>690</v>
      </c>
      <c r="G233" s="12">
        <f t="shared" si="17"/>
        <v>1217.8499999999999</v>
      </c>
      <c r="H233" s="5">
        <f t="shared" si="19"/>
        <v>1035.1724999999999</v>
      </c>
    </row>
    <row r="234" spans="1:8" x14ac:dyDescent="0.25">
      <c r="A234" s="13" t="s">
        <v>357</v>
      </c>
      <c r="B234" s="13" t="s">
        <v>7</v>
      </c>
      <c r="C234" s="24">
        <v>630.92999999999995</v>
      </c>
      <c r="D234" s="10">
        <f t="shared" si="16"/>
        <v>599.38349999999991</v>
      </c>
      <c r="E234" s="18" t="s">
        <v>358</v>
      </c>
      <c r="F234" s="58">
        <f t="shared" si="18"/>
        <v>725.56949999999983</v>
      </c>
      <c r="G234" s="12">
        <f t="shared" si="17"/>
        <v>1280.6301674999997</v>
      </c>
      <c r="H234" s="5">
        <f t="shared" si="19"/>
        <v>1088.5356423749997</v>
      </c>
    </row>
    <row r="235" spans="1:8" hidden="1" x14ac:dyDescent="0.25">
      <c r="G235" s="14"/>
      <c r="H235" s="5">
        <f t="shared" si="19"/>
        <v>0</v>
      </c>
    </row>
    <row r="236" spans="1:8" hidden="1" x14ac:dyDescent="0.25">
      <c r="G236" s="14"/>
      <c r="H236" s="5">
        <f t="shared" si="19"/>
        <v>0</v>
      </c>
    </row>
    <row r="237" spans="1:8" x14ac:dyDescent="0.25">
      <c r="A237" s="45" t="s">
        <v>759</v>
      </c>
      <c r="B237" s="46"/>
      <c r="C237" s="46"/>
      <c r="D237" s="46"/>
      <c r="E237" s="47"/>
      <c r="F237" s="58"/>
      <c r="G237" s="12"/>
      <c r="H237" s="5"/>
    </row>
    <row r="238" spans="1:8" x14ac:dyDescent="0.25">
      <c r="A238" s="4" t="s">
        <v>2</v>
      </c>
      <c r="B238" s="1" t="s">
        <v>3</v>
      </c>
      <c r="C238" s="5"/>
      <c r="D238" s="10">
        <f t="shared" ref="D238:D298" si="20">(C238-(C238*5/100))</f>
        <v>0</v>
      </c>
      <c r="E238" s="7" t="s">
        <v>5</v>
      </c>
      <c r="F238" s="58"/>
      <c r="G238" s="12"/>
      <c r="H238" s="5"/>
    </row>
    <row r="239" spans="1:8" x14ac:dyDescent="0.25">
      <c r="A239" s="6" t="s">
        <v>359</v>
      </c>
      <c r="B239" s="6" t="s">
        <v>7</v>
      </c>
      <c r="C239" s="15">
        <v>2.4500000000000002</v>
      </c>
      <c r="D239" s="10">
        <f t="shared" si="20"/>
        <v>2.3275000000000001</v>
      </c>
      <c r="E239" s="6" t="s">
        <v>360</v>
      </c>
      <c r="F239" s="58">
        <f>C239*1.25</f>
        <v>3.0625</v>
      </c>
      <c r="G239" s="12">
        <f t="shared" ref="G239:G328" si="21">(F239*1.765)</f>
        <v>5.4053125</v>
      </c>
      <c r="H239" s="5">
        <f>G239-(G239*20/100)</f>
        <v>4.3242500000000001</v>
      </c>
    </row>
    <row r="240" spans="1:8" x14ac:dyDescent="0.25">
      <c r="A240" s="6" t="s">
        <v>361</v>
      </c>
      <c r="B240" s="6" t="s">
        <v>7</v>
      </c>
      <c r="C240" s="15">
        <v>1.8</v>
      </c>
      <c r="D240" s="10">
        <f t="shared" si="20"/>
        <v>1.71</v>
      </c>
      <c r="E240" s="6" t="s">
        <v>362</v>
      </c>
      <c r="F240" s="58">
        <f t="shared" ref="F240:F257" si="22">C240*1.25</f>
        <v>2.25</v>
      </c>
      <c r="G240" s="12">
        <f t="shared" si="21"/>
        <v>3.9712499999999999</v>
      </c>
      <c r="H240" s="5">
        <f t="shared" ref="H240:H303" si="23">G240-(G240*20/100)</f>
        <v>3.177</v>
      </c>
    </row>
    <row r="241" spans="1:8" x14ac:dyDescent="0.25">
      <c r="A241" s="6" t="s">
        <v>363</v>
      </c>
      <c r="B241" s="6" t="s">
        <v>7</v>
      </c>
      <c r="C241" s="15">
        <v>1.9</v>
      </c>
      <c r="D241" s="10">
        <f t="shared" si="20"/>
        <v>1.8049999999999999</v>
      </c>
      <c r="E241" s="6" t="s">
        <v>364</v>
      </c>
      <c r="F241" s="58">
        <f t="shared" si="22"/>
        <v>2.375</v>
      </c>
      <c r="G241" s="12">
        <f t="shared" si="21"/>
        <v>4.1918749999999996</v>
      </c>
      <c r="H241" s="5">
        <f t="shared" si="23"/>
        <v>3.3534999999999995</v>
      </c>
    </row>
    <row r="242" spans="1:8" x14ac:dyDescent="0.25">
      <c r="A242" s="6" t="s">
        <v>365</v>
      </c>
      <c r="B242" s="6" t="s">
        <v>7</v>
      </c>
      <c r="C242" s="15">
        <v>1.8</v>
      </c>
      <c r="D242" s="10">
        <f t="shared" si="20"/>
        <v>1.71</v>
      </c>
      <c r="E242" s="6" t="s">
        <v>366</v>
      </c>
      <c r="F242" s="58">
        <f t="shared" si="22"/>
        <v>2.25</v>
      </c>
      <c r="G242" s="12">
        <f t="shared" si="21"/>
        <v>3.9712499999999999</v>
      </c>
      <c r="H242" s="5">
        <f t="shared" si="23"/>
        <v>3.177</v>
      </c>
    </row>
    <row r="243" spans="1:8" x14ac:dyDescent="0.25">
      <c r="A243" s="6" t="s">
        <v>367</v>
      </c>
      <c r="B243" s="6" t="s">
        <v>7</v>
      </c>
      <c r="C243" s="15">
        <v>1.7</v>
      </c>
      <c r="D243" s="10">
        <f t="shared" si="20"/>
        <v>1.615</v>
      </c>
      <c r="E243" s="6" t="s">
        <v>368</v>
      </c>
      <c r="F243" s="58">
        <f t="shared" si="22"/>
        <v>2.125</v>
      </c>
      <c r="G243" s="12">
        <f t="shared" si="21"/>
        <v>3.7506249999999999</v>
      </c>
      <c r="H243" s="5">
        <f t="shared" si="23"/>
        <v>3.0004999999999997</v>
      </c>
    </row>
    <row r="244" spans="1:8" x14ac:dyDescent="0.25">
      <c r="A244" s="6" t="s">
        <v>369</v>
      </c>
      <c r="B244" s="6" t="s">
        <v>7</v>
      </c>
      <c r="C244" s="15">
        <v>1.7</v>
      </c>
      <c r="D244" s="10">
        <f t="shared" si="20"/>
        <v>1.615</v>
      </c>
      <c r="E244" s="6" t="s">
        <v>370</v>
      </c>
      <c r="F244" s="58">
        <f t="shared" si="22"/>
        <v>2.125</v>
      </c>
      <c r="G244" s="12">
        <f t="shared" si="21"/>
        <v>3.7506249999999999</v>
      </c>
      <c r="H244" s="5">
        <f t="shared" si="23"/>
        <v>3.0004999999999997</v>
      </c>
    </row>
    <row r="245" spans="1:8" x14ac:dyDescent="0.25">
      <c r="A245" s="6" t="s">
        <v>371</v>
      </c>
      <c r="B245" s="6" t="s">
        <v>7</v>
      </c>
      <c r="C245" s="15">
        <v>0.9</v>
      </c>
      <c r="D245" s="10">
        <f t="shared" si="20"/>
        <v>0.85499999999999998</v>
      </c>
      <c r="E245" s="6" t="s">
        <v>372</v>
      </c>
      <c r="F245" s="58">
        <f t="shared" si="22"/>
        <v>1.125</v>
      </c>
      <c r="G245" s="12">
        <f t="shared" si="21"/>
        <v>1.985625</v>
      </c>
      <c r="H245" s="5">
        <f t="shared" si="23"/>
        <v>1.5885</v>
      </c>
    </row>
    <row r="246" spans="1:8" x14ac:dyDescent="0.25">
      <c r="A246" s="6" t="s">
        <v>373</v>
      </c>
      <c r="B246" s="6" t="s">
        <v>7</v>
      </c>
      <c r="C246" s="15">
        <v>2.75</v>
      </c>
      <c r="D246" s="10">
        <f t="shared" si="20"/>
        <v>2.6124999999999998</v>
      </c>
      <c r="E246" s="6" t="s">
        <v>374</v>
      </c>
      <c r="F246" s="58">
        <f t="shared" si="22"/>
        <v>3.4375</v>
      </c>
      <c r="G246" s="12">
        <f t="shared" si="21"/>
        <v>6.0671874999999993</v>
      </c>
      <c r="H246" s="5">
        <f t="shared" si="23"/>
        <v>4.8537499999999998</v>
      </c>
    </row>
    <row r="247" spans="1:8" x14ac:dyDescent="0.25">
      <c r="A247" s="6" t="s">
        <v>375</v>
      </c>
      <c r="B247" s="6" t="s">
        <v>7</v>
      </c>
      <c r="C247" s="15">
        <v>9</v>
      </c>
      <c r="D247" s="10">
        <f t="shared" si="20"/>
        <v>8.5500000000000007</v>
      </c>
      <c r="E247" s="6" t="s">
        <v>376</v>
      </c>
      <c r="F247" s="58">
        <f t="shared" si="22"/>
        <v>11.25</v>
      </c>
      <c r="G247" s="12">
        <f t="shared" si="21"/>
        <v>19.856249999999999</v>
      </c>
      <c r="H247" s="5">
        <f t="shared" si="23"/>
        <v>15.885</v>
      </c>
    </row>
    <row r="248" spans="1:8" x14ac:dyDescent="0.25">
      <c r="A248" s="6" t="s">
        <v>377</v>
      </c>
      <c r="B248" s="6" t="s">
        <v>7</v>
      </c>
      <c r="C248" s="15">
        <v>42</v>
      </c>
      <c r="D248" s="10">
        <f t="shared" si="20"/>
        <v>39.9</v>
      </c>
      <c r="E248" s="6" t="s">
        <v>378</v>
      </c>
      <c r="F248" s="58">
        <f t="shared" si="22"/>
        <v>52.5</v>
      </c>
      <c r="G248" s="12">
        <f t="shared" si="21"/>
        <v>92.662499999999994</v>
      </c>
      <c r="H248" s="5">
        <f t="shared" si="23"/>
        <v>74.13</v>
      </c>
    </row>
    <row r="249" spans="1:8" x14ac:dyDescent="0.25">
      <c r="A249" s="6" t="s">
        <v>379</v>
      </c>
      <c r="B249" s="6" t="s">
        <v>7</v>
      </c>
      <c r="C249" s="15">
        <v>3</v>
      </c>
      <c r="D249" s="10">
        <f t="shared" si="20"/>
        <v>2.85</v>
      </c>
      <c r="E249" s="6" t="s">
        <v>380</v>
      </c>
      <c r="F249" s="58">
        <f t="shared" si="22"/>
        <v>3.75</v>
      </c>
      <c r="G249" s="12">
        <f t="shared" si="21"/>
        <v>6.6187499999999995</v>
      </c>
      <c r="H249" s="5">
        <f t="shared" si="23"/>
        <v>5.2949999999999999</v>
      </c>
    </row>
    <row r="250" spans="1:8" x14ac:dyDescent="0.25">
      <c r="A250" s="6" t="s">
        <v>381</v>
      </c>
      <c r="B250" s="6" t="s">
        <v>7</v>
      </c>
      <c r="C250" s="15">
        <v>6.5</v>
      </c>
      <c r="D250" s="10">
        <f t="shared" si="20"/>
        <v>6.1749999999999998</v>
      </c>
      <c r="E250" s="6" t="s">
        <v>382</v>
      </c>
      <c r="F250" s="58">
        <f t="shared" si="22"/>
        <v>8.125</v>
      </c>
      <c r="G250" s="12">
        <f t="shared" si="21"/>
        <v>14.340624999999999</v>
      </c>
      <c r="H250" s="5">
        <f t="shared" si="23"/>
        <v>11.4725</v>
      </c>
    </row>
    <row r="251" spans="1:8" x14ac:dyDescent="0.25">
      <c r="A251" s="6" t="s">
        <v>383</v>
      </c>
      <c r="B251" s="6" t="s">
        <v>7</v>
      </c>
      <c r="C251" s="15">
        <v>1.8</v>
      </c>
      <c r="D251" s="10">
        <f t="shared" si="20"/>
        <v>1.71</v>
      </c>
      <c r="E251" s="6" t="s">
        <v>384</v>
      </c>
      <c r="F251" s="58">
        <f t="shared" si="22"/>
        <v>2.25</v>
      </c>
      <c r="G251" s="12">
        <f t="shared" si="21"/>
        <v>3.9712499999999999</v>
      </c>
      <c r="H251" s="5">
        <f t="shared" si="23"/>
        <v>3.177</v>
      </c>
    </row>
    <row r="252" spans="1:8" x14ac:dyDescent="0.25">
      <c r="A252" s="6" t="s">
        <v>385</v>
      </c>
      <c r="B252" s="6" t="s">
        <v>7</v>
      </c>
      <c r="C252" s="15">
        <v>1.05</v>
      </c>
      <c r="D252" s="10">
        <f t="shared" si="20"/>
        <v>0.99750000000000005</v>
      </c>
      <c r="E252" s="6" t="s">
        <v>386</v>
      </c>
      <c r="F252" s="58">
        <f t="shared" si="22"/>
        <v>1.3125</v>
      </c>
      <c r="G252" s="12">
        <f t="shared" si="21"/>
        <v>2.3165624999999999</v>
      </c>
      <c r="H252" s="5">
        <f t="shared" si="23"/>
        <v>1.8532499999999998</v>
      </c>
    </row>
    <row r="253" spans="1:8" x14ac:dyDescent="0.25">
      <c r="A253" s="6" t="s">
        <v>387</v>
      </c>
      <c r="B253" s="6" t="s">
        <v>7</v>
      </c>
      <c r="C253" s="15">
        <v>45</v>
      </c>
      <c r="D253" s="10">
        <f t="shared" si="20"/>
        <v>42.75</v>
      </c>
      <c r="E253" s="6" t="s">
        <v>388</v>
      </c>
      <c r="F253" s="58">
        <f t="shared" si="22"/>
        <v>56.25</v>
      </c>
      <c r="G253" s="12">
        <f t="shared" si="21"/>
        <v>99.28125</v>
      </c>
      <c r="H253" s="5">
        <f t="shared" si="23"/>
        <v>79.424999999999997</v>
      </c>
    </row>
    <row r="254" spans="1:8" x14ac:dyDescent="0.25">
      <c r="A254" s="27">
        <v>30607015</v>
      </c>
      <c r="B254" s="6" t="s">
        <v>7</v>
      </c>
      <c r="C254" s="15">
        <v>1</v>
      </c>
      <c r="D254" s="10">
        <f t="shared" si="20"/>
        <v>0.95</v>
      </c>
      <c r="E254" s="6" t="s">
        <v>389</v>
      </c>
      <c r="F254" s="58">
        <f t="shared" si="22"/>
        <v>1.25</v>
      </c>
      <c r="G254" s="12">
        <f t="shared" si="21"/>
        <v>2.2062499999999998</v>
      </c>
      <c r="H254" s="5">
        <f t="shared" si="23"/>
        <v>1.7649999999999999</v>
      </c>
    </row>
    <row r="255" spans="1:8" x14ac:dyDescent="0.25">
      <c r="A255" s="27">
        <v>30607016</v>
      </c>
      <c r="B255" s="6" t="s">
        <v>7</v>
      </c>
      <c r="C255" s="15">
        <v>1</v>
      </c>
      <c r="D255" s="10">
        <f t="shared" si="20"/>
        <v>0.95</v>
      </c>
      <c r="E255" s="6" t="s">
        <v>390</v>
      </c>
      <c r="F255" s="58">
        <f t="shared" si="22"/>
        <v>1.25</v>
      </c>
      <c r="G255" s="12">
        <f t="shared" si="21"/>
        <v>2.2062499999999998</v>
      </c>
      <c r="H255" s="5">
        <f t="shared" si="23"/>
        <v>1.7649999999999999</v>
      </c>
    </row>
    <row r="256" spans="1:8" x14ac:dyDescent="0.25">
      <c r="A256" s="27">
        <v>30607021</v>
      </c>
      <c r="B256" s="6" t="s">
        <v>7</v>
      </c>
      <c r="C256" s="15">
        <v>7.2</v>
      </c>
      <c r="D256" s="10">
        <f t="shared" si="20"/>
        <v>6.84</v>
      </c>
      <c r="E256" s="6"/>
      <c r="F256" s="58">
        <f t="shared" si="22"/>
        <v>9</v>
      </c>
      <c r="G256" s="12">
        <f t="shared" si="21"/>
        <v>15.885</v>
      </c>
      <c r="H256" s="5">
        <f t="shared" si="23"/>
        <v>12.708</v>
      </c>
    </row>
    <row r="257" spans="1:8" x14ac:dyDescent="0.25">
      <c r="A257" s="27">
        <v>30607022</v>
      </c>
      <c r="B257" s="6" t="s">
        <v>7</v>
      </c>
      <c r="C257" s="15">
        <v>7.2</v>
      </c>
      <c r="D257" s="10">
        <f t="shared" si="20"/>
        <v>6.84</v>
      </c>
      <c r="E257" s="6"/>
      <c r="F257" s="58">
        <f t="shared" si="22"/>
        <v>9</v>
      </c>
      <c r="G257" s="12">
        <f t="shared" si="21"/>
        <v>15.885</v>
      </c>
      <c r="H257" s="5">
        <f t="shared" si="23"/>
        <v>12.708</v>
      </c>
    </row>
    <row r="258" spans="1:8" x14ac:dyDescent="0.25">
      <c r="A258" s="45" t="s">
        <v>761</v>
      </c>
      <c r="B258" s="46"/>
      <c r="C258" s="46"/>
      <c r="D258" s="46"/>
      <c r="E258" s="47"/>
      <c r="F258" s="58"/>
      <c r="G258" s="12"/>
      <c r="H258" s="5"/>
    </row>
    <row r="259" spans="1:8" x14ac:dyDescent="0.25">
      <c r="A259" s="4" t="s">
        <v>2</v>
      </c>
      <c r="B259" s="1" t="s">
        <v>3</v>
      </c>
      <c r="C259" s="5"/>
      <c r="D259" s="10">
        <f t="shared" si="20"/>
        <v>0</v>
      </c>
      <c r="E259" s="7" t="s">
        <v>5</v>
      </c>
      <c r="F259" s="58"/>
      <c r="G259" s="12"/>
      <c r="H259" s="5"/>
    </row>
    <row r="260" spans="1:8" x14ac:dyDescent="0.25">
      <c r="A260" s="6" t="s">
        <v>391</v>
      </c>
      <c r="B260" s="6" t="s">
        <v>7</v>
      </c>
      <c r="C260" s="15">
        <v>4.3</v>
      </c>
      <c r="D260" s="10">
        <f t="shared" si="20"/>
        <v>4.085</v>
      </c>
      <c r="E260" s="6" t="s">
        <v>360</v>
      </c>
      <c r="F260" s="58">
        <f>C260*1.25</f>
        <v>5.375</v>
      </c>
      <c r="G260" s="12">
        <f t="shared" si="21"/>
        <v>9.4868749999999995</v>
      </c>
      <c r="H260" s="5">
        <f t="shared" si="23"/>
        <v>7.5894999999999992</v>
      </c>
    </row>
    <row r="261" spans="1:8" x14ac:dyDescent="0.25">
      <c r="A261" s="6" t="s">
        <v>392</v>
      </c>
      <c r="B261" s="6" t="s">
        <v>7</v>
      </c>
      <c r="C261" s="15">
        <v>1.5</v>
      </c>
      <c r="D261" s="10">
        <f t="shared" si="20"/>
        <v>1.425</v>
      </c>
      <c r="E261" s="6" t="s">
        <v>368</v>
      </c>
      <c r="F261" s="58">
        <f t="shared" ref="F261:F280" si="24">C261*1.25</f>
        <v>1.875</v>
      </c>
      <c r="G261" s="12">
        <f t="shared" si="21"/>
        <v>3.3093749999999997</v>
      </c>
      <c r="H261" s="5">
        <f t="shared" si="23"/>
        <v>2.6475</v>
      </c>
    </row>
    <row r="262" spans="1:8" x14ac:dyDescent="0.25">
      <c r="A262" s="6" t="s">
        <v>393</v>
      </c>
      <c r="B262" s="6" t="s">
        <v>7</v>
      </c>
      <c r="C262" s="15">
        <v>1.2</v>
      </c>
      <c r="D262" s="10">
        <f t="shared" si="20"/>
        <v>1.1399999999999999</v>
      </c>
      <c r="E262" s="6" t="s">
        <v>360</v>
      </c>
      <c r="F262" s="58">
        <f t="shared" si="24"/>
        <v>1.5</v>
      </c>
      <c r="G262" s="12">
        <f t="shared" si="21"/>
        <v>2.6475</v>
      </c>
      <c r="H262" s="5">
        <f t="shared" si="23"/>
        <v>2.1179999999999999</v>
      </c>
    </row>
    <row r="263" spans="1:8" x14ac:dyDescent="0.25">
      <c r="A263" s="6" t="s">
        <v>394</v>
      </c>
      <c r="B263" s="6" t="s">
        <v>7</v>
      </c>
      <c r="C263" s="15">
        <v>1.51</v>
      </c>
      <c r="D263" s="10">
        <f t="shared" si="20"/>
        <v>1.4345000000000001</v>
      </c>
      <c r="E263" s="6" t="s">
        <v>366</v>
      </c>
      <c r="F263" s="58">
        <f t="shared" si="24"/>
        <v>1.8875</v>
      </c>
      <c r="G263" s="12">
        <f t="shared" si="21"/>
        <v>3.3314374999999998</v>
      </c>
      <c r="H263" s="5">
        <f t="shared" si="23"/>
        <v>2.6651499999999997</v>
      </c>
    </row>
    <row r="264" spans="1:8" x14ac:dyDescent="0.25">
      <c r="A264" s="6" t="s">
        <v>395</v>
      </c>
      <c r="B264" s="6" t="s">
        <v>7</v>
      </c>
      <c r="C264" s="15">
        <v>2.6</v>
      </c>
      <c r="D264" s="10">
        <f t="shared" si="20"/>
        <v>2.4700000000000002</v>
      </c>
      <c r="E264" s="6" t="s">
        <v>396</v>
      </c>
      <c r="F264" s="58">
        <f t="shared" si="24"/>
        <v>3.25</v>
      </c>
      <c r="G264" s="12">
        <f t="shared" si="21"/>
        <v>5.7362500000000001</v>
      </c>
      <c r="H264" s="5">
        <f t="shared" si="23"/>
        <v>4.5890000000000004</v>
      </c>
    </row>
    <row r="265" spans="1:8" x14ac:dyDescent="0.25">
      <c r="A265" s="6" t="s">
        <v>397</v>
      </c>
      <c r="B265" s="6" t="s">
        <v>7</v>
      </c>
      <c r="C265" s="15">
        <v>2.8</v>
      </c>
      <c r="D265" s="10">
        <f t="shared" si="20"/>
        <v>2.6599999999999997</v>
      </c>
      <c r="E265" s="6" t="s">
        <v>398</v>
      </c>
      <c r="F265" s="58">
        <f t="shared" si="24"/>
        <v>3.5</v>
      </c>
      <c r="G265" s="12">
        <f t="shared" si="21"/>
        <v>6.1774999999999993</v>
      </c>
      <c r="H265" s="5">
        <f t="shared" si="23"/>
        <v>4.9419999999999993</v>
      </c>
    </row>
    <row r="266" spans="1:8" x14ac:dyDescent="0.25">
      <c r="A266" s="6" t="s">
        <v>399</v>
      </c>
      <c r="B266" s="6" t="s">
        <v>7</v>
      </c>
      <c r="C266" s="15">
        <v>3.17</v>
      </c>
      <c r="D266" s="10">
        <f t="shared" si="20"/>
        <v>3.0114999999999998</v>
      </c>
      <c r="E266" s="6" t="s">
        <v>400</v>
      </c>
      <c r="F266" s="58">
        <f t="shared" si="24"/>
        <v>3.9624999999999999</v>
      </c>
      <c r="G266" s="12">
        <f t="shared" si="21"/>
        <v>6.9938124999999998</v>
      </c>
      <c r="H266" s="5">
        <f t="shared" si="23"/>
        <v>5.5950499999999996</v>
      </c>
    </row>
    <row r="267" spans="1:8" x14ac:dyDescent="0.25">
      <c r="A267" s="6" t="s">
        <v>401</v>
      </c>
      <c r="B267" s="6" t="s">
        <v>7</v>
      </c>
      <c r="C267" s="15">
        <v>3.17</v>
      </c>
      <c r="D267" s="10">
        <f t="shared" si="20"/>
        <v>3.0114999999999998</v>
      </c>
      <c r="E267" s="6" t="s">
        <v>402</v>
      </c>
      <c r="F267" s="58">
        <f t="shared" si="24"/>
        <v>3.9624999999999999</v>
      </c>
      <c r="G267" s="12">
        <f t="shared" si="21"/>
        <v>6.9938124999999998</v>
      </c>
      <c r="H267" s="5">
        <f t="shared" si="23"/>
        <v>5.5950499999999996</v>
      </c>
    </row>
    <row r="268" spans="1:8" x14ac:dyDescent="0.25">
      <c r="A268" s="6" t="s">
        <v>403</v>
      </c>
      <c r="B268" s="6" t="s">
        <v>7</v>
      </c>
      <c r="C268" s="15">
        <v>3.32</v>
      </c>
      <c r="D268" s="10">
        <f t="shared" si="20"/>
        <v>3.1539999999999999</v>
      </c>
      <c r="E268" s="6" t="s">
        <v>404</v>
      </c>
      <c r="F268" s="58">
        <f t="shared" si="24"/>
        <v>4.1499999999999995</v>
      </c>
      <c r="G268" s="12">
        <f t="shared" si="21"/>
        <v>7.324749999999999</v>
      </c>
      <c r="H268" s="5">
        <f t="shared" si="23"/>
        <v>5.859799999999999</v>
      </c>
    </row>
    <row r="269" spans="1:8" x14ac:dyDescent="0.25">
      <c r="A269" s="6" t="s">
        <v>405</v>
      </c>
      <c r="B269" s="6" t="s">
        <v>7</v>
      </c>
      <c r="C269" s="15">
        <v>3.32</v>
      </c>
      <c r="D269" s="10">
        <f t="shared" si="20"/>
        <v>3.1539999999999999</v>
      </c>
      <c r="E269" s="6" t="s">
        <v>406</v>
      </c>
      <c r="F269" s="58">
        <f t="shared" si="24"/>
        <v>4.1499999999999995</v>
      </c>
      <c r="G269" s="12">
        <f t="shared" si="21"/>
        <v>7.324749999999999</v>
      </c>
      <c r="H269" s="5">
        <f t="shared" si="23"/>
        <v>5.859799999999999</v>
      </c>
    </row>
    <row r="270" spans="1:8" x14ac:dyDescent="0.25">
      <c r="A270" s="6" t="s">
        <v>407</v>
      </c>
      <c r="B270" s="6" t="s">
        <v>7</v>
      </c>
      <c r="C270" s="15">
        <v>28</v>
      </c>
      <c r="D270" s="10">
        <f t="shared" si="20"/>
        <v>26.6</v>
      </c>
      <c r="E270" s="6" t="s">
        <v>408</v>
      </c>
      <c r="F270" s="58">
        <f t="shared" si="24"/>
        <v>35</v>
      </c>
      <c r="G270" s="12">
        <f t="shared" si="21"/>
        <v>61.774999999999999</v>
      </c>
      <c r="H270" s="5">
        <f t="shared" si="23"/>
        <v>49.42</v>
      </c>
    </row>
    <row r="271" spans="1:8" x14ac:dyDescent="0.25">
      <c r="A271" s="6" t="s">
        <v>409</v>
      </c>
      <c r="B271" s="6" t="s">
        <v>7</v>
      </c>
      <c r="C271" s="15">
        <v>2.5249999999999999</v>
      </c>
      <c r="D271" s="10">
        <f t="shared" si="20"/>
        <v>2.3987499999999997</v>
      </c>
      <c r="E271" s="6" t="s">
        <v>410</v>
      </c>
      <c r="F271" s="58">
        <f t="shared" si="24"/>
        <v>3.15625</v>
      </c>
      <c r="G271" s="12">
        <f t="shared" si="21"/>
        <v>5.5707812499999996</v>
      </c>
      <c r="H271" s="5">
        <f t="shared" si="23"/>
        <v>4.4566249999999998</v>
      </c>
    </row>
    <row r="272" spans="1:8" x14ac:dyDescent="0.25">
      <c r="A272" s="6" t="s">
        <v>411</v>
      </c>
      <c r="B272" s="6" t="s">
        <v>7</v>
      </c>
      <c r="C272" s="15">
        <v>54</v>
      </c>
      <c r="D272" s="10">
        <f t="shared" si="20"/>
        <v>51.3</v>
      </c>
      <c r="E272" s="6" t="s">
        <v>378</v>
      </c>
      <c r="F272" s="58">
        <f t="shared" si="24"/>
        <v>67.5</v>
      </c>
      <c r="G272" s="12">
        <f t="shared" si="21"/>
        <v>119.13749999999999</v>
      </c>
      <c r="H272" s="5">
        <f t="shared" si="23"/>
        <v>95.309999999999988</v>
      </c>
    </row>
    <row r="273" spans="1:8" x14ac:dyDescent="0.25">
      <c r="A273" s="6" t="s">
        <v>412</v>
      </c>
      <c r="B273" s="6" t="s">
        <v>7</v>
      </c>
      <c r="C273" s="15">
        <v>1.55</v>
      </c>
      <c r="D273" s="10">
        <f t="shared" si="20"/>
        <v>1.4725000000000001</v>
      </c>
      <c r="E273" s="6" t="s">
        <v>372</v>
      </c>
      <c r="F273" s="58">
        <f t="shared" si="24"/>
        <v>1.9375</v>
      </c>
      <c r="G273" s="12">
        <f t="shared" si="21"/>
        <v>3.4196874999999998</v>
      </c>
      <c r="H273" s="5">
        <f t="shared" si="23"/>
        <v>2.7357499999999999</v>
      </c>
    </row>
    <row r="274" spans="1:8" x14ac:dyDescent="0.25">
      <c r="A274" s="6" t="s">
        <v>413</v>
      </c>
      <c r="B274" s="6" t="s">
        <v>7</v>
      </c>
      <c r="C274" s="15">
        <v>59</v>
      </c>
      <c r="D274" s="10">
        <f t="shared" si="20"/>
        <v>56.05</v>
      </c>
      <c r="E274" s="6" t="s">
        <v>388</v>
      </c>
      <c r="F274" s="58">
        <f t="shared" si="24"/>
        <v>73.75</v>
      </c>
      <c r="G274" s="12">
        <f t="shared" si="21"/>
        <v>130.16874999999999</v>
      </c>
      <c r="H274" s="5">
        <f t="shared" si="23"/>
        <v>104.13499999999999</v>
      </c>
    </row>
    <row r="275" spans="1:8" x14ac:dyDescent="0.25">
      <c r="A275" s="6" t="s">
        <v>414</v>
      </c>
      <c r="B275" s="6" t="s">
        <v>7</v>
      </c>
      <c r="C275" s="15">
        <v>95</v>
      </c>
      <c r="D275" s="10">
        <f t="shared" si="20"/>
        <v>90.25</v>
      </c>
      <c r="E275" s="6" t="s">
        <v>415</v>
      </c>
      <c r="F275" s="58">
        <f t="shared" si="24"/>
        <v>118.75</v>
      </c>
      <c r="G275" s="12">
        <f t="shared" si="21"/>
        <v>209.59375</v>
      </c>
      <c r="H275" s="5">
        <f t="shared" si="23"/>
        <v>167.67500000000001</v>
      </c>
    </row>
    <row r="276" spans="1:8" x14ac:dyDescent="0.25">
      <c r="A276" s="6" t="s">
        <v>416</v>
      </c>
      <c r="B276" s="6" t="s">
        <v>7</v>
      </c>
      <c r="C276" s="15">
        <v>7.6</v>
      </c>
      <c r="D276" s="10">
        <f t="shared" si="20"/>
        <v>7.22</v>
      </c>
      <c r="E276" s="6" t="s">
        <v>417</v>
      </c>
      <c r="F276" s="58">
        <f t="shared" si="24"/>
        <v>9.5</v>
      </c>
      <c r="G276" s="12">
        <f t="shared" si="21"/>
        <v>16.767499999999998</v>
      </c>
      <c r="H276" s="5">
        <f t="shared" si="23"/>
        <v>13.413999999999998</v>
      </c>
    </row>
    <row r="277" spans="1:8" x14ac:dyDescent="0.25">
      <c r="A277" s="6" t="s">
        <v>418</v>
      </c>
      <c r="B277" s="6" t="s">
        <v>7</v>
      </c>
      <c r="C277" s="15">
        <v>8</v>
      </c>
      <c r="D277" s="10">
        <f t="shared" si="20"/>
        <v>7.6</v>
      </c>
      <c r="E277" s="6" t="s">
        <v>417</v>
      </c>
      <c r="F277" s="58">
        <f t="shared" si="24"/>
        <v>10</v>
      </c>
      <c r="G277" s="12">
        <f t="shared" si="21"/>
        <v>17.649999999999999</v>
      </c>
      <c r="H277" s="5">
        <f t="shared" si="23"/>
        <v>14.12</v>
      </c>
    </row>
    <row r="278" spans="1:8" x14ac:dyDescent="0.25">
      <c r="A278" s="6" t="s">
        <v>419</v>
      </c>
      <c r="B278" s="6" t="s">
        <v>7</v>
      </c>
      <c r="C278" s="15">
        <v>8.5</v>
      </c>
      <c r="D278" s="10">
        <f t="shared" si="20"/>
        <v>8.0749999999999993</v>
      </c>
      <c r="E278" s="6" t="s">
        <v>420</v>
      </c>
      <c r="F278" s="58">
        <f t="shared" si="24"/>
        <v>10.625</v>
      </c>
      <c r="G278" s="12">
        <f t="shared" si="21"/>
        <v>18.753125000000001</v>
      </c>
      <c r="H278" s="5">
        <f t="shared" si="23"/>
        <v>15.002500000000001</v>
      </c>
    </row>
    <row r="279" spans="1:8" x14ac:dyDescent="0.25">
      <c r="A279" s="6" t="s">
        <v>421</v>
      </c>
      <c r="B279" s="6" t="s">
        <v>7</v>
      </c>
      <c r="C279" s="15">
        <v>12.3</v>
      </c>
      <c r="D279" s="10">
        <f t="shared" si="20"/>
        <v>11.685</v>
      </c>
      <c r="E279" s="6" t="s">
        <v>422</v>
      </c>
      <c r="F279" s="58">
        <f t="shared" si="24"/>
        <v>15.375</v>
      </c>
      <c r="G279" s="12">
        <f t="shared" si="21"/>
        <v>27.136875</v>
      </c>
      <c r="H279" s="5">
        <f t="shared" si="23"/>
        <v>21.709499999999998</v>
      </c>
    </row>
    <row r="280" spans="1:8" x14ac:dyDescent="0.25">
      <c r="A280" s="6" t="s">
        <v>423</v>
      </c>
      <c r="B280" s="6" t="s">
        <v>7</v>
      </c>
      <c r="C280" s="15">
        <v>3</v>
      </c>
      <c r="D280" s="10">
        <f t="shared" si="20"/>
        <v>2.85</v>
      </c>
      <c r="E280" s="6" t="s">
        <v>424</v>
      </c>
      <c r="F280" s="58">
        <f t="shared" si="24"/>
        <v>3.75</v>
      </c>
      <c r="G280" s="12">
        <f t="shared" si="21"/>
        <v>6.6187499999999995</v>
      </c>
      <c r="H280" s="5">
        <f t="shared" si="23"/>
        <v>5.2949999999999999</v>
      </c>
    </row>
    <row r="281" spans="1:8" x14ac:dyDescent="0.25">
      <c r="A281" s="40"/>
      <c r="B281" s="41"/>
      <c r="C281" s="42"/>
      <c r="D281" s="43"/>
      <c r="E281" s="44"/>
      <c r="F281" s="58"/>
      <c r="G281" s="12"/>
      <c r="H281" s="5"/>
    </row>
    <row r="282" spans="1:8" x14ac:dyDescent="0.25">
      <c r="A282" s="40"/>
      <c r="B282" s="41"/>
      <c r="C282" s="42"/>
      <c r="D282" s="43"/>
      <c r="E282" s="44"/>
      <c r="F282" s="58"/>
      <c r="G282" s="12"/>
      <c r="H282" s="5"/>
    </row>
    <row r="283" spans="1:8" x14ac:dyDescent="0.25">
      <c r="A283" s="40"/>
      <c r="B283" s="41"/>
      <c r="C283" s="42"/>
      <c r="D283" s="43"/>
      <c r="E283" s="44"/>
      <c r="F283" s="58"/>
      <c r="G283" s="12"/>
      <c r="H283" s="5"/>
    </row>
    <row r="284" spans="1:8" x14ac:dyDescent="0.25">
      <c r="A284" s="45" t="s">
        <v>760</v>
      </c>
      <c r="B284" s="46"/>
      <c r="C284" s="46"/>
      <c r="D284" s="46"/>
      <c r="E284" s="47"/>
      <c r="F284" s="58"/>
      <c r="G284" s="12"/>
      <c r="H284" s="5"/>
    </row>
    <row r="285" spans="1:8" x14ac:dyDescent="0.25">
      <c r="A285" s="4" t="s">
        <v>2</v>
      </c>
      <c r="B285" s="1" t="s">
        <v>3</v>
      </c>
      <c r="C285" s="5"/>
      <c r="D285" s="10">
        <f t="shared" si="20"/>
        <v>0</v>
      </c>
      <c r="E285" s="7" t="s">
        <v>5</v>
      </c>
      <c r="F285" s="58"/>
      <c r="G285" s="12"/>
      <c r="H285" s="5"/>
    </row>
    <row r="286" spans="1:8" x14ac:dyDescent="0.25">
      <c r="A286" s="6" t="s">
        <v>425</v>
      </c>
      <c r="B286" s="6" t="s">
        <v>7</v>
      </c>
      <c r="C286" s="15">
        <v>25</v>
      </c>
      <c r="D286" s="10">
        <f t="shared" si="20"/>
        <v>23.75</v>
      </c>
      <c r="E286" s="6" t="s">
        <v>426</v>
      </c>
      <c r="F286" s="58">
        <f>C286*1.25</f>
        <v>31.25</v>
      </c>
      <c r="G286" s="12">
        <f t="shared" si="21"/>
        <v>55.15625</v>
      </c>
      <c r="H286" s="5">
        <f t="shared" si="23"/>
        <v>44.125</v>
      </c>
    </row>
    <row r="287" spans="1:8" x14ac:dyDescent="0.25">
      <c r="A287" s="6" t="s">
        <v>427</v>
      </c>
      <c r="B287" s="6" t="s">
        <v>7</v>
      </c>
      <c r="C287" s="15">
        <v>18</v>
      </c>
      <c r="D287" s="10">
        <f t="shared" si="20"/>
        <v>17.100000000000001</v>
      </c>
      <c r="E287" s="6" t="s">
        <v>428</v>
      </c>
      <c r="F287" s="58">
        <f t="shared" ref="F287:F292" si="25">C287*1.25</f>
        <v>22.5</v>
      </c>
      <c r="G287" s="12">
        <f t="shared" si="21"/>
        <v>39.712499999999999</v>
      </c>
      <c r="H287" s="5">
        <f t="shared" si="23"/>
        <v>31.77</v>
      </c>
    </row>
    <row r="288" spans="1:8" x14ac:dyDescent="0.25">
      <c r="A288" s="6" t="s">
        <v>429</v>
      </c>
      <c r="B288" s="6" t="s">
        <v>7</v>
      </c>
      <c r="C288" s="15">
        <v>3</v>
      </c>
      <c r="D288" s="10">
        <f t="shared" si="20"/>
        <v>2.85</v>
      </c>
      <c r="E288" s="6" t="s">
        <v>430</v>
      </c>
      <c r="F288" s="58">
        <f t="shared" si="25"/>
        <v>3.75</v>
      </c>
      <c r="G288" s="12">
        <f t="shared" si="21"/>
        <v>6.6187499999999995</v>
      </c>
      <c r="H288" s="5">
        <f t="shared" si="23"/>
        <v>5.2949999999999999</v>
      </c>
    </row>
    <row r="289" spans="1:8" x14ac:dyDescent="0.25">
      <c r="A289" s="6" t="s">
        <v>431</v>
      </c>
      <c r="B289" s="6" t="s">
        <v>7</v>
      </c>
      <c r="C289" s="15">
        <v>8.25</v>
      </c>
      <c r="D289" s="10">
        <f t="shared" si="20"/>
        <v>7.8375000000000004</v>
      </c>
      <c r="E289" s="6" t="s">
        <v>432</v>
      </c>
      <c r="F289" s="58">
        <f t="shared" si="25"/>
        <v>10.3125</v>
      </c>
      <c r="G289" s="12">
        <f t="shared" si="21"/>
        <v>18.201562499999998</v>
      </c>
      <c r="H289" s="5">
        <f t="shared" si="23"/>
        <v>14.561249999999998</v>
      </c>
    </row>
    <row r="290" spans="1:8" x14ac:dyDescent="0.25">
      <c r="A290" s="6" t="s">
        <v>433</v>
      </c>
      <c r="B290" s="6" t="s">
        <v>7</v>
      </c>
      <c r="C290" s="15">
        <v>10</v>
      </c>
      <c r="D290" s="10">
        <f t="shared" si="20"/>
        <v>9.5</v>
      </c>
      <c r="E290" s="6" t="s">
        <v>434</v>
      </c>
      <c r="F290" s="58">
        <f t="shared" si="25"/>
        <v>12.5</v>
      </c>
      <c r="G290" s="12">
        <f t="shared" si="21"/>
        <v>22.0625</v>
      </c>
      <c r="H290" s="5">
        <f t="shared" si="23"/>
        <v>17.649999999999999</v>
      </c>
    </row>
    <row r="291" spans="1:8" x14ac:dyDescent="0.25">
      <c r="A291" s="6" t="s">
        <v>435</v>
      </c>
      <c r="B291" s="6" t="s">
        <v>7</v>
      </c>
      <c r="C291" s="15">
        <v>8</v>
      </c>
      <c r="D291" s="10">
        <f t="shared" si="20"/>
        <v>7.6</v>
      </c>
      <c r="E291" s="6" t="s">
        <v>436</v>
      </c>
      <c r="F291" s="58">
        <f t="shared" si="25"/>
        <v>10</v>
      </c>
      <c r="G291" s="12">
        <f t="shared" si="21"/>
        <v>17.649999999999999</v>
      </c>
      <c r="H291" s="5">
        <f t="shared" si="23"/>
        <v>14.12</v>
      </c>
    </row>
    <row r="292" spans="1:8" x14ac:dyDescent="0.25">
      <c r="A292" s="6" t="s">
        <v>437</v>
      </c>
      <c r="B292" s="6" t="s">
        <v>7</v>
      </c>
      <c r="C292" s="15">
        <v>26</v>
      </c>
      <c r="D292" s="10">
        <f t="shared" si="20"/>
        <v>24.7</v>
      </c>
      <c r="E292" s="6" t="s">
        <v>438</v>
      </c>
      <c r="F292" s="58">
        <f t="shared" si="25"/>
        <v>32.5</v>
      </c>
      <c r="G292" s="12">
        <f t="shared" si="21"/>
        <v>57.362499999999997</v>
      </c>
      <c r="H292" s="5">
        <f t="shared" si="23"/>
        <v>45.89</v>
      </c>
    </row>
    <row r="293" spans="1:8" x14ac:dyDescent="0.25">
      <c r="A293" s="6" t="s">
        <v>27</v>
      </c>
      <c r="B293" s="6"/>
      <c r="C293" s="15"/>
      <c r="D293" s="10"/>
      <c r="E293" s="6" t="s">
        <v>27</v>
      </c>
      <c r="F293" s="58"/>
      <c r="G293" s="12"/>
      <c r="H293" s="5"/>
    </row>
    <row r="294" spans="1:8" x14ac:dyDescent="0.25">
      <c r="A294" s="45" t="s">
        <v>762</v>
      </c>
      <c r="B294" s="46"/>
      <c r="C294" s="46"/>
      <c r="D294" s="46"/>
      <c r="E294" s="47"/>
      <c r="F294" s="58"/>
      <c r="G294" s="12"/>
      <c r="H294" s="5"/>
    </row>
    <row r="295" spans="1:8" x14ac:dyDescent="0.25">
      <c r="A295" s="4" t="s">
        <v>2</v>
      </c>
      <c r="B295" s="1" t="s">
        <v>3</v>
      </c>
      <c r="C295" s="5"/>
      <c r="D295" s="10"/>
      <c r="E295" s="7" t="s">
        <v>5</v>
      </c>
      <c r="F295" s="58"/>
      <c r="G295" s="12"/>
      <c r="H295" s="5"/>
    </row>
    <row r="296" spans="1:8" x14ac:dyDescent="0.25">
      <c r="A296" s="6" t="s">
        <v>439</v>
      </c>
      <c r="B296" s="6" t="s">
        <v>7</v>
      </c>
      <c r="C296" s="15">
        <v>4.2</v>
      </c>
      <c r="D296" s="10">
        <f t="shared" si="20"/>
        <v>3.99</v>
      </c>
      <c r="E296" s="6" t="s">
        <v>440</v>
      </c>
      <c r="F296" s="58">
        <f t="shared" ref="F296:F328" si="26">C296*1.25</f>
        <v>5.25</v>
      </c>
      <c r="G296" s="12">
        <f t="shared" si="21"/>
        <v>9.2662499999999994</v>
      </c>
      <c r="H296" s="5">
        <f t="shared" si="23"/>
        <v>7.4129999999999994</v>
      </c>
    </row>
    <row r="297" spans="1:8" x14ac:dyDescent="0.25">
      <c r="A297" s="6" t="s">
        <v>441</v>
      </c>
      <c r="B297" s="6" t="s">
        <v>7</v>
      </c>
      <c r="C297" s="15">
        <v>3</v>
      </c>
      <c r="D297" s="10">
        <f t="shared" si="20"/>
        <v>2.85</v>
      </c>
      <c r="E297" s="6" t="s">
        <v>442</v>
      </c>
      <c r="F297" s="58">
        <f t="shared" si="26"/>
        <v>3.75</v>
      </c>
      <c r="G297" s="12">
        <f t="shared" si="21"/>
        <v>6.6187499999999995</v>
      </c>
      <c r="H297" s="5">
        <f t="shared" si="23"/>
        <v>5.2949999999999999</v>
      </c>
    </row>
    <row r="298" spans="1:8" x14ac:dyDescent="0.25">
      <c r="A298" s="6" t="s">
        <v>443</v>
      </c>
      <c r="B298" s="6" t="s">
        <v>7</v>
      </c>
      <c r="C298" s="15">
        <v>3</v>
      </c>
      <c r="D298" s="10">
        <f t="shared" si="20"/>
        <v>2.85</v>
      </c>
      <c r="E298" s="6" t="s">
        <v>444</v>
      </c>
      <c r="F298" s="58">
        <f t="shared" si="26"/>
        <v>3.75</v>
      </c>
      <c r="G298" s="12">
        <f t="shared" si="21"/>
        <v>6.6187499999999995</v>
      </c>
      <c r="H298" s="5">
        <f t="shared" si="23"/>
        <v>5.2949999999999999</v>
      </c>
    </row>
    <row r="299" spans="1:8" x14ac:dyDescent="0.25">
      <c r="A299" s="6"/>
      <c r="B299" s="6"/>
      <c r="C299" s="15"/>
      <c r="D299" s="10"/>
      <c r="E299" s="6"/>
      <c r="F299" s="58"/>
      <c r="G299" s="12"/>
      <c r="H299" s="5"/>
    </row>
    <row r="300" spans="1:8" x14ac:dyDescent="0.25">
      <c r="A300" s="6"/>
      <c r="B300" s="6"/>
      <c r="C300" s="15"/>
      <c r="D300" s="10"/>
      <c r="E300" s="6"/>
      <c r="F300" s="58"/>
      <c r="G300" s="12"/>
      <c r="H300" s="5"/>
    </row>
    <row r="301" spans="1:8" x14ac:dyDescent="0.25">
      <c r="A301" s="6"/>
      <c r="B301" s="6"/>
      <c r="C301" s="15"/>
      <c r="D301" s="10"/>
      <c r="E301" s="6"/>
      <c r="F301" s="58"/>
      <c r="G301" s="12"/>
      <c r="H301" s="5"/>
    </row>
    <row r="302" spans="1:8" x14ac:dyDescent="0.25">
      <c r="A302" s="6"/>
      <c r="B302" s="6"/>
      <c r="C302" s="15"/>
      <c r="D302" s="10"/>
      <c r="E302" s="6"/>
      <c r="F302" s="58"/>
      <c r="G302" s="12"/>
      <c r="H302" s="5"/>
    </row>
    <row r="303" spans="1:8" x14ac:dyDescent="0.25">
      <c r="A303" s="6"/>
      <c r="B303" s="6"/>
      <c r="C303" s="15"/>
      <c r="D303" s="10"/>
      <c r="E303" s="6"/>
      <c r="F303" s="58"/>
      <c r="G303" s="12"/>
      <c r="H303" s="5"/>
    </row>
    <row r="304" spans="1:8" x14ac:dyDescent="0.25">
      <c r="A304" s="6"/>
      <c r="B304" s="6"/>
      <c r="C304" s="15"/>
      <c r="D304" s="10"/>
      <c r="E304" s="6"/>
      <c r="F304" s="58"/>
      <c r="G304" s="12"/>
      <c r="H304" s="5"/>
    </row>
    <row r="305" spans="1:8" x14ac:dyDescent="0.25">
      <c r="A305" s="6"/>
      <c r="B305" s="6"/>
      <c r="C305" s="15"/>
      <c r="D305" s="10"/>
      <c r="E305" s="6"/>
      <c r="F305" s="58"/>
      <c r="G305" s="12"/>
      <c r="H305" s="5"/>
    </row>
    <row r="306" spans="1:8" x14ac:dyDescent="0.25">
      <c r="A306" s="6"/>
      <c r="B306" s="6"/>
      <c r="C306" s="15"/>
      <c r="D306" s="10"/>
      <c r="E306" s="6"/>
      <c r="F306" s="58"/>
      <c r="G306" s="12"/>
      <c r="H306" s="5"/>
    </row>
    <row r="307" spans="1:8" x14ac:dyDescent="0.25">
      <c r="A307" s="6"/>
      <c r="B307" s="6"/>
      <c r="C307" s="15"/>
      <c r="D307" s="10"/>
      <c r="E307" s="6"/>
      <c r="F307" s="58"/>
      <c r="G307" s="12"/>
      <c r="H307" s="5"/>
    </row>
    <row r="308" spans="1:8" x14ac:dyDescent="0.25">
      <c r="A308" s="6"/>
      <c r="B308" s="6"/>
      <c r="C308" s="15"/>
      <c r="D308" s="10"/>
      <c r="E308" s="6"/>
      <c r="F308" s="58"/>
      <c r="G308" s="12"/>
      <c r="H308" s="5"/>
    </row>
    <row r="309" spans="1:8" x14ac:dyDescent="0.25">
      <c r="A309" s="6"/>
      <c r="B309" s="6"/>
      <c r="C309" s="15"/>
      <c r="D309" s="10"/>
      <c r="E309" s="6"/>
      <c r="F309" s="58"/>
      <c r="G309" s="12"/>
      <c r="H309" s="5"/>
    </row>
    <row r="310" spans="1:8" x14ac:dyDescent="0.25">
      <c r="A310" s="6"/>
      <c r="B310" s="6"/>
      <c r="C310" s="15"/>
      <c r="D310" s="10"/>
      <c r="E310" s="6"/>
      <c r="F310" s="58"/>
      <c r="G310" s="12"/>
      <c r="H310" s="5"/>
    </row>
    <row r="311" spans="1:8" x14ac:dyDescent="0.25">
      <c r="A311" s="6"/>
      <c r="B311" s="6"/>
      <c r="C311" s="15"/>
      <c r="D311" s="10"/>
      <c r="E311" s="6"/>
      <c r="F311" s="58"/>
      <c r="G311" s="12"/>
      <c r="H311" s="5"/>
    </row>
    <row r="312" spans="1:8" x14ac:dyDescent="0.25">
      <c r="A312" s="6"/>
      <c r="B312" s="6"/>
      <c r="C312" s="15"/>
      <c r="D312" s="10"/>
      <c r="E312" s="6"/>
      <c r="F312" s="58"/>
      <c r="G312" s="12"/>
      <c r="H312" s="5"/>
    </row>
    <row r="313" spans="1:8" x14ac:dyDescent="0.25">
      <c r="A313" s="6"/>
      <c r="B313" s="6"/>
      <c r="C313" s="15"/>
      <c r="D313" s="10"/>
      <c r="E313" s="6"/>
      <c r="F313" s="58"/>
      <c r="G313" s="12"/>
      <c r="H313" s="5"/>
    </row>
    <row r="314" spans="1:8" x14ac:dyDescent="0.25">
      <c r="A314" s="6"/>
      <c r="B314" s="6"/>
      <c r="C314" s="15"/>
      <c r="D314" s="10"/>
      <c r="E314" s="6"/>
      <c r="F314" s="58"/>
      <c r="G314" s="12"/>
      <c r="H314" s="5"/>
    </row>
    <row r="315" spans="1:8" x14ac:dyDescent="0.25">
      <c r="A315" s="6"/>
      <c r="B315" s="6"/>
      <c r="C315" s="15"/>
      <c r="D315" s="10"/>
      <c r="E315" s="6"/>
      <c r="F315" s="58"/>
      <c r="G315" s="12"/>
      <c r="H315" s="5"/>
    </row>
    <row r="316" spans="1:8" x14ac:dyDescent="0.25">
      <c r="A316" s="6"/>
      <c r="B316" s="6"/>
      <c r="C316" s="15"/>
      <c r="D316" s="10"/>
      <c r="E316" s="6"/>
      <c r="F316" s="58"/>
      <c r="G316" s="12"/>
      <c r="H316" s="5"/>
    </row>
    <row r="317" spans="1:8" x14ac:dyDescent="0.25">
      <c r="A317" s="6"/>
      <c r="B317" s="6"/>
      <c r="C317" s="15"/>
      <c r="D317" s="10"/>
      <c r="E317" s="6"/>
      <c r="F317" s="58"/>
      <c r="G317" s="12"/>
      <c r="H317" s="5"/>
    </row>
    <row r="318" spans="1:8" x14ac:dyDescent="0.25">
      <c r="A318" s="6"/>
      <c r="B318" s="6"/>
      <c r="C318" s="15"/>
      <c r="D318" s="10"/>
      <c r="E318" s="6"/>
      <c r="F318" s="58"/>
      <c r="G318" s="12"/>
      <c r="H318" s="5"/>
    </row>
    <row r="319" spans="1:8" x14ac:dyDescent="0.25">
      <c r="A319" s="6"/>
      <c r="B319" s="6"/>
      <c r="C319" s="15"/>
      <c r="D319" s="10"/>
      <c r="E319" s="6"/>
      <c r="F319" s="58"/>
      <c r="G319" s="12"/>
      <c r="H319" s="5"/>
    </row>
    <row r="320" spans="1:8" x14ac:dyDescent="0.25">
      <c r="A320" s="6"/>
      <c r="B320" s="6"/>
      <c r="C320" s="15"/>
      <c r="D320" s="10"/>
      <c r="E320" s="6"/>
      <c r="F320" s="58"/>
      <c r="G320" s="12"/>
      <c r="H320" s="5"/>
    </row>
    <row r="321" spans="1:8" x14ac:dyDescent="0.25">
      <c r="A321" s="6"/>
      <c r="B321" s="6"/>
      <c r="C321" s="15"/>
      <c r="D321" s="10"/>
      <c r="E321" s="6"/>
      <c r="F321" s="58"/>
      <c r="G321" s="12"/>
      <c r="H321" s="5"/>
    </row>
    <row r="322" spans="1:8" x14ac:dyDescent="0.25">
      <c r="A322" s="6"/>
      <c r="B322" s="6"/>
      <c r="C322" s="15"/>
      <c r="D322" s="10"/>
      <c r="E322" s="6"/>
      <c r="F322" s="58"/>
      <c r="G322" s="12"/>
      <c r="H322" s="5"/>
    </row>
    <row r="323" spans="1:8" x14ac:dyDescent="0.25">
      <c r="A323" s="6"/>
      <c r="B323" s="6"/>
      <c r="C323" s="15"/>
      <c r="D323" s="10"/>
      <c r="E323" s="6"/>
      <c r="F323" s="58"/>
      <c r="G323" s="12"/>
      <c r="H323" s="5"/>
    </row>
    <row r="324" spans="1:8" x14ac:dyDescent="0.25">
      <c r="A324" s="6"/>
      <c r="B324" s="6"/>
      <c r="C324" s="15"/>
      <c r="D324" s="10"/>
      <c r="E324" s="6"/>
      <c r="F324" s="58"/>
      <c r="G324" s="12"/>
      <c r="H324" s="5"/>
    </row>
    <row r="325" spans="1:8" x14ac:dyDescent="0.25">
      <c r="A325" s="6"/>
      <c r="B325" s="6"/>
      <c r="C325" s="15"/>
      <c r="D325" s="10"/>
      <c r="E325" s="6"/>
      <c r="F325" s="58"/>
      <c r="G325" s="12"/>
      <c r="H325" s="5"/>
    </row>
    <row r="326" spans="1:8" x14ac:dyDescent="0.25">
      <c r="A326" s="6"/>
      <c r="B326" s="6"/>
      <c r="C326" s="15"/>
      <c r="D326" s="10"/>
      <c r="E326" s="6"/>
      <c r="F326" s="58"/>
      <c r="G326" s="12"/>
      <c r="H326" s="5"/>
    </row>
    <row r="327" spans="1:8" x14ac:dyDescent="0.25">
      <c r="A327" s="6"/>
      <c r="B327" s="6"/>
      <c r="C327" s="15"/>
      <c r="D327" s="10"/>
      <c r="E327" s="6"/>
      <c r="F327" s="58"/>
      <c r="G327" s="12"/>
      <c r="H327" s="5"/>
    </row>
    <row r="328" spans="1:8" x14ac:dyDescent="0.25">
      <c r="A328" s="14" t="s">
        <v>27</v>
      </c>
      <c r="B328" s="14"/>
      <c r="C328" s="5">
        <v>3.1</v>
      </c>
      <c r="D328" s="10"/>
      <c r="E328" s="14" t="s">
        <v>27</v>
      </c>
      <c r="F328" s="58">
        <f t="shared" si="26"/>
        <v>3.875</v>
      </c>
      <c r="G328" s="12"/>
      <c r="H328" s="5"/>
    </row>
    <row r="329" spans="1:8" x14ac:dyDescent="0.25">
      <c r="G329" s="14"/>
      <c r="H329" s="5"/>
    </row>
    <row r="330" spans="1:8" x14ac:dyDescent="0.25">
      <c r="G330" s="14"/>
      <c r="H330" s="5"/>
    </row>
    <row r="331" spans="1:8" x14ac:dyDescent="0.25">
      <c r="A331" s="45" t="s">
        <v>763</v>
      </c>
      <c r="B331" s="46"/>
      <c r="C331" s="46"/>
      <c r="D331" s="46"/>
      <c r="E331" s="47"/>
      <c r="F331" s="57">
        <v>0.25</v>
      </c>
      <c r="G331" s="12"/>
      <c r="H331" s="5"/>
    </row>
    <row r="332" spans="1:8" hidden="1" x14ac:dyDescent="0.25">
      <c r="A332" s="2" t="s">
        <v>445</v>
      </c>
      <c r="B332" s="2"/>
      <c r="C332" s="3"/>
      <c r="D332" s="10">
        <f t="shared" ref="D332:D394" si="27">(C332-(C332*5/100))</f>
        <v>0</v>
      </c>
      <c r="E332" s="2" t="s">
        <v>27</v>
      </c>
      <c r="F332" s="58"/>
      <c r="G332" s="12"/>
      <c r="H332" s="5"/>
    </row>
    <row r="333" spans="1:8" x14ac:dyDescent="0.25">
      <c r="A333" s="4" t="s">
        <v>2</v>
      </c>
      <c r="B333" s="1" t="s">
        <v>3</v>
      </c>
      <c r="C333" s="12"/>
      <c r="D333" s="10">
        <f t="shared" si="27"/>
        <v>0</v>
      </c>
      <c r="E333" s="7" t="s">
        <v>5</v>
      </c>
      <c r="F333" s="58"/>
      <c r="G333" s="12"/>
      <c r="H333" s="5"/>
    </row>
    <row r="334" spans="1:8" x14ac:dyDescent="0.25">
      <c r="A334" s="6" t="s">
        <v>446</v>
      </c>
      <c r="B334" s="6" t="s">
        <v>7</v>
      </c>
      <c r="C334" s="28">
        <v>12.855</v>
      </c>
      <c r="D334" s="10">
        <f t="shared" si="27"/>
        <v>12.212250000000001</v>
      </c>
      <c r="E334" s="6" t="s">
        <v>447</v>
      </c>
      <c r="F334" s="58">
        <f>C334*1.25</f>
        <v>16.068750000000001</v>
      </c>
      <c r="G334" s="12">
        <f t="shared" ref="G334:G397" si="28">(F334*1.765)</f>
        <v>28.36134375</v>
      </c>
      <c r="H334" s="5">
        <f>G334-(G334*30/100)</f>
        <v>19.852940625000002</v>
      </c>
    </row>
    <row r="335" spans="1:8" x14ac:dyDescent="0.25">
      <c r="A335" s="6" t="s">
        <v>448</v>
      </c>
      <c r="B335" s="6" t="s">
        <v>7</v>
      </c>
      <c r="C335" s="28">
        <v>12.86</v>
      </c>
      <c r="D335" s="10">
        <f t="shared" si="27"/>
        <v>12.216999999999999</v>
      </c>
      <c r="E335" s="6" t="s">
        <v>449</v>
      </c>
      <c r="F335" s="58">
        <f t="shared" ref="F335:F353" si="29">C335*1.25</f>
        <v>16.074999999999999</v>
      </c>
      <c r="G335" s="12">
        <f t="shared" si="28"/>
        <v>28.372374999999998</v>
      </c>
      <c r="H335" s="5">
        <f t="shared" ref="H335:H398" si="30">G335-(G335*30/100)</f>
        <v>19.860662499999997</v>
      </c>
    </row>
    <row r="336" spans="1:8" x14ac:dyDescent="0.25">
      <c r="A336" s="6" t="s">
        <v>450</v>
      </c>
      <c r="B336" s="6" t="s">
        <v>7</v>
      </c>
      <c r="C336" s="28">
        <v>14.085000000000001</v>
      </c>
      <c r="D336" s="10">
        <f t="shared" si="27"/>
        <v>13.380750000000001</v>
      </c>
      <c r="E336" s="6" t="s">
        <v>451</v>
      </c>
      <c r="F336" s="58">
        <f t="shared" si="29"/>
        <v>17.606250000000003</v>
      </c>
      <c r="G336" s="12">
        <f t="shared" si="28"/>
        <v>31.075031250000002</v>
      </c>
      <c r="H336" s="5">
        <f t="shared" si="30"/>
        <v>21.752521874999999</v>
      </c>
    </row>
    <row r="337" spans="1:8" x14ac:dyDescent="0.25">
      <c r="A337" s="6" t="s">
        <v>452</v>
      </c>
      <c r="B337" s="6" t="s">
        <v>7</v>
      </c>
      <c r="C337" s="28">
        <v>14.085000000000001</v>
      </c>
      <c r="D337" s="10">
        <f t="shared" si="27"/>
        <v>13.380750000000001</v>
      </c>
      <c r="E337" s="6" t="s">
        <v>453</v>
      </c>
      <c r="F337" s="58">
        <f t="shared" si="29"/>
        <v>17.606250000000003</v>
      </c>
      <c r="G337" s="12">
        <f t="shared" si="28"/>
        <v>31.075031250000002</v>
      </c>
      <c r="H337" s="5">
        <f t="shared" si="30"/>
        <v>21.752521874999999</v>
      </c>
    </row>
    <row r="338" spans="1:8" x14ac:dyDescent="0.25">
      <c r="A338" s="6" t="s">
        <v>454</v>
      </c>
      <c r="B338" s="6" t="s">
        <v>7</v>
      </c>
      <c r="C338" s="28">
        <v>14.625</v>
      </c>
      <c r="D338" s="10">
        <f t="shared" si="27"/>
        <v>13.893750000000001</v>
      </c>
      <c r="E338" s="6" t="s">
        <v>455</v>
      </c>
      <c r="F338" s="58">
        <f t="shared" si="29"/>
        <v>18.28125</v>
      </c>
      <c r="G338" s="12">
        <f t="shared" si="28"/>
        <v>32.266406249999996</v>
      </c>
      <c r="H338" s="5">
        <f t="shared" si="30"/>
        <v>22.586484374999998</v>
      </c>
    </row>
    <row r="339" spans="1:8" x14ac:dyDescent="0.25">
      <c r="A339" s="6" t="s">
        <v>456</v>
      </c>
      <c r="B339" s="6" t="s">
        <v>7</v>
      </c>
      <c r="C339" s="28">
        <v>14.625</v>
      </c>
      <c r="D339" s="10">
        <f t="shared" si="27"/>
        <v>13.893750000000001</v>
      </c>
      <c r="E339" s="6" t="s">
        <v>457</v>
      </c>
      <c r="F339" s="58">
        <f t="shared" si="29"/>
        <v>18.28125</v>
      </c>
      <c r="G339" s="12">
        <f t="shared" si="28"/>
        <v>32.266406249999996</v>
      </c>
      <c r="H339" s="5">
        <f t="shared" si="30"/>
        <v>22.586484374999998</v>
      </c>
    </row>
    <row r="340" spans="1:8" x14ac:dyDescent="0.25">
      <c r="A340" s="6" t="s">
        <v>458</v>
      </c>
      <c r="B340" s="6" t="s">
        <v>7</v>
      </c>
      <c r="C340" s="28">
        <v>16.155000000000001</v>
      </c>
      <c r="D340" s="10">
        <f t="shared" si="27"/>
        <v>15.347250000000001</v>
      </c>
      <c r="E340" s="6" t="s">
        <v>459</v>
      </c>
      <c r="F340" s="58">
        <f t="shared" si="29"/>
        <v>20.193750000000001</v>
      </c>
      <c r="G340" s="12">
        <f t="shared" si="28"/>
        <v>35.641968750000004</v>
      </c>
      <c r="H340" s="5">
        <f t="shared" si="30"/>
        <v>24.949378125000003</v>
      </c>
    </row>
    <row r="341" spans="1:8" x14ac:dyDescent="0.25">
      <c r="A341" s="6" t="s">
        <v>460</v>
      </c>
      <c r="B341" s="6" t="s">
        <v>7</v>
      </c>
      <c r="C341" s="28">
        <v>16.155000000000001</v>
      </c>
      <c r="D341" s="10">
        <f t="shared" si="27"/>
        <v>15.347250000000001</v>
      </c>
      <c r="E341" s="6" t="s">
        <v>461</v>
      </c>
      <c r="F341" s="58">
        <f t="shared" si="29"/>
        <v>20.193750000000001</v>
      </c>
      <c r="G341" s="12">
        <f t="shared" si="28"/>
        <v>35.641968750000004</v>
      </c>
      <c r="H341" s="5">
        <f t="shared" si="30"/>
        <v>24.949378125000003</v>
      </c>
    </row>
    <row r="342" spans="1:8" x14ac:dyDescent="0.25">
      <c r="A342" s="6" t="s">
        <v>462</v>
      </c>
      <c r="B342" s="6" t="s">
        <v>7</v>
      </c>
      <c r="C342" s="28">
        <v>18.434999999999999</v>
      </c>
      <c r="D342" s="10">
        <f t="shared" si="27"/>
        <v>17.513249999999999</v>
      </c>
      <c r="E342" s="6" t="s">
        <v>463</v>
      </c>
      <c r="F342" s="58">
        <f t="shared" si="29"/>
        <v>23.043749999999999</v>
      </c>
      <c r="G342" s="12">
        <f t="shared" si="28"/>
        <v>40.672218749999999</v>
      </c>
      <c r="H342" s="5">
        <f t="shared" si="30"/>
        <v>28.470553124999999</v>
      </c>
    </row>
    <row r="343" spans="1:8" x14ac:dyDescent="0.25">
      <c r="A343" s="6" t="s">
        <v>464</v>
      </c>
      <c r="B343" s="6" t="s">
        <v>7</v>
      </c>
      <c r="C343" s="28">
        <v>18.434999999999999</v>
      </c>
      <c r="D343" s="10">
        <f t="shared" si="27"/>
        <v>17.513249999999999</v>
      </c>
      <c r="E343" s="6" t="s">
        <v>465</v>
      </c>
      <c r="F343" s="58">
        <f t="shared" si="29"/>
        <v>23.043749999999999</v>
      </c>
      <c r="G343" s="12">
        <f t="shared" si="28"/>
        <v>40.672218749999999</v>
      </c>
      <c r="H343" s="5">
        <f t="shared" si="30"/>
        <v>28.470553124999999</v>
      </c>
    </row>
    <row r="344" spans="1:8" x14ac:dyDescent="0.25">
      <c r="A344" s="6" t="s">
        <v>466</v>
      </c>
      <c r="B344" s="6" t="s">
        <v>7</v>
      </c>
      <c r="C344" s="28">
        <v>20.94</v>
      </c>
      <c r="D344" s="10">
        <f t="shared" si="27"/>
        <v>19.893000000000001</v>
      </c>
      <c r="E344" s="6" t="s">
        <v>467</v>
      </c>
      <c r="F344" s="58">
        <f t="shared" si="29"/>
        <v>26.175000000000001</v>
      </c>
      <c r="G344" s="12">
        <f t="shared" si="28"/>
        <v>46.198875000000001</v>
      </c>
      <c r="H344" s="5">
        <f t="shared" si="30"/>
        <v>32.339212500000002</v>
      </c>
    </row>
    <row r="345" spans="1:8" x14ac:dyDescent="0.25">
      <c r="A345" s="6" t="s">
        <v>468</v>
      </c>
      <c r="B345" s="6" t="s">
        <v>7</v>
      </c>
      <c r="C345" s="28">
        <v>20.94</v>
      </c>
      <c r="D345" s="10">
        <f t="shared" si="27"/>
        <v>19.893000000000001</v>
      </c>
      <c r="E345" s="6" t="s">
        <v>469</v>
      </c>
      <c r="F345" s="58">
        <f t="shared" si="29"/>
        <v>26.175000000000001</v>
      </c>
      <c r="G345" s="12">
        <f t="shared" si="28"/>
        <v>46.198875000000001</v>
      </c>
      <c r="H345" s="5">
        <f t="shared" si="30"/>
        <v>32.339212500000002</v>
      </c>
    </row>
    <row r="346" spans="1:8" x14ac:dyDescent="0.25">
      <c r="A346" s="6" t="s">
        <v>470</v>
      </c>
      <c r="B346" s="6" t="s">
        <v>7</v>
      </c>
      <c r="C346" s="28">
        <v>22.71</v>
      </c>
      <c r="D346" s="10">
        <f t="shared" si="27"/>
        <v>21.5745</v>
      </c>
      <c r="E346" s="6" t="s">
        <v>471</v>
      </c>
      <c r="F346" s="58">
        <f t="shared" si="29"/>
        <v>28.387500000000003</v>
      </c>
      <c r="G346" s="12">
        <f t="shared" si="28"/>
        <v>50.103937500000001</v>
      </c>
      <c r="H346" s="5">
        <f t="shared" si="30"/>
        <v>35.072756249999998</v>
      </c>
    </row>
    <row r="347" spans="1:8" x14ac:dyDescent="0.25">
      <c r="A347" s="6" t="s">
        <v>472</v>
      </c>
      <c r="B347" s="6" t="s">
        <v>7</v>
      </c>
      <c r="C347" s="28">
        <v>22.71</v>
      </c>
      <c r="D347" s="10">
        <f t="shared" si="27"/>
        <v>21.5745</v>
      </c>
      <c r="E347" s="6" t="s">
        <v>473</v>
      </c>
      <c r="F347" s="58">
        <f t="shared" si="29"/>
        <v>28.387500000000003</v>
      </c>
      <c r="G347" s="12">
        <f t="shared" si="28"/>
        <v>50.103937500000001</v>
      </c>
      <c r="H347" s="5">
        <f t="shared" si="30"/>
        <v>35.072756249999998</v>
      </c>
    </row>
    <row r="348" spans="1:8" x14ac:dyDescent="0.25">
      <c r="A348" s="6" t="s">
        <v>474</v>
      </c>
      <c r="B348" s="6" t="s">
        <v>7</v>
      </c>
      <c r="C348" s="28">
        <v>26.28</v>
      </c>
      <c r="D348" s="10">
        <f t="shared" si="27"/>
        <v>24.966000000000001</v>
      </c>
      <c r="E348" s="6" t="s">
        <v>475</v>
      </c>
      <c r="F348" s="58">
        <f t="shared" si="29"/>
        <v>32.85</v>
      </c>
      <c r="G348" s="12">
        <f t="shared" si="28"/>
        <v>57.980249999999998</v>
      </c>
      <c r="H348" s="5">
        <f t="shared" si="30"/>
        <v>40.586174999999997</v>
      </c>
    </row>
    <row r="349" spans="1:8" x14ac:dyDescent="0.25">
      <c r="A349" s="6" t="s">
        <v>476</v>
      </c>
      <c r="B349" s="6" t="s">
        <v>7</v>
      </c>
      <c r="C349" s="28">
        <v>26.28</v>
      </c>
      <c r="D349" s="10">
        <f t="shared" si="27"/>
        <v>24.966000000000001</v>
      </c>
      <c r="E349" s="6" t="s">
        <v>477</v>
      </c>
      <c r="F349" s="58">
        <f t="shared" si="29"/>
        <v>32.85</v>
      </c>
      <c r="G349" s="12">
        <f t="shared" si="28"/>
        <v>57.980249999999998</v>
      </c>
      <c r="H349" s="5">
        <f t="shared" si="30"/>
        <v>40.586174999999997</v>
      </c>
    </row>
    <row r="350" spans="1:8" x14ac:dyDescent="0.25">
      <c r="A350" s="6" t="s">
        <v>478</v>
      </c>
      <c r="B350" s="6" t="s">
        <v>7</v>
      </c>
      <c r="C350" s="28">
        <v>35</v>
      </c>
      <c r="D350" s="10">
        <f t="shared" si="27"/>
        <v>33.25</v>
      </c>
      <c r="E350" s="6" t="s">
        <v>479</v>
      </c>
      <c r="F350" s="58">
        <f t="shared" si="29"/>
        <v>43.75</v>
      </c>
      <c r="G350" s="12">
        <f t="shared" si="28"/>
        <v>77.21875</v>
      </c>
      <c r="H350" s="5">
        <f t="shared" si="30"/>
        <v>54.053125000000001</v>
      </c>
    </row>
    <row r="351" spans="1:8" x14ac:dyDescent="0.25">
      <c r="A351" s="6" t="s">
        <v>480</v>
      </c>
      <c r="B351" s="6" t="s">
        <v>7</v>
      </c>
      <c r="C351" s="28">
        <v>35</v>
      </c>
      <c r="D351" s="10">
        <f t="shared" si="27"/>
        <v>33.25</v>
      </c>
      <c r="E351" s="6" t="s">
        <v>481</v>
      </c>
      <c r="F351" s="58">
        <f t="shared" si="29"/>
        <v>43.75</v>
      </c>
      <c r="G351" s="12">
        <f t="shared" si="28"/>
        <v>77.21875</v>
      </c>
      <c r="H351" s="5">
        <f t="shared" si="30"/>
        <v>54.053125000000001</v>
      </c>
    </row>
    <row r="352" spans="1:8" x14ac:dyDescent="0.25">
      <c r="A352" s="6" t="s">
        <v>482</v>
      </c>
      <c r="B352" s="6" t="s">
        <v>7</v>
      </c>
      <c r="C352" s="28">
        <v>45</v>
      </c>
      <c r="D352" s="10">
        <f t="shared" si="27"/>
        <v>42.75</v>
      </c>
      <c r="E352" s="6" t="s">
        <v>479</v>
      </c>
      <c r="F352" s="58">
        <f t="shared" si="29"/>
        <v>56.25</v>
      </c>
      <c r="G352" s="12">
        <f t="shared" si="28"/>
        <v>99.28125</v>
      </c>
      <c r="H352" s="5">
        <f t="shared" si="30"/>
        <v>69.496875000000003</v>
      </c>
    </row>
    <row r="353" spans="1:8" x14ac:dyDescent="0.25">
      <c r="A353" s="6" t="s">
        <v>483</v>
      </c>
      <c r="B353" s="6" t="s">
        <v>7</v>
      </c>
      <c r="C353" s="28">
        <v>45</v>
      </c>
      <c r="D353" s="10">
        <f t="shared" si="27"/>
        <v>42.75</v>
      </c>
      <c r="E353" s="6" t="s">
        <v>481</v>
      </c>
      <c r="F353" s="58">
        <f t="shared" si="29"/>
        <v>56.25</v>
      </c>
      <c r="G353" s="12">
        <f t="shared" si="28"/>
        <v>99.28125</v>
      </c>
      <c r="H353" s="5">
        <f t="shared" si="30"/>
        <v>69.496875000000003</v>
      </c>
    </row>
    <row r="354" spans="1:8" x14ac:dyDescent="0.25">
      <c r="A354" s="6" t="s">
        <v>27</v>
      </c>
      <c r="B354" s="6"/>
      <c r="C354" s="28"/>
      <c r="D354" s="10"/>
      <c r="E354" s="6" t="s">
        <v>27</v>
      </c>
      <c r="F354" s="58"/>
      <c r="G354" s="12"/>
      <c r="H354" s="5"/>
    </row>
    <row r="355" spans="1:8" x14ac:dyDescent="0.25">
      <c r="A355" s="6"/>
      <c r="B355" s="6"/>
      <c r="C355" s="28"/>
      <c r="D355" s="10"/>
      <c r="E355" s="6"/>
      <c r="F355" s="58"/>
      <c r="G355" s="12"/>
      <c r="H355" s="5"/>
    </row>
    <row r="356" spans="1:8" x14ac:dyDescent="0.25">
      <c r="A356" s="2" t="s">
        <v>484</v>
      </c>
      <c r="B356" s="2"/>
      <c r="C356" s="3"/>
      <c r="D356" s="10">
        <f t="shared" si="27"/>
        <v>0</v>
      </c>
      <c r="E356" s="2" t="s">
        <v>27</v>
      </c>
      <c r="F356" s="57">
        <v>0.3</v>
      </c>
      <c r="G356" s="12"/>
      <c r="H356" s="5"/>
    </row>
    <row r="357" spans="1:8" x14ac:dyDescent="0.25">
      <c r="A357" s="4" t="s">
        <v>2</v>
      </c>
      <c r="B357" s="1" t="s">
        <v>3</v>
      </c>
      <c r="C357" s="12"/>
      <c r="D357" s="10">
        <f t="shared" si="27"/>
        <v>0</v>
      </c>
      <c r="E357" s="7" t="s">
        <v>5</v>
      </c>
      <c r="F357" s="58"/>
      <c r="G357" s="12"/>
      <c r="H357" s="5"/>
    </row>
    <row r="358" spans="1:8" x14ac:dyDescent="0.25">
      <c r="A358" s="6" t="s">
        <v>485</v>
      </c>
      <c r="B358" s="6" t="s">
        <v>7</v>
      </c>
      <c r="C358" s="12">
        <v>18</v>
      </c>
      <c r="D358" s="10">
        <f t="shared" si="27"/>
        <v>17.100000000000001</v>
      </c>
      <c r="E358" s="6" t="s">
        <v>486</v>
      </c>
      <c r="F358" s="58">
        <f>C358*1.3</f>
        <v>23.400000000000002</v>
      </c>
      <c r="G358" s="12">
        <f t="shared" si="28"/>
        <v>41.301000000000002</v>
      </c>
      <c r="H358" s="5">
        <f t="shared" si="30"/>
        <v>28.910700000000002</v>
      </c>
    </row>
    <row r="359" spans="1:8" x14ac:dyDescent="0.25">
      <c r="A359" s="6" t="s">
        <v>487</v>
      </c>
      <c r="B359" s="6" t="s">
        <v>7</v>
      </c>
      <c r="C359" s="12">
        <v>20</v>
      </c>
      <c r="D359" s="10">
        <f t="shared" si="27"/>
        <v>19</v>
      </c>
      <c r="E359" s="6" t="s">
        <v>488</v>
      </c>
      <c r="F359" s="58">
        <f>C359*1.3</f>
        <v>26</v>
      </c>
      <c r="G359" s="12">
        <f t="shared" si="28"/>
        <v>45.89</v>
      </c>
      <c r="H359" s="5">
        <f t="shared" si="30"/>
        <v>32.122999999999998</v>
      </c>
    </row>
    <row r="360" spans="1:8" x14ac:dyDescent="0.25">
      <c r="A360" s="6" t="s">
        <v>489</v>
      </c>
      <c r="B360" s="6" t="s">
        <v>7</v>
      </c>
      <c r="C360" s="12">
        <v>24</v>
      </c>
      <c r="D360" s="10">
        <f t="shared" si="27"/>
        <v>22.8</v>
      </c>
      <c r="E360" s="6" t="s">
        <v>490</v>
      </c>
      <c r="F360" s="58">
        <f>C360*1.3</f>
        <v>31.200000000000003</v>
      </c>
      <c r="G360" s="12">
        <f t="shared" si="28"/>
        <v>55.068000000000005</v>
      </c>
      <c r="H360" s="5">
        <f t="shared" si="30"/>
        <v>38.547600000000003</v>
      </c>
    </row>
    <row r="361" spans="1:8" x14ac:dyDescent="0.25">
      <c r="A361" s="6" t="s">
        <v>491</v>
      </c>
      <c r="B361" s="6" t="s">
        <v>7</v>
      </c>
      <c r="C361" s="12">
        <v>32</v>
      </c>
      <c r="D361" s="10">
        <f t="shared" si="27"/>
        <v>30.4</v>
      </c>
      <c r="E361" s="6" t="s">
        <v>492</v>
      </c>
      <c r="F361" s="58">
        <f>C361*1.3</f>
        <v>41.6</v>
      </c>
      <c r="G361" s="12">
        <f t="shared" si="28"/>
        <v>73.423999999999992</v>
      </c>
      <c r="H361" s="5">
        <f t="shared" si="30"/>
        <v>51.396799999999999</v>
      </c>
    </row>
    <row r="362" spans="1:8" x14ac:dyDescent="0.25">
      <c r="A362" s="6" t="s">
        <v>27</v>
      </c>
      <c r="B362" s="6"/>
      <c r="C362" s="12"/>
      <c r="D362" s="10"/>
      <c r="E362" s="6" t="s">
        <v>27</v>
      </c>
      <c r="F362" s="58"/>
      <c r="G362" s="12"/>
      <c r="H362" s="5"/>
    </row>
    <row r="363" spans="1:8" x14ac:dyDescent="0.25">
      <c r="A363" s="2" t="s">
        <v>493</v>
      </c>
      <c r="B363" s="2"/>
      <c r="C363" s="3"/>
      <c r="D363" s="10"/>
      <c r="E363" s="2" t="s">
        <v>27</v>
      </c>
      <c r="F363" s="58"/>
      <c r="G363" s="12"/>
      <c r="H363" s="5"/>
    </row>
    <row r="364" spans="1:8" x14ac:dyDescent="0.25">
      <c r="A364" s="4" t="s">
        <v>2</v>
      </c>
      <c r="B364" s="1" t="s">
        <v>3</v>
      </c>
      <c r="C364" s="12"/>
      <c r="D364" s="10"/>
      <c r="E364" s="7" t="s">
        <v>5</v>
      </c>
      <c r="F364" s="58"/>
      <c r="G364" s="12"/>
      <c r="H364" s="5"/>
    </row>
    <row r="365" spans="1:8" x14ac:dyDescent="0.25">
      <c r="A365" s="6" t="s">
        <v>494</v>
      </c>
      <c r="B365" s="6" t="s">
        <v>7</v>
      </c>
      <c r="C365" s="12">
        <v>6</v>
      </c>
      <c r="D365" s="10">
        <f t="shared" si="27"/>
        <v>5.7</v>
      </c>
      <c r="E365" s="6" t="s">
        <v>495</v>
      </c>
      <c r="F365" s="58">
        <f>C365*1.3</f>
        <v>7.8000000000000007</v>
      </c>
      <c r="G365" s="12">
        <f t="shared" si="28"/>
        <v>13.767000000000001</v>
      </c>
      <c r="H365" s="5">
        <f t="shared" si="30"/>
        <v>9.6369000000000007</v>
      </c>
    </row>
    <row r="366" spans="1:8" x14ac:dyDescent="0.25">
      <c r="A366" s="6" t="s">
        <v>27</v>
      </c>
      <c r="B366" s="6"/>
      <c r="C366" s="12"/>
      <c r="D366" s="10">
        <f t="shared" si="27"/>
        <v>0</v>
      </c>
      <c r="E366" s="6" t="s">
        <v>27</v>
      </c>
      <c r="F366" s="58"/>
      <c r="G366" s="12"/>
      <c r="H366" s="5"/>
    </row>
    <row r="367" spans="1:8" x14ac:dyDescent="0.25">
      <c r="A367" s="2" t="s">
        <v>496</v>
      </c>
      <c r="B367" s="2"/>
      <c r="C367" s="3"/>
      <c r="D367" s="10">
        <f t="shared" si="27"/>
        <v>0</v>
      </c>
      <c r="E367" s="2" t="s">
        <v>27</v>
      </c>
      <c r="F367" s="57">
        <v>0.3</v>
      </c>
      <c r="G367" s="12"/>
      <c r="H367" s="5"/>
    </row>
    <row r="368" spans="1:8" x14ac:dyDescent="0.25">
      <c r="A368" s="4" t="s">
        <v>2</v>
      </c>
      <c r="B368" s="1" t="s">
        <v>3</v>
      </c>
      <c r="C368" s="12"/>
      <c r="D368" s="10">
        <f t="shared" si="27"/>
        <v>0</v>
      </c>
      <c r="E368" s="7" t="s">
        <v>5</v>
      </c>
      <c r="F368" s="58"/>
      <c r="G368" s="12"/>
      <c r="H368" s="5"/>
    </row>
    <row r="369" spans="1:8" x14ac:dyDescent="0.25">
      <c r="A369" s="6" t="s">
        <v>497</v>
      </c>
      <c r="B369" s="6" t="s">
        <v>7</v>
      </c>
      <c r="C369" s="28">
        <v>0.85</v>
      </c>
      <c r="D369" s="10">
        <f t="shared" si="27"/>
        <v>0.8075</v>
      </c>
      <c r="E369" s="6" t="s">
        <v>498</v>
      </c>
      <c r="F369" s="58">
        <f>C369*1.3</f>
        <v>1.105</v>
      </c>
      <c r="G369" s="12">
        <f t="shared" si="28"/>
        <v>1.9503249999999999</v>
      </c>
      <c r="H369" s="5">
        <f t="shared" si="30"/>
        <v>1.3652275</v>
      </c>
    </row>
    <row r="370" spans="1:8" x14ac:dyDescent="0.25">
      <c r="A370" s="6" t="s">
        <v>499</v>
      </c>
      <c r="B370" s="6" t="s">
        <v>7</v>
      </c>
      <c r="C370" s="28">
        <v>3.75</v>
      </c>
      <c r="D370" s="10">
        <f t="shared" si="27"/>
        <v>3.5625</v>
      </c>
      <c r="E370" s="6" t="s">
        <v>500</v>
      </c>
      <c r="F370" s="58">
        <f t="shared" ref="F370:F397" si="31">C370*1.3</f>
        <v>4.875</v>
      </c>
      <c r="G370" s="12">
        <f t="shared" si="28"/>
        <v>8.6043749999999992</v>
      </c>
      <c r="H370" s="5">
        <f t="shared" si="30"/>
        <v>6.0230625</v>
      </c>
    </row>
    <row r="371" spans="1:8" x14ac:dyDescent="0.25">
      <c r="A371" s="6" t="s">
        <v>501</v>
      </c>
      <c r="B371" s="6" t="s">
        <v>7</v>
      </c>
      <c r="C371" s="28">
        <v>3</v>
      </c>
      <c r="D371" s="10">
        <f t="shared" si="27"/>
        <v>2.85</v>
      </c>
      <c r="E371" s="6" t="s">
        <v>502</v>
      </c>
      <c r="F371" s="58">
        <f t="shared" si="31"/>
        <v>3.9000000000000004</v>
      </c>
      <c r="G371" s="12">
        <f t="shared" si="28"/>
        <v>6.8835000000000006</v>
      </c>
      <c r="H371" s="5">
        <f t="shared" si="30"/>
        <v>4.8184500000000003</v>
      </c>
    </row>
    <row r="372" spans="1:8" x14ac:dyDescent="0.25">
      <c r="A372" s="6" t="s">
        <v>503</v>
      </c>
      <c r="B372" s="6" t="s">
        <v>7</v>
      </c>
      <c r="C372" s="28">
        <v>6</v>
      </c>
      <c r="D372" s="10">
        <f t="shared" si="27"/>
        <v>5.7</v>
      </c>
      <c r="E372" s="6" t="s">
        <v>504</v>
      </c>
      <c r="F372" s="58">
        <f t="shared" si="31"/>
        <v>7.8000000000000007</v>
      </c>
      <c r="G372" s="12">
        <f t="shared" si="28"/>
        <v>13.767000000000001</v>
      </c>
      <c r="H372" s="5">
        <f t="shared" si="30"/>
        <v>9.6369000000000007</v>
      </c>
    </row>
    <row r="373" spans="1:8" x14ac:dyDescent="0.25">
      <c r="A373" s="6" t="s">
        <v>505</v>
      </c>
      <c r="B373" s="6" t="s">
        <v>7</v>
      </c>
      <c r="C373" s="28">
        <v>25.5</v>
      </c>
      <c r="D373" s="10">
        <f t="shared" si="27"/>
        <v>24.225000000000001</v>
      </c>
      <c r="E373" s="6" t="s">
        <v>506</v>
      </c>
      <c r="F373" s="58">
        <f t="shared" si="31"/>
        <v>33.15</v>
      </c>
      <c r="G373" s="12">
        <f t="shared" si="28"/>
        <v>58.509749999999997</v>
      </c>
      <c r="H373" s="5">
        <f t="shared" si="30"/>
        <v>40.956824999999995</v>
      </c>
    </row>
    <row r="374" spans="1:8" x14ac:dyDescent="0.25">
      <c r="A374" s="6" t="s">
        <v>507</v>
      </c>
      <c r="B374" s="6" t="s">
        <v>7</v>
      </c>
      <c r="C374" s="28">
        <v>28.5</v>
      </c>
      <c r="D374" s="10">
        <f t="shared" si="27"/>
        <v>27.074999999999999</v>
      </c>
      <c r="E374" s="6" t="s">
        <v>508</v>
      </c>
      <c r="F374" s="58">
        <f t="shared" si="31"/>
        <v>37.050000000000004</v>
      </c>
      <c r="G374" s="12">
        <f t="shared" si="28"/>
        <v>65.393250000000009</v>
      </c>
      <c r="H374" s="5">
        <f t="shared" si="30"/>
        <v>45.775275000000008</v>
      </c>
    </row>
    <row r="375" spans="1:8" x14ac:dyDescent="0.25">
      <c r="A375" s="6" t="s">
        <v>509</v>
      </c>
      <c r="B375" s="6" t="s">
        <v>7</v>
      </c>
      <c r="C375" s="28">
        <v>47.5</v>
      </c>
      <c r="D375" s="10">
        <f t="shared" si="27"/>
        <v>45.125</v>
      </c>
      <c r="E375" s="6" t="s">
        <v>510</v>
      </c>
      <c r="F375" s="58">
        <f t="shared" si="31"/>
        <v>61.75</v>
      </c>
      <c r="G375" s="12">
        <f t="shared" si="28"/>
        <v>108.98875</v>
      </c>
      <c r="H375" s="5">
        <f t="shared" si="30"/>
        <v>76.292124999999999</v>
      </c>
    </row>
    <row r="376" spans="1:8" x14ac:dyDescent="0.25">
      <c r="A376" s="6" t="s">
        <v>511</v>
      </c>
      <c r="B376" s="6" t="s">
        <v>7</v>
      </c>
      <c r="C376" s="28">
        <v>58.5</v>
      </c>
      <c r="D376" s="10">
        <f t="shared" si="27"/>
        <v>55.575000000000003</v>
      </c>
      <c r="E376" s="6" t="s">
        <v>512</v>
      </c>
      <c r="F376" s="58">
        <f t="shared" si="31"/>
        <v>76.05</v>
      </c>
      <c r="G376" s="12">
        <f t="shared" si="28"/>
        <v>134.22824999999997</v>
      </c>
      <c r="H376" s="5">
        <f t="shared" si="30"/>
        <v>93.959774999999979</v>
      </c>
    </row>
    <row r="377" spans="1:8" x14ac:dyDescent="0.25">
      <c r="A377" s="6" t="s">
        <v>513</v>
      </c>
      <c r="B377" s="6" t="s">
        <v>7</v>
      </c>
      <c r="C377" s="28">
        <v>24</v>
      </c>
      <c r="D377" s="10">
        <f t="shared" si="27"/>
        <v>22.8</v>
      </c>
      <c r="E377" s="6" t="s">
        <v>514</v>
      </c>
      <c r="F377" s="58">
        <f t="shared" si="31"/>
        <v>31.200000000000003</v>
      </c>
      <c r="G377" s="12">
        <f t="shared" si="28"/>
        <v>55.068000000000005</v>
      </c>
      <c r="H377" s="5">
        <f t="shared" si="30"/>
        <v>38.547600000000003</v>
      </c>
    </row>
    <row r="378" spans="1:8" x14ac:dyDescent="0.25">
      <c r="A378" s="6" t="s">
        <v>515</v>
      </c>
      <c r="B378" s="6" t="s">
        <v>7</v>
      </c>
      <c r="C378" s="28">
        <v>39</v>
      </c>
      <c r="D378" s="10">
        <f t="shared" si="27"/>
        <v>37.049999999999997</v>
      </c>
      <c r="E378" s="6" t="s">
        <v>516</v>
      </c>
      <c r="F378" s="58">
        <f t="shared" si="31"/>
        <v>50.7</v>
      </c>
      <c r="G378" s="12">
        <f t="shared" si="28"/>
        <v>89.485500000000002</v>
      </c>
      <c r="H378" s="5">
        <f t="shared" si="30"/>
        <v>62.639850000000003</v>
      </c>
    </row>
    <row r="379" spans="1:8" x14ac:dyDescent="0.25">
      <c r="A379" s="6" t="s">
        <v>517</v>
      </c>
      <c r="B379" s="6" t="s">
        <v>7</v>
      </c>
      <c r="C379" s="28">
        <v>27</v>
      </c>
      <c r="D379" s="10">
        <f t="shared" si="27"/>
        <v>25.65</v>
      </c>
      <c r="E379" s="6" t="s">
        <v>518</v>
      </c>
      <c r="F379" s="58">
        <f t="shared" si="31"/>
        <v>35.1</v>
      </c>
      <c r="G379" s="12">
        <f t="shared" si="28"/>
        <v>61.951499999999996</v>
      </c>
      <c r="H379" s="5">
        <f t="shared" si="30"/>
        <v>43.366050000000001</v>
      </c>
    </row>
    <row r="380" spans="1:8" x14ac:dyDescent="0.25">
      <c r="A380" s="6" t="s">
        <v>519</v>
      </c>
      <c r="B380" s="6" t="s">
        <v>7</v>
      </c>
      <c r="C380" s="28">
        <v>2.2000000000000002</v>
      </c>
      <c r="D380" s="10">
        <f t="shared" si="27"/>
        <v>2.0900000000000003</v>
      </c>
      <c r="E380" s="6" t="s">
        <v>520</v>
      </c>
      <c r="F380" s="58">
        <f t="shared" si="31"/>
        <v>2.8600000000000003</v>
      </c>
      <c r="G380" s="12">
        <f t="shared" si="28"/>
        <v>5.0479000000000003</v>
      </c>
      <c r="H380" s="5">
        <f t="shared" si="30"/>
        <v>3.5335299999999998</v>
      </c>
    </row>
    <row r="381" spans="1:8" x14ac:dyDescent="0.25">
      <c r="A381" s="6" t="s">
        <v>521</v>
      </c>
      <c r="B381" s="6" t="s">
        <v>7</v>
      </c>
      <c r="C381" s="28">
        <v>45</v>
      </c>
      <c r="D381" s="10">
        <f t="shared" si="27"/>
        <v>42.75</v>
      </c>
      <c r="E381" s="6" t="s">
        <v>522</v>
      </c>
      <c r="F381" s="58">
        <f t="shared" si="31"/>
        <v>58.5</v>
      </c>
      <c r="G381" s="12">
        <f t="shared" si="28"/>
        <v>103.2525</v>
      </c>
      <c r="H381" s="5">
        <f t="shared" si="30"/>
        <v>72.276749999999993</v>
      </c>
    </row>
    <row r="382" spans="1:8" x14ac:dyDescent="0.25">
      <c r="A382" s="6" t="s">
        <v>523</v>
      </c>
      <c r="B382" s="6" t="s">
        <v>7</v>
      </c>
      <c r="C382" s="28">
        <v>110</v>
      </c>
      <c r="D382" s="10">
        <f t="shared" si="27"/>
        <v>104.5</v>
      </c>
      <c r="E382" s="6" t="s">
        <v>524</v>
      </c>
      <c r="F382" s="58">
        <f t="shared" si="31"/>
        <v>143</v>
      </c>
      <c r="G382" s="12">
        <f t="shared" si="28"/>
        <v>252.39499999999998</v>
      </c>
      <c r="H382" s="5">
        <f t="shared" si="30"/>
        <v>176.67649999999998</v>
      </c>
    </row>
    <row r="383" spans="1:8" x14ac:dyDescent="0.25">
      <c r="A383" s="6" t="s">
        <v>525</v>
      </c>
      <c r="B383" s="6" t="s">
        <v>7</v>
      </c>
      <c r="C383" s="28">
        <v>110</v>
      </c>
      <c r="D383" s="10">
        <f t="shared" si="27"/>
        <v>104.5</v>
      </c>
      <c r="E383" s="6" t="s">
        <v>526</v>
      </c>
      <c r="F383" s="58">
        <f t="shared" si="31"/>
        <v>143</v>
      </c>
      <c r="G383" s="12">
        <f t="shared" si="28"/>
        <v>252.39499999999998</v>
      </c>
      <c r="H383" s="5">
        <f t="shared" si="30"/>
        <v>176.67649999999998</v>
      </c>
    </row>
    <row r="384" spans="1:8" x14ac:dyDescent="0.25">
      <c r="A384" s="6" t="s">
        <v>527</v>
      </c>
      <c r="B384" s="6" t="s">
        <v>7</v>
      </c>
      <c r="C384" s="28">
        <v>204</v>
      </c>
      <c r="D384" s="10">
        <f t="shared" si="27"/>
        <v>193.8</v>
      </c>
      <c r="E384" s="6" t="s">
        <v>528</v>
      </c>
      <c r="F384" s="58">
        <f t="shared" si="31"/>
        <v>265.2</v>
      </c>
      <c r="G384" s="12">
        <f t="shared" si="28"/>
        <v>468.07799999999997</v>
      </c>
      <c r="H384" s="5">
        <f t="shared" si="30"/>
        <v>327.65459999999996</v>
      </c>
    </row>
    <row r="385" spans="1:8" x14ac:dyDescent="0.25">
      <c r="A385" s="6" t="s">
        <v>529</v>
      </c>
      <c r="B385" s="6" t="s">
        <v>7</v>
      </c>
      <c r="C385" s="28">
        <v>239.4</v>
      </c>
      <c r="D385" s="10">
        <f t="shared" si="27"/>
        <v>227.43</v>
      </c>
      <c r="E385" s="6" t="s">
        <v>530</v>
      </c>
      <c r="F385" s="58">
        <f t="shared" si="31"/>
        <v>311.22000000000003</v>
      </c>
      <c r="G385" s="12">
        <f t="shared" si="28"/>
        <v>549.30330000000004</v>
      </c>
      <c r="H385" s="5">
        <f t="shared" si="30"/>
        <v>384.51231000000001</v>
      </c>
    </row>
    <row r="386" spans="1:8" x14ac:dyDescent="0.25">
      <c r="A386" s="6" t="s">
        <v>531</v>
      </c>
      <c r="B386" s="6" t="s">
        <v>7</v>
      </c>
      <c r="C386" s="28">
        <v>114</v>
      </c>
      <c r="D386" s="10">
        <f t="shared" si="27"/>
        <v>108.3</v>
      </c>
      <c r="E386" s="6" t="s">
        <v>532</v>
      </c>
      <c r="F386" s="58">
        <f t="shared" si="31"/>
        <v>148.20000000000002</v>
      </c>
      <c r="G386" s="12">
        <f t="shared" si="28"/>
        <v>261.57300000000004</v>
      </c>
      <c r="H386" s="5">
        <f t="shared" si="30"/>
        <v>183.10110000000003</v>
      </c>
    </row>
    <row r="387" spans="1:8" x14ac:dyDescent="0.25">
      <c r="A387" s="6" t="s">
        <v>533</v>
      </c>
      <c r="B387" s="6" t="s">
        <v>7</v>
      </c>
      <c r="C387" s="28">
        <v>114</v>
      </c>
      <c r="D387" s="10">
        <f t="shared" si="27"/>
        <v>108.3</v>
      </c>
      <c r="E387" s="6" t="s">
        <v>534</v>
      </c>
      <c r="F387" s="58">
        <f t="shared" si="31"/>
        <v>148.20000000000002</v>
      </c>
      <c r="G387" s="12">
        <f t="shared" si="28"/>
        <v>261.57300000000004</v>
      </c>
      <c r="H387" s="5">
        <f t="shared" si="30"/>
        <v>183.10110000000003</v>
      </c>
    </row>
    <row r="388" spans="1:8" x14ac:dyDescent="0.25">
      <c r="A388" s="6" t="s">
        <v>535</v>
      </c>
      <c r="B388" s="6" t="s">
        <v>7</v>
      </c>
      <c r="C388" s="28">
        <v>114</v>
      </c>
      <c r="D388" s="10">
        <f t="shared" si="27"/>
        <v>108.3</v>
      </c>
      <c r="E388" s="6" t="s">
        <v>536</v>
      </c>
      <c r="F388" s="58">
        <f t="shared" si="31"/>
        <v>148.20000000000002</v>
      </c>
      <c r="G388" s="12">
        <f t="shared" si="28"/>
        <v>261.57300000000004</v>
      </c>
      <c r="H388" s="5">
        <f t="shared" si="30"/>
        <v>183.10110000000003</v>
      </c>
    </row>
    <row r="389" spans="1:8" x14ac:dyDescent="0.25">
      <c r="A389" s="6" t="s">
        <v>537</v>
      </c>
      <c r="B389" s="6" t="s">
        <v>7</v>
      </c>
      <c r="C389" s="28">
        <v>247.8</v>
      </c>
      <c r="D389" s="10">
        <f t="shared" si="27"/>
        <v>235.41000000000003</v>
      </c>
      <c r="E389" s="6" t="s">
        <v>538</v>
      </c>
      <c r="F389" s="58">
        <f t="shared" si="31"/>
        <v>322.14000000000004</v>
      </c>
      <c r="G389" s="12">
        <f t="shared" si="28"/>
        <v>568.57710000000009</v>
      </c>
      <c r="H389" s="5">
        <f t="shared" si="30"/>
        <v>398.00397000000009</v>
      </c>
    </row>
    <row r="390" spans="1:8" x14ac:dyDescent="0.25">
      <c r="A390" s="6" t="s">
        <v>539</v>
      </c>
      <c r="B390" s="6" t="s">
        <v>7</v>
      </c>
      <c r="C390" s="28">
        <v>118</v>
      </c>
      <c r="D390" s="10">
        <f t="shared" si="27"/>
        <v>112.1</v>
      </c>
      <c r="E390" s="6" t="s">
        <v>540</v>
      </c>
      <c r="F390" s="58">
        <f t="shared" si="31"/>
        <v>153.4</v>
      </c>
      <c r="G390" s="12">
        <f t="shared" si="28"/>
        <v>270.75099999999998</v>
      </c>
      <c r="H390" s="5">
        <f t="shared" si="30"/>
        <v>189.52569999999997</v>
      </c>
    </row>
    <row r="391" spans="1:8" x14ac:dyDescent="0.25">
      <c r="A391" s="6" t="s">
        <v>541</v>
      </c>
      <c r="B391" s="6" t="s">
        <v>7</v>
      </c>
      <c r="C391" s="28">
        <v>118</v>
      </c>
      <c r="D391" s="10">
        <f t="shared" si="27"/>
        <v>112.1</v>
      </c>
      <c r="E391" s="6" t="s">
        <v>542</v>
      </c>
      <c r="F391" s="58">
        <f t="shared" si="31"/>
        <v>153.4</v>
      </c>
      <c r="G391" s="12">
        <f t="shared" si="28"/>
        <v>270.75099999999998</v>
      </c>
      <c r="H391" s="5">
        <f t="shared" si="30"/>
        <v>189.52569999999997</v>
      </c>
    </row>
    <row r="392" spans="1:8" x14ac:dyDescent="0.25">
      <c r="A392" s="6" t="s">
        <v>543</v>
      </c>
      <c r="B392" s="6" t="s">
        <v>7</v>
      </c>
      <c r="C392" s="28">
        <v>118</v>
      </c>
      <c r="D392" s="10">
        <f t="shared" si="27"/>
        <v>112.1</v>
      </c>
      <c r="E392" s="6" t="s">
        <v>544</v>
      </c>
      <c r="F392" s="58">
        <f t="shared" si="31"/>
        <v>153.4</v>
      </c>
      <c r="G392" s="12">
        <f t="shared" si="28"/>
        <v>270.75099999999998</v>
      </c>
      <c r="H392" s="5">
        <f t="shared" si="30"/>
        <v>189.52569999999997</v>
      </c>
    </row>
    <row r="393" spans="1:8" x14ac:dyDescent="0.25">
      <c r="A393" s="6" t="s">
        <v>545</v>
      </c>
      <c r="B393" s="6" t="s">
        <v>7</v>
      </c>
      <c r="C393" s="28">
        <v>254.8</v>
      </c>
      <c r="D393" s="10">
        <f t="shared" si="27"/>
        <v>242.06</v>
      </c>
      <c r="E393" s="6" t="s">
        <v>546</v>
      </c>
      <c r="F393" s="58">
        <f t="shared" si="31"/>
        <v>331.24</v>
      </c>
      <c r="G393" s="12">
        <f t="shared" si="28"/>
        <v>584.6386</v>
      </c>
      <c r="H393" s="5">
        <f t="shared" si="30"/>
        <v>409.24702000000002</v>
      </c>
    </row>
    <row r="394" spans="1:8" x14ac:dyDescent="0.25">
      <c r="A394" s="6" t="s">
        <v>547</v>
      </c>
      <c r="B394" s="6" t="s">
        <v>7</v>
      </c>
      <c r="C394" s="28">
        <v>123</v>
      </c>
      <c r="D394" s="10">
        <f t="shared" si="27"/>
        <v>116.85</v>
      </c>
      <c r="E394" s="6" t="s">
        <v>548</v>
      </c>
      <c r="F394" s="58">
        <f t="shared" si="31"/>
        <v>159.9</v>
      </c>
      <c r="G394" s="12">
        <f t="shared" si="28"/>
        <v>282.2235</v>
      </c>
      <c r="H394" s="5">
        <f t="shared" si="30"/>
        <v>197.55644999999998</v>
      </c>
    </row>
    <row r="395" spans="1:8" x14ac:dyDescent="0.25">
      <c r="A395" s="6" t="s">
        <v>549</v>
      </c>
      <c r="B395" s="6" t="s">
        <v>7</v>
      </c>
      <c r="C395" s="28">
        <v>123</v>
      </c>
      <c r="D395" s="10">
        <f t="shared" ref="D395:D448" si="32">(C395-(C395*5/100))</f>
        <v>116.85</v>
      </c>
      <c r="E395" s="6" t="s">
        <v>550</v>
      </c>
      <c r="F395" s="58">
        <f t="shared" si="31"/>
        <v>159.9</v>
      </c>
      <c r="G395" s="12">
        <f t="shared" si="28"/>
        <v>282.2235</v>
      </c>
      <c r="H395" s="5">
        <f t="shared" si="30"/>
        <v>197.55644999999998</v>
      </c>
    </row>
    <row r="396" spans="1:8" x14ac:dyDescent="0.25">
      <c r="A396" s="6" t="s">
        <v>551</v>
      </c>
      <c r="B396" s="6" t="s">
        <v>7</v>
      </c>
      <c r="C396" s="28">
        <v>123</v>
      </c>
      <c r="D396" s="10">
        <f t="shared" si="32"/>
        <v>116.85</v>
      </c>
      <c r="E396" s="6" t="s">
        <v>552</v>
      </c>
      <c r="F396" s="58">
        <f t="shared" si="31"/>
        <v>159.9</v>
      </c>
      <c r="G396" s="12">
        <f t="shared" si="28"/>
        <v>282.2235</v>
      </c>
      <c r="H396" s="5">
        <f t="shared" si="30"/>
        <v>197.55644999999998</v>
      </c>
    </row>
    <row r="397" spans="1:8" x14ac:dyDescent="0.25">
      <c r="A397" s="6" t="s">
        <v>553</v>
      </c>
      <c r="B397" s="6" t="s">
        <v>7</v>
      </c>
      <c r="C397" s="28">
        <v>266</v>
      </c>
      <c r="D397" s="10">
        <f t="shared" si="32"/>
        <v>252.7</v>
      </c>
      <c r="E397" s="6" t="s">
        <v>554</v>
      </c>
      <c r="F397" s="58">
        <f t="shared" si="31"/>
        <v>345.8</v>
      </c>
      <c r="G397" s="12">
        <f t="shared" si="28"/>
        <v>610.33699999999999</v>
      </c>
      <c r="H397" s="5">
        <f t="shared" si="30"/>
        <v>427.23590000000002</v>
      </c>
    </row>
    <row r="398" spans="1:8" x14ac:dyDescent="0.25">
      <c r="A398" s="6" t="s">
        <v>555</v>
      </c>
      <c r="B398" s="6" t="s">
        <v>7</v>
      </c>
      <c r="C398" s="28">
        <v>3.75</v>
      </c>
      <c r="D398" s="10">
        <f t="shared" si="32"/>
        <v>3.5625</v>
      </c>
      <c r="E398" s="6" t="s">
        <v>556</v>
      </c>
      <c r="F398" s="58">
        <f>C398*1.3</f>
        <v>4.875</v>
      </c>
      <c r="G398" s="12">
        <f t="shared" ref="G398:G447" si="33">(F398*1.765)</f>
        <v>8.6043749999999992</v>
      </c>
      <c r="H398" s="5">
        <f t="shared" si="30"/>
        <v>6.0230625</v>
      </c>
    </row>
    <row r="399" spans="1:8" x14ac:dyDescent="0.25">
      <c r="A399" s="14" t="s">
        <v>557</v>
      </c>
      <c r="B399" s="14" t="s">
        <v>7</v>
      </c>
      <c r="C399" s="5"/>
      <c r="D399" s="10">
        <f t="shared" si="32"/>
        <v>0</v>
      </c>
      <c r="E399" s="14" t="s">
        <v>558</v>
      </c>
      <c r="F399" s="59"/>
      <c r="G399" s="12"/>
      <c r="H399" s="5"/>
    </row>
    <row r="400" spans="1:8" x14ac:dyDescent="0.25">
      <c r="A400" s="14" t="s">
        <v>559</v>
      </c>
      <c r="B400" s="14"/>
      <c r="C400" s="5"/>
      <c r="D400" s="10"/>
      <c r="E400" s="14" t="s">
        <v>560</v>
      </c>
      <c r="F400" s="59"/>
      <c r="G400" s="12"/>
      <c r="H400" s="5"/>
    </row>
    <row r="401" spans="1:8" x14ac:dyDescent="0.25">
      <c r="A401" s="6" t="s">
        <v>561</v>
      </c>
      <c r="B401" s="6" t="s">
        <v>7</v>
      </c>
      <c r="C401" s="5"/>
      <c r="D401" s="10"/>
      <c r="E401" s="6" t="s">
        <v>562</v>
      </c>
      <c r="F401" s="59"/>
      <c r="G401" s="12"/>
      <c r="H401" s="5"/>
    </row>
    <row r="402" spans="1:8" x14ac:dyDescent="0.25">
      <c r="A402" s="6" t="s">
        <v>563</v>
      </c>
      <c r="B402" s="6" t="s">
        <v>7</v>
      </c>
      <c r="C402" s="5">
        <v>136</v>
      </c>
      <c r="D402" s="10"/>
      <c r="E402" s="6" t="s">
        <v>564</v>
      </c>
      <c r="F402" s="59"/>
      <c r="G402" s="12"/>
      <c r="H402" s="5"/>
    </row>
    <row r="403" spans="1:8" x14ac:dyDescent="0.25">
      <c r="A403" s="6"/>
      <c r="B403" s="6"/>
      <c r="C403" s="5"/>
      <c r="D403" s="10"/>
      <c r="E403" s="6"/>
      <c r="F403" s="59"/>
      <c r="G403" s="12"/>
      <c r="H403" s="5"/>
    </row>
    <row r="404" spans="1:8" x14ac:dyDescent="0.25">
      <c r="A404" s="6" t="s">
        <v>565</v>
      </c>
      <c r="B404" s="6"/>
      <c r="C404" s="5"/>
      <c r="D404" s="10"/>
      <c r="E404" s="6"/>
      <c r="F404" s="58"/>
      <c r="G404" s="12"/>
      <c r="H404" s="5"/>
    </row>
    <row r="405" spans="1:8" x14ac:dyDescent="0.25">
      <c r="A405" s="2" t="s">
        <v>566</v>
      </c>
      <c r="B405" s="2"/>
      <c r="C405" s="3"/>
      <c r="D405" s="10">
        <f t="shared" si="32"/>
        <v>0</v>
      </c>
      <c r="E405" s="2"/>
      <c r="F405" s="57">
        <v>0.3</v>
      </c>
      <c r="G405" s="12"/>
      <c r="H405" s="5"/>
    </row>
    <row r="406" spans="1:8" x14ac:dyDescent="0.25">
      <c r="A406" s="4" t="s">
        <v>2</v>
      </c>
      <c r="B406" s="1" t="s">
        <v>3</v>
      </c>
      <c r="C406" s="12"/>
      <c r="D406" s="10">
        <f t="shared" si="32"/>
        <v>0</v>
      </c>
      <c r="E406" s="7" t="s">
        <v>5</v>
      </c>
      <c r="F406" s="58"/>
      <c r="G406" s="12"/>
      <c r="H406" s="5"/>
    </row>
    <row r="407" spans="1:8" x14ac:dyDescent="0.25">
      <c r="A407" s="6" t="s">
        <v>567</v>
      </c>
      <c r="B407" s="6" t="s">
        <v>7</v>
      </c>
      <c r="C407" s="28">
        <v>5</v>
      </c>
      <c r="D407" s="10">
        <f t="shared" si="32"/>
        <v>4.75</v>
      </c>
      <c r="E407" s="6" t="s">
        <v>568</v>
      </c>
      <c r="F407" s="58">
        <f>C407*1.3</f>
        <v>6.5</v>
      </c>
      <c r="G407" s="12">
        <f t="shared" si="33"/>
        <v>11.4725</v>
      </c>
      <c r="H407" s="5">
        <f t="shared" ref="H399:H462" si="34">G407-(G407*30/100)</f>
        <v>8.0307499999999994</v>
      </c>
    </row>
    <row r="408" spans="1:8" x14ac:dyDescent="0.25">
      <c r="A408" s="6"/>
      <c r="B408" s="6"/>
      <c r="C408" s="28">
        <v>4.82</v>
      </c>
      <c r="D408" s="10"/>
      <c r="E408" s="6"/>
      <c r="F408" s="58">
        <f>C408*1.3</f>
        <v>6.2660000000000009</v>
      </c>
      <c r="G408" s="12">
        <f t="shared" si="33"/>
        <v>11.05949</v>
      </c>
      <c r="H408" s="5">
        <f t="shared" si="34"/>
        <v>7.7416429999999998</v>
      </c>
    </row>
    <row r="409" spans="1:8" x14ac:dyDescent="0.25">
      <c r="A409" s="6"/>
      <c r="B409" s="6"/>
      <c r="C409" s="28"/>
      <c r="D409" s="10"/>
      <c r="E409" s="6"/>
      <c r="F409" s="57">
        <v>0.15</v>
      </c>
      <c r="G409" s="12"/>
      <c r="H409" s="5">
        <f t="shared" si="34"/>
        <v>0</v>
      </c>
    </row>
    <row r="410" spans="1:8" x14ac:dyDescent="0.25">
      <c r="A410" s="6" t="s">
        <v>569</v>
      </c>
      <c r="B410" s="6" t="s">
        <v>7</v>
      </c>
      <c r="C410" s="28">
        <v>0.89</v>
      </c>
      <c r="D410" s="10">
        <f t="shared" si="32"/>
        <v>0.84550000000000003</v>
      </c>
      <c r="E410" s="6"/>
      <c r="F410" s="58">
        <f>C410*1.15</f>
        <v>1.0234999999999999</v>
      </c>
      <c r="G410" s="12">
        <f t="shared" si="33"/>
        <v>1.8064774999999997</v>
      </c>
      <c r="H410" s="5">
        <f t="shared" si="34"/>
        <v>1.2645342499999999</v>
      </c>
    </row>
    <row r="411" spans="1:8" x14ac:dyDescent="0.25">
      <c r="A411" s="6" t="s">
        <v>570</v>
      </c>
      <c r="B411" s="6" t="s">
        <v>7</v>
      </c>
      <c r="C411" s="29">
        <v>1.44</v>
      </c>
      <c r="D411" s="10">
        <f t="shared" si="32"/>
        <v>1.3679999999999999</v>
      </c>
      <c r="E411" s="6" t="s">
        <v>571</v>
      </c>
      <c r="F411" s="58">
        <f>C411*1.15</f>
        <v>1.6559999999999999</v>
      </c>
      <c r="G411" s="12">
        <f t="shared" si="33"/>
        <v>2.9228399999999999</v>
      </c>
      <c r="H411" s="5">
        <f t="shared" si="34"/>
        <v>2.0459879999999999</v>
      </c>
    </row>
    <row r="412" spans="1:8" x14ac:dyDescent="0.25">
      <c r="A412" s="6" t="s">
        <v>572</v>
      </c>
      <c r="B412" s="6" t="s">
        <v>7</v>
      </c>
      <c r="C412" s="29">
        <v>2.14</v>
      </c>
      <c r="D412" s="10">
        <f t="shared" si="32"/>
        <v>2.0329999999999999</v>
      </c>
      <c r="E412" s="6" t="s">
        <v>573</v>
      </c>
      <c r="F412" s="58">
        <f>C412*1.15</f>
        <v>2.4609999999999999</v>
      </c>
      <c r="G412" s="12">
        <f t="shared" si="33"/>
        <v>4.3436649999999997</v>
      </c>
      <c r="H412" s="5">
        <f t="shared" si="34"/>
        <v>3.0405654999999996</v>
      </c>
    </row>
    <row r="413" spans="1:8" x14ac:dyDescent="0.25">
      <c r="A413" s="6" t="s">
        <v>574</v>
      </c>
      <c r="B413" s="6" t="s">
        <v>7</v>
      </c>
      <c r="C413" s="29">
        <v>3</v>
      </c>
      <c r="D413" s="10">
        <f t="shared" si="32"/>
        <v>2.85</v>
      </c>
      <c r="E413" s="6" t="s">
        <v>575</v>
      </c>
      <c r="F413" s="58">
        <f>C413*1.15</f>
        <v>3.4499999999999997</v>
      </c>
      <c r="G413" s="12">
        <f t="shared" si="33"/>
        <v>6.0892499999999989</v>
      </c>
      <c r="H413" s="5">
        <f t="shared" si="34"/>
        <v>4.2624749999999993</v>
      </c>
    </row>
    <row r="414" spans="1:8" x14ac:dyDescent="0.25">
      <c r="A414" s="6" t="s">
        <v>27</v>
      </c>
      <c r="B414" s="6"/>
      <c r="C414" s="29"/>
      <c r="D414" s="10">
        <f t="shared" si="32"/>
        <v>0</v>
      </c>
      <c r="E414" s="6" t="s">
        <v>27</v>
      </c>
      <c r="F414" s="58"/>
      <c r="G414" s="12"/>
      <c r="H414" s="5"/>
    </row>
    <row r="415" spans="1:8" x14ac:dyDescent="0.25">
      <c r="A415" s="2" t="s">
        <v>496</v>
      </c>
      <c r="B415" s="2"/>
      <c r="C415" s="3"/>
      <c r="D415" s="10">
        <f t="shared" si="32"/>
        <v>0</v>
      </c>
      <c r="E415" s="2" t="s">
        <v>27</v>
      </c>
      <c r="F415" s="57">
        <v>0.3</v>
      </c>
      <c r="G415" s="12"/>
      <c r="H415" s="5"/>
    </row>
    <row r="416" spans="1:8" x14ac:dyDescent="0.25">
      <c r="A416" s="4" t="s">
        <v>2</v>
      </c>
      <c r="B416" s="1" t="s">
        <v>3</v>
      </c>
      <c r="C416" s="12"/>
      <c r="D416" s="10">
        <f t="shared" si="32"/>
        <v>0</v>
      </c>
      <c r="E416" s="7" t="s">
        <v>5</v>
      </c>
      <c r="F416" s="58"/>
      <c r="G416" s="12"/>
      <c r="H416" s="5"/>
    </row>
    <row r="417" spans="1:8" x14ac:dyDescent="0.25">
      <c r="A417" s="6" t="s">
        <v>576</v>
      </c>
      <c r="B417" s="6" t="s">
        <v>7</v>
      </c>
      <c r="C417" s="28">
        <v>2.2000000000000002</v>
      </c>
      <c r="D417" s="10">
        <f t="shared" si="32"/>
        <v>2.0900000000000003</v>
      </c>
      <c r="E417" s="6" t="s">
        <v>500</v>
      </c>
      <c r="F417" s="58">
        <f>C417*1.3</f>
        <v>2.8600000000000003</v>
      </c>
      <c r="G417" s="12">
        <f t="shared" si="33"/>
        <v>5.0479000000000003</v>
      </c>
      <c r="H417" s="5">
        <f t="shared" si="34"/>
        <v>3.5335299999999998</v>
      </c>
    </row>
    <row r="418" spans="1:8" x14ac:dyDescent="0.25">
      <c r="A418" s="6" t="s">
        <v>497</v>
      </c>
      <c r="B418" s="6" t="s">
        <v>7</v>
      </c>
      <c r="C418" s="28">
        <v>0.85</v>
      </c>
      <c r="D418" s="10">
        <f t="shared" si="32"/>
        <v>0.8075</v>
      </c>
      <c r="E418" s="6" t="s">
        <v>498</v>
      </c>
      <c r="F418" s="58">
        <f t="shared" ref="F418:F436" si="35">C418*1.3</f>
        <v>1.105</v>
      </c>
      <c r="G418" s="12">
        <f t="shared" si="33"/>
        <v>1.9503249999999999</v>
      </c>
      <c r="H418" s="5">
        <f t="shared" si="34"/>
        <v>1.3652275</v>
      </c>
    </row>
    <row r="419" spans="1:8" x14ac:dyDescent="0.25">
      <c r="A419" s="6" t="s">
        <v>577</v>
      </c>
      <c r="B419" s="6" t="s">
        <v>7</v>
      </c>
      <c r="C419" s="28">
        <v>6</v>
      </c>
      <c r="D419" s="10">
        <f t="shared" si="32"/>
        <v>5.7</v>
      </c>
      <c r="E419" s="6" t="s">
        <v>484</v>
      </c>
      <c r="F419" s="58">
        <f t="shared" si="35"/>
        <v>7.8000000000000007</v>
      </c>
      <c r="G419" s="12">
        <f t="shared" si="33"/>
        <v>13.767000000000001</v>
      </c>
      <c r="H419" s="5">
        <f t="shared" si="34"/>
        <v>9.6369000000000007</v>
      </c>
    </row>
    <row r="420" spans="1:8" x14ac:dyDescent="0.25">
      <c r="A420" s="6" t="s">
        <v>578</v>
      </c>
      <c r="B420" s="6" t="s">
        <v>7</v>
      </c>
      <c r="C420" s="28">
        <v>0.8</v>
      </c>
      <c r="D420" s="10">
        <f t="shared" si="32"/>
        <v>0.76</v>
      </c>
      <c r="E420" s="6" t="s">
        <v>493</v>
      </c>
      <c r="F420" s="58">
        <f t="shared" si="35"/>
        <v>1.04</v>
      </c>
      <c r="G420" s="12">
        <f t="shared" si="33"/>
        <v>1.8355999999999999</v>
      </c>
      <c r="H420" s="5">
        <f t="shared" si="34"/>
        <v>1.2849200000000001</v>
      </c>
    </row>
    <row r="421" spans="1:8" x14ac:dyDescent="0.25">
      <c r="A421" s="6" t="s">
        <v>501</v>
      </c>
      <c r="B421" s="6" t="s">
        <v>7</v>
      </c>
      <c r="C421" s="28">
        <v>3</v>
      </c>
      <c r="D421" s="10">
        <f t="shared" si="32"/>
        <v>2.85</v>
      </c>
      <c r="E421" s="6" t="s">
        <v>502</v>
      </c>
      <c r="F421" s="58">
        <f t="shared" si="35"/>
        <v>3.9000000000000004</v>
      </c>
      <c r="G421" s="12">
        <f t="shared" si="33"/>
        <v>6.8835000000000006</v>
      </c>
      <c r="H421" s="5">
        <f t="shared" si="34"/>
        <v>4.8184500000000003</v>
      </c>
    </row>
    <row r="422" spans="1:8" x14ac:dyDescent="0.25">
      <c r="A422" s="6" t="s">
        <v>503</v>
      </c>
      <c r="B422" s="6" t="s">
        <v>7</v>
      </c>
      <c r="C422" s="28">
        <v>6</v>
      </c>
      <c r="D422" s="10">
        <f t="shared" si="32"/>
        <v>5.7</v>
      </c>
      <c r="E422" s="6" t="s">
        <v>504</v>
      </c>
      <c r="F422" s="58">
        <f t="shared" si="35"/>
        <v>7.8000000000000007</v>
      </c>
      <c r="G422" s="12">
        <f t="shared" si="33"/>
        <v>13.767000000000001</v>
      </c>
      <c r="H422" s="5">
        <f t="shared" si="34"/>
        <v>9.6369000000000007</v>
      </c>
    </row>
    <row r="423" spans="1:8" x14ac:dyDescent="0.25">
      <c r="A423" s="6" t="s">
        <v>505</v>
      </c>
      <c r="B423" s="6" t="s">
        <v>7</v>
      </c>
      <c r="C423" s="28">
        <v>25.5</v>
      </c>
      <c r="D423" s="10">
        <f t="shared" si="32"/>
        <v>24.225000000000001</v>
      </c>
      <c r="E423" s="6" t="s">
        <v>506</v>
      </c>
      <c r="F423" s="58">
        <f t="shared" si="35"/>
        <v>33.15</v>
      </c>
      <c r="G423" s="12">
        <f t="shared" si="33"/>
        <v>58.509749999999997</v>
      </c>
      <c r="H423" s="5">
        <f t="shared" si="34"/>
        <v>40.956824999999995</v>
      </c>
    </row>
    <row r="424" spans="1:8" x14ac:dyDescent="0.25">
      <c r="A424" s="6" t="s">
        <v>507</v>
      </c>
      <c r="B424" s="6" t="s">
        <v>7</v>
      </c>
      <c r="C424" s="28">
        <v>28.5</v>
      </c>
      <c r="D424" s="10">
        <f t="shared" si="32"/>
        <v>27.074999999999999</v>
      </c>
      <c r="E424" s="6" t="s">
        <v>508</v>
      </c>
      <c r="F424" s="58">
        <f t="shared" si="35"/>
        <v>37.050000000000004</v>
      </c>
      <c r="G424" s="12">
        <f t="shared" si="33"/>
        <v>65.393250000000009</v>
      </c>
      <c r="H424" s="5">
        <f t="shared" si="34"/>
        <v>45.775275000000008</v>
      </c>
    </row>
    <row r="425" spans="1:8" x14ac:dyDescent="0.25">
      <c r="A425" s="6" t="s">
        <v>509</v>
      </c>
      <c r="B425" s="6" t="s">
        <v>7</v>
      </c>
      <c r="C425" s="28">
        <v>47.5</v>
      </c>
      <c r="D425" s="10">
        <f t="shared" si="32"/>
        <v>45.125</v>
      </c>
      <c r="E425" s="6" t="s">
        <v>510</v>
      </c>
      <c r="F425" s="58">
        <f t="shared" si="35"/>
        <v>61.75</v>
      </c>
      <c r="G425" s="12">
        <f t="shared" si="33"/>
        <v>108.98875</v>
      </c>
      <c r="H425" s="5">
        <f t="shared" si="34"/>
        <v>76.292124999999999</v>
      </c>
    </row>
    <row r="426" spans="1:8" x14ac:dyDescent="0.25">
      <c r="A426" s="6" t="s">
        <v>511</v>
      </c>
      <c r="B426" s="6" t="s">
        <v>7</v>
      </c>
      <c r="C426" s="28">
        <v>58.5</v>
      </c>
      <c r="D426" s="10">
        <f t="shared" si="32"/>
        <v>55.575000000000003</v>
      </c>
      <c r="E426" s="6" t="s">
        <v>512</v>
      </c>
      <c r="F426" s="58">
        <f t="shared" si="35"/>
        <v>76.05</v>
      </c>
      <c r="G426" s="12">
        <f t="shared" si="33"/>
        <v>134.22824999999997</v>
      </c>
      <c r="H426" s="5">
        <f t="shared" si="34"/>
        <v>93.959774999999979</v>
      </c>
    </row>
    <row r="427" spans="1:8" x14ac:dyDescent="0.25">
      <c r="A427" s="6" t="s">
        <v>513</v>
      </c>
      <c r="B427" s="6" t="s">
        <v>7</v>
      </c>
      <c r="C427" s="28">
        <v>24</v>
      </c>
      <c r="D427" s="10">
        <f t="shared" si="32"/>
        <v>22.8</v>
      </c>
      <c r="E427" s="6" t="s">
        <v>514</v>
      </c>
      <c r="F427" s="58">
        <f t="shared" si="35"/>
        <v>31.200000000000003</v>
      </c>
      <c r="G427" s="12">
        <f t="shared" si="33"/>
        <v>55.068000000000005</v>
      </c>
      <c r="H427" s="5">
        <f t="shared" si="34"/>
        <v>38.547600000000003</v>
      </c>
    </row>
    <row r="428" spans="1:8" x14ac:dyDescent="0.25">
      <c r="A428" s="6" t="s">
        <v>515</v>
      </c>
      <c r="B428" s="6" t="s">
        <v>7</v>
      </c>
      <c r="C428" s="28">
        <v>39</v>
      </c>
      <c r="D428" s="10">
        <f t="shared" si="32"/>
        <v>37.049999999999997</v>
      </c>
      <c r="E428" s="6" t="s">
        <v>516</v>
      </c>
      <c r="F428" s="58">
        <f t="shared" si="35"/>
        <v>50.7</v>
      </c>
      <c r="G428" s="12">
        <f t="shared" si="33"/>
        <v>89.485500000000002</v>
      </c>
      <c r="H428" s="5">
        <f t="shared" si="34"/>
        <v>62.639850000000003</v>
      </c>
    </row>
    <row r="429" spans="1:8" x14ac:dyDescent="0.25">
      <c r="A429" s="6" t="s">
        <v>579</v>
      </c>
      <c r="B429" s="6" t="s">
        <v>7</v>
      </c>
      <c r="C429" s="28">
        <v>3</v>
      </c>
      <c r="D429" s="10">
        <f t="shared" si="32"/>
        <v>2.85</v>
      </c>
      <c r="E429" s="6" t="s">
        <v>580</v>
      </c>
      <c r="F429" s="58">
        <f t="shared" si="35"/>
        <v>3.9000000000000004</v>
      </c>
      <c r="G429" s="12">
        <f t="shared" si="33"/>
        <v>6.8835000000000006</v>
      </c>
      <c r="H429" s="5">
        <f t="shared" si="34"/>
        <v>4.8184500000000003</v>
      </c>
    </row>
    <row r="430" spans="1:8" x14ac:dyDescent="0.25">
      <c r="A430" s="6" t="s">
        <v>519</v>
      </c>
      <c r="B430" s="6" t="s">
        <v>7</v>
      </c>
      <c r="C430" s="28">
        <v>2.2000000000000002</v>
      </c>
      <c r="D430" s="10">
        <f t="shared" si="32"/>
        <v>2.0900000000000003</v>
      </c>
      <c r="E430" s="6" t="s">
        <v>520</v>
      </c>
      <c r="F430" s="58">
        <f t="shared" si="35"/>
        <v>2.8600000000000003</v>
      </c>
      <c r="G430" s="12">
        <f t="shared" si="33"/>
        <v>5.0479000000000003</v>
      </c>
      <c r="H430" s="5">
        <f t="shared" si="34"/>
        <v>3.5335299999999998</v>
      </c>
    </row>
    <row r="431" spans="1:8" x14ac:dyDescent="0.25">
      <c r="A431" s="6" t="s">
        <v>521</v>
      </c>
      <c r="B431" s="6" t="s">
        <v>7</v>
      </c>
      <c r="C431" s="28">
        <v>45</v>
      </c>
      <c r="D431" s="10">
        <f t="shared" si="32"/>
        <v>42.75</v>
      </c>
      <c r="E431" s="6" t="s">
        <v>522</v>
      </c>
      <c r="F431" s="58">
        <f t="shared" si="35"/>
        <v>58.5</v>
      </c>
      <c r="G431" s="12">
        <f t="shared" si="33"/>
        <v>103.2525</v>
      </c>
      <c r="H431" s="5">
        <f t="shared" si="34"/>
        <v>72.276749999999993</v>
      </c>
    </row>
    <row r="432" spans="1:8" x14ac:dyDescent="0.25">
      <c r="A432" s="6" t="s">
        <v>581</v>
      </c>
      <c r="B432" s="6" t="s">
        <v>7</v>
      </c>
      <c r="C432" s="28">
        <v>80</v>
      </c>
      <c r="D432" s="10">
        <f t="shared" si="32"/>
        <v>76</v>
      </c>
      <c r="E432" s="6" t="s">
        <v>582</v>
      </c>
      <c r="F432" s="58">
        <f t="shared" si="35"/>
        <v>104</v>
      </c>
      <c r="G432" s="12">
        <f t="shared" si="33"/>
        <v>183.56</v>
      </c>
      <c r="H432" s="5">
        <f t="shared" si="34"/>
        <v>128.49199999999999</v>
      </c>
    </row>
    <row r="433" spans="1:8" x14ac:dyDescent="0.25">
      <c r="A433" s="6" t="s">
        <v>583</v>
      </c>
      <c r="B433" s="6" t="s">
        <v>7</v>
      </c>
      <c r="C433" s="28">
        <v>85</v>
      </c>
      <c r="D433" s="10">
        <f t="shared" si="32"/>
        <v>80.75</v>
      </c>
      <c r="E433" s="6" t="s">
        <v>584</v>
      </c>
      <c r="F433" s="58">
        <f t="shared" si="35"/>
        <v>110.5</v>
      </c>
      <c r="G433" s="12">
        <f t="shared" si="33"/>
        <v>195.0325</v>
      </c>
      <c r="H433" s="5">
        <f t="shared" si="34"/>
        <v>136.52275</v>
      </c>
    </row>
    <row r="434" spans="1:8" x14ac:dyDescent="0.25">
      <c r="A434" s="6" t="s">
        <v>585</v>
      </c>
      <c r="B434" s="6" t="s">
        <v>7</v>
      </c>
      <c r="C434" s="28">
        <v>90</v>
      </c>
      <c r="D434" s="10">
        <f t="shared" si="32"/>
        <v>85.5</v>
      </c>
      <c r="E434" s="6" t="s">
        <v>586</v>
      </c>
      <c r="F434" s="58">
        <f t="shared" si="35"/>
        <v>117</v>
      </c>
      <c r="G434" s="12">
        <f t="shared" si="33"/>
        <v>206.505</v>
      </c>
      <c r="H434" s="5">
        <f t="shared" si="34"/>
        <v>144.55349999999999</v>
      </c>
    </row>
    <row r="435" spans="1:8" x14ac:dyDescent="0.25">
      <c r="A435" s="6" t="s">
        <v>587</v>
      </c>
      <c r="B435" s="6" t="s">
        <v>7</v>
      </c>
      <c r="C435" s="28">
        <v>145</v>
      </c>
      <c r="D435" s="10">
        <f t="shared" si="32"/>
        <v>137.75</v>
      </c>
      <c r="E435" s="6" t="s">
        <v>588</v>
      </c>
      <c r="F435" s="58">
        <f t="shared" si="35"/>
        <v>188.5</v>
      </c>
      <c r="G435" s="12">
        <f t="shared" si="33"/>
        <v>332.70249999999999</v>
      </c>
      <c r="H435" s="5">
        <f t="shared" si="34"/>
        <v>232.89175</v>
      </c>
    </row>
    <row r="436" spans="1:8" x14ac:dyDescent="0.25">
      <c r="A436" s="6" t="s">
        <v>589</v>
      </c>
      <c r="B436" s="6" t="s">
        <v>7</v>
      </c>
      <c r="C436" s="28">
        <v>33</v>
      </c>
      <c r="D436" s="10">
        <f t="shared" si="32"/>
        <v>31.35</v>
      </c>
      <c r="E436" s="6" t="s">
        <v>590</v>
      </c>
      <c r="F436" s="58">
        <f t="shared" si="35"/>
        <v>42.9</v>
      </c>
      <c r="G436" s="12">
        <f t="shared" si="33"/>
        <v>75.718499999999992</v>
      </c>
      <c r="H436" s="5">
        <f t="shared" si="34"/>
        <v>53.002949999999998</v>
      </c>
    </row>
    <row r="437" spans="1:8" x14ac:dyDescent="0.25">
      <c r="A437" s="6" t="s">
        <v>591</v>
      </c>
      <c r="B437" s="6" t="s">
        <v>7</v>
      </c>
      <c r="C437" s="28">
        <v>15</v>
      </c>
      <c r="D437" s="10">
        <f t="shared" si="32"/>
        <v>14.25</v>
      </c>
      <c r="E437" s="6" t="s">
        <v>592</v>
      </c>
      <c r="F437" s="58">
        <f>C437*1.3</f>
        <v>19.5</v>
      </c>
      <c r="G437" s="12">
        <f t="shared" si="33"/>
        <v>34.417499999999997</v>
      </c>
      <c r="H437" s="5">
        <f t="shared" si="34"/>
        <v>24.09225</v>
      </c>
    </row>
    <row r="438" spans="1:8" x14ac:dyDescent="0.25">
      <c r="A438" s="2" t="s">
        <v>593</v>
      </c>
      <c r="B438" s="2"/>
      <c r="C438" s="3"/>
      <c r="D438" s="10"/>
      <c r="E438" s="2" t="s">
        <v>27</v>
      </c>
      <c r="F438" s="57">
        <v>0.3</v>
      </c>
      <c r="G438" s="12"/>
      <c r="H438" s="5"/>
    </row>
    <row r="439" spans="1:8" x14ac:dyDescent="0.25">
      <c r="A439" s="4" t="s">
        <v>2</v>
      </c>
      <c r="B439" s="1" t="s">
        <v>3</v>
      </c>
      <c r="C439" s="12"/>
      <c r="D439" s="10"/>
      <c r="E439" s="7" t="s">
        <v>5</v>
      </c>
      <c r="F439" s="58"/>
      <c r="G439" s="12"/>
      <c r="H439" s="5"/>
    </row>
    <row r="440" spans="1:8" x14ac:dyDescent="0.25">
      <c r="A440" s="6" t="s">
        <v>594</v>
      </c>
      <c r="B440" s="6" t="s">
        <v>7</v>
      </c>
      <c r="C440" s="28">
        <v>1.1000000000000001</v>
      </c>
      <c r="D440" s="10">
        <f t="shared" si="32"/>
        <v>1.0450000000000002</v>
      </c>
      <c r="E440" s="6" t="s">
        <v>595</v>
      </c>
      <c r="F440" s="58">
        <f>C440*1.3</f>
        <v>1.4300000000000002</v>
      </c>
      <c r="G440" s="12">
        <f t="shared" si="33"/>
        <v>2.5239500000000001</v>
      </c>
      <c r="H440" s="5">
        <f t="shared" si="34"/>
        <v>1.7667649999999999</v>
      </c>
    </row>
    <row r="441" spans="1:8" x14ac:dyDescent="0.25">
      <c r="A441" s="6" t="s">
        <v>589</v>
      </c>
      <c r="B441" s="6" t="s">
        <v>7</v>
      </c>
      <c r="C441" s="28">
        <v>33</v>
      </c>
      <c r="D441" s="10">
        <f t="shared" si="32"/>
        <v>31.35</v>
      </c>
      <c r="E441" s="6" t="s">
        <v>590</v>
      </c>
      <c r="F441" s="58">
        <f t="shared" ref="F441:F447" si="36">C441*1.3</f>
        <v>42.9</v>
      </c>
      <c r="G441" s="12">
        <f t="shared" si="33"/>
        <v>75.718499999999992</v>
      </c>
      <c r="H441" s="5">
        <f t="shared" si="34"/>
        <v>53.002949999999998</v>
      </c>
    </row>
    <row r="442" spans="1:8" x14ac:dyDescent="0.25">
      <c r="A442" s="6" t="s">
        <v>591</v>
      </c>
      <c r="B442" s="6" t="s">
        <v>7</v>
      </c>
      <c r="C442" s="28">
        <v>15</v>
      </c>
      <c r="D442" s="10">
        <f t="shared" si="32"/>
        <v>14.25</v>
      </c>
      <c r="E442" s="6" t="s">
        <v>596</v>
      </c>
      <c r="F442" s="58">
        <f t="shared" si="36"/>
        <v>19.5</v>
      </c>
      <c r="G442" s="12">
        <f t="shared" si="33"/>
        <v>34.417499999999997</v>
      </c>
      <c r="H442" s="5">
        <f t="shared" si="34"/>
        <v>24.09225</v>
      </c>
    </row>
    <row r="443" spans="1:8" x14ac:dyDescent="0.25">
      <c r="A443" s="6" t="s">
        <v>597</v>
      </c>
      <c r="B443" s="6" t="s">
        <v>7</v>
      </c>
      <c r="C443" s="28">
        <v>4</v>
      </c>
      <c r="D443" s="10">
        <f t="shared" si="32"/>
        <v>3.8</v>
      </c>
      <c r="E443" s="6" t="s">
        <v>598</v>
      </c>
      <c r="F443" s="58">
        <f t="shared" si="36"/>
        <v>5.2</v>
      </c>
      <c r="G443" s="12">
        <f t="shared" si="33"/>
        <v>9.177999999999999</v>
      </c>
      <c r="H443" s="5">
        <f t="shared" si="34"/>
        <v>6.4245999999999999</v>
      </c>
    </row>
    <row r="444" spans="1:8" x14ac:dyDescent="0.25">
      <c r="A444" s="6" t="s">
        <v>599</v>
      </c>
      <c r="B444" s="6" t="s">
        <v>7</v>
      </c>
      <c r="C444" s="28">
        <v>7</v>
      </c>
      <c r="D444" s="10">
        <f t="shared" si="32"/>
        <v>6.65</v>
      </c>
      <c r="E444" s="6" t="s">
        <v>600</v>
      </c>
      <c r="F444" s="58">
        <f t="shared" si="36"/>
        <v>9.1</v>
      </c>
      <c r="G444" s="12">
        <f t="shared" si="33"/>
        <v>16.061499999999999</v>
      </c>
      <c r="H444" s="5">
        <f t="shared" si="34"/>
        <v>11.24305</v>
      </c>
    </row>
    <row r="445" spans="1:8" x14ac:dyDescent="0.25">
      <c r="A445" s="6" t="s">
        <v>517</v>
      </c>
      <c r="B445" s="6" t="s">
        <v>7</v>
      </c>
      <c r="C445" s="28">
        <v>30</v>
      </c>
      <c r="D445" s="10">
        <f t="shared" si="32"/>
        <v>28.5</v>
      </c>
      <c r="E445" s="6" t="s">
        <v>518</v>
      </c>
      <c r="F445" s="58">
        <f t="shared" si="36"/>
        <v>39</v>
      </c>
      <c r="G445" s="12">
        <f t="shared" si="33"/>
        <v>68.834999999999994</v>
      </c>
      <c r="H445" s="5">
        <f t="shared" si="34"/>
        <v>48.1845</v>
      </c>
    </row>
    <row r="446" spans="1:8" x14ac:dyDescent="0.25">
      <c r="A446" s="6" t="s">
        <v>601</v>
      </c>
      <c r="B446" s="6" t="s">
        <v>7</v>
      </c>
      <c r="C446" s="28">
        <v>3</v>
      </c>
      <c r="D446" s="10">
        <f t="shared" si="32"/>
        <v>2.85</v>
      </c>
      <c r="E446" s="6" t="s">
        <v>602</v>
      </c>
      <c r="F446" s="58">
        <f t="shared" si="36"/>
        <v>3.9000000000000004</v>
      </c>
      <c r="G446" s="12">
        <f t="shared" si="33"/>
        <v>6.8835000000000006</v>
      </c>
      <c r="H446" s="5">
        <f t="shared" si="34"/>
        <v>4.8184500000000003</v>
      </c>
    </row>
    <row r="447" spans="1:8" x14ac:dyDescent="0.25">
      <c r="A447" s="6" t="s">
        <v>603</v>
      </c>
      <c r="B447" s="6" t="s">
        <v>7</v>
      </c>
      <c r="C447" s="28">
        <v>23</v>
      </c>
      <c r="D447" s="10">
        <f t="shared" si="32"/>
        <v>21.85</v>
      </c>
      <c r="E447" s="6" t="s">
        <v>604</v>
      </c>
      <c r="F447" s="58">
        <f t="shared" si="36"/>
        <v>29.900000000000002</v>
      </c>
      <c r="G447" s="12">
        <f t="shared" si="33"/>
        <v>52.773499999999999</v>
      </c>
      <c r="H447" s="5">
        <f t="shared" si="34"/>
        <v>36.941450000000003</v>
      </c>
    </row>
    <row r="448" spans="1:8" hidden="1" x14ac:dyDescent="0.25">
      <c r="A448" s="14" t="s">
        <v>27</v>
      </c>
      <c r="B448" s="14"/>
      <c r="C448" s="5"/>
      <c r="D448" s="10">
        <f t="shared" si="32"/>
        <v>0</v>
      </c>
      <c r="E448" s="14" t="s">
        <v>27</v>
      </c>
      <c r="F448" s="58"/>
      <c r="G448" s="12"/>
      <c r="H448" s="5">
        <f t="shared" si="34"/>
        <v>0</v>
      </c>
    </row>
    <row r="449" spans="7:8" hidden="1" x14ac:dyDescent="0.25">
      <c r="G449" s="14"/>
      <c r="H449" s="5">
        <f t="shared" si="34"/>
        <v>0</v>
      </c>
    </row>
    <row r="450" spans="7:8" hidden="1" x14ac:dyDescent="0.25">
      <c r="G450" s="14"/>
      <c r="H450" s="5">
        <f t="shared" si="34"/>
        <v>0</v>
      </c>
    </row>
    <row r="451" spans="7:8" hidden="1" x14ac:dyDescent="0.25">
      <c r="G451" s="14"/>
      <c r="H451" s="5">
        <f t="shared" si="34"/>
        <v>0</v>
      </c>
    </row>
    <row r="452" spans="7:8" hidden="1" x14ac:dyDescent="0.25">
      <c r="G452" s="14"/>
      <c r="H452" s="5">
        <f t="shared" si="34"/>
        <v>0</v>
      </c>
    </row>
    <row r="453" spans="7:8" hidden="1" x14ac:dyDescent="0.25">
      <c r="G453" s="14"/>
      <c r="H453" s="5">
        <f t="shared" si="34"/>
        <v>0</v>
      </c>
    </row>
    <row r="454" spans="7:8" hidden="1" x14ac:dyDescent="0.25">
      <c r="G454" s="14"/>
      <c r="H454" s="5">
        <f t="shared" si="34"/>
        <v>0</v>
      </c>
    </row>
    <row r="455" spans="7:8" hidden="1" x14ac:dyDescent="0.25">
      <c r="G455" s="14"/>
      <c r="H455" s="5">
        <f t="shared" si="34"/>
        <v>0</v>
      </c>
    </row>
    <row r="456" spans="7:8" hidden="1" x14ac:dyDescent="0.25">
      <c r="G456" s="14"/>
      <c r="H456" s="5">
        <f t="shared" si="34"/>
        <v>0</v>
      </c>
    </row>
    <row r="457" spans="7:8" hidden="1" x14ac:dyDescent="0.25">
      <c r="G457" s="14"/>
      <c r="H457" s="5">
        <f t="shared" si="34"/>
        <v>0</v>
      </c>
    </row>
    <row r="458" spans="7:8" hidden="1" x14ac:dyDescent="0.25">
      <c r="G458" s="14"/>
      <c r="H458" s="5">
        <f t="shared" si="34"/>
        <v>0</v>
      </c>
    </row>
    <row r="459" spans="7:8" hidden="1" x14ac:dyDescent="0.25">
      <c r="G459" s="14"/>
      <c r="H459" s="5">
        <f t="shared" si="34"/>
        <v>0</v>
      </c>
    </row>
    <row r="460" spans="7:8" hidden="1" x14ac:dyDescent="0.25">
      <c r="G460" s="14"/>
      <c r="H460" s="5">
        <f t="shared" si="34"/>
        <v>0</v>
      </c>
    </row>
    <row r="461" spans="7:8" hidden="1" x14ac:dyDescent="0.25">
      <c r="G461" s="14"/>
      <c r="H461" s="5">
        <f t="shared" si="34"/>
        <v>0</v>
      </c>
    </row>
    <row r="462" spans="7:8" hidden="1" x14ac:dyDescent="0.25">
      <c r="G462" s="14"/>
      <c r="H462" s="5">
        <f t="shared" si="34"/>
        <v>0</v>
      </c>
    </row>
    <row r="463" spans="7:8" hidden="1" x14ac:dyDescent="0.25">
      <c r="G463" s="14"/>
      <c r="H463" s="5">
        <f t="shared" ref="H463:H526" si="37">G463-(G463*30/100)</f>
        <v>0</v>
      </c>
    </row>
    <row r="464" spans="7:8" hidden="1" x14ac:dyDescent="0.25">
      <c r="G464" s="14"/>
      <c r="H464" s="5">
        <f t="shared" si="37"/>
        <v>0</v>
      </c>
    </row>
    <row r="465" spans="7:8" hidden="1" x14ac:dyDescent="0.25">
      <c r="G465" s="14"/>
      <c r="H465" s="5">
        <f t="shared" si="37"/>
        <v>0</v>
      </c>
    </row>
    <row r="466" spans="7:8" hidden="1" x14ac:dyDescent="0.25">
      <c r="G466" s="14"/>
      <c r="H466" s="5">
        <f t="shared" si="37"/>
        <v>0</v>
      </c>
    </row>
    <row r="467" spans="7:8" hidden="1" x14ac:dyDescent="0.25">
      <c r="G467" s="14"/>
      <c r="H467" s="5">
        <f t="shared" si="37"/>
        <v>0</v>
      </c>
    </row>
    <row r="468" spans="7:8" hidden="1" x14ac:dyDescent="0.25">
      <c r="G468" s="14"/>
      <c r="H468" s="5">
        <f t="shared" si="37"/>
        <v>0</v>
      </c>
    </row>
    <row r="469" spans="7:8" hidden="1" x14ac:dyDescent="0.25">
      <c r="G469" s="14"/>
      <c r="H469" s="5">
        <f t="shared" si="37"/>
        <v>0</v>
      </c>
    </row>
    <row r="470" spans="7:8" hidden="1" x14ac:dyDescent="0.25">
      <c r="G470" s="14"/>
      <c r="H470" s="5">
        <f t="shared" si="37"/>
        <v>0</v>
      </c>
    </row>
    <row r="471" spans="7:8" hidden="1" x14ac:dyDescent="0.25">
      <c r="G471" s="14"/>
      <c r="H471" s="5">
        <f t="shared" si="37"/>
        <v>0</v>
      </c>
    </row>
    <row r="472" spans="7:8" hidden="1" x14ac:dyDescent="0.25">
      <c r="G472" s="14"/>
      <c r="H472" s="5">
        <f t="shared" si="37"/>
        <v>0</v>
      </c>
    </row>
    <row r="473" spans="7:8" hidden="1" x14ac:dyDescent="0.25">
      <c r="G473" s="14"/>
      <c r="H473" s="5">
        <f t="shared" si="37"/>
        <v>0</v>
      </c>
    </row>
    <row r="474" spans="7:8" hidden="1" x14ac:dyDescent="0.25">
      <c r="G474" s="14"/>
      <c r="H474" s="5">
        <f t="shared" si="37"/>
        <v>0</v>
      </c>
    </row>
    <row r="475" spans="7:8" hidden="1" x14ac:dyDescent="0.25">
      <c r="G475" s="14"/>
      <c r="H475" s="5">
        <f t="shared" si="37"/>
        <v>0</v>
      </c>
    </row>
    <row r="476" spans="7:8" hidden="1" x14ac:dyDescent="0.25">
      <c r="G476" s="14"/>
      <c r="H476" s="5">
        <f t="shared" si="37"/>
        <v>0</v>
      </c>
    </row>
    <row r="477" spans="7:8" hidden="1" x14ac:dyDescent="0.25">
      <c r="G477" s="14"/>
      <c r="H477" s="5">
        <f t="shared" si="37"/>
        <v>0</v>
      </c>
    </row>
    <row r="478" spans="7:8" hidden="1" x14ac:dyDescent="0.25">
      <c r="G478" s="14"/>
      <c r="H478" s="5">
        <f t="shared" si="37"/>
        <v>0</v>
      </c>
    </row>
    <row r="479" spans="7:8" hidden="1" x14ac:dyDescent="0.25">
      <c r="G479" s="14"/>
      <c r="H479" s="5">
        <f t="shared" si="37"/>
        <v>0</v>
      </c>
    </row>
    <row r="480" spans="7:8" hidden="1" x14ac:dyDescent="0.25">
      <c r="G480" s="14"/>
      <c r="H480" s="5">
        <f t="shared" si="37"/>
        <v>0</v>
      </c>
    </row>
    <row r="481" spans="1:8" hidden="1" x14ac:dyDescent="0.25">
      <c r="G481" s="14"/>
      <c r="H481" s="5">
        <f t="shared" si="37"/>
        <v>0</v>
      </c>
    </row>
    <row r="482" spans="1:8" hidden="1" x14ac:dyDescent="0.25">
      <c r="A482" s="2" t="s">
        <v>593</v>
      </c>
      <c r="B482" s="2"/>
      <c r="C482" s="3"/>
      <c r="D482" s="10">
        <f t="shared" ref="D482:D516" si="38">(C482-(C482*5/100))</f>
        <v>0</v>
      </c>
      <c r="E482" s="2" t="s">
        <v>27</v>
      </c>
      <c r="F482" s="58"/>
      <c r="G482" s="12"/>
      <c r="H482" s="5">
        <f t="shared" si="37"/>
        <v>0</v>
      </c>
    </row>
    <row r="483" spans="1:8" hidden="1" x14ac:dyDescent="0.25">
      <c r="A483" s="4" t="s">
        <v>2</v>
      </c>
      <c r="B483" s="1" t="s">
        <v>3</v>
      </c>
      <c r="C483" s="12"/>
      <c r="D483" s="10">
        <f t="shared" si="38"/>
        <v>0</v>
      </c>
      <c r="E483" s="7" t="s">
        <v>5</v>
      </c>
      <c r="F483" s="58"/>
      <c r="G483" s="12"/>
      <c r="H483" s="5">
        <f t="shared" si="37"/>
        <v>0</v>
      </c>
    </row>
    <row r="484" spans="1:8" hidden="1" x14ac:dyDescent="0.25">
      <c r="A484" s="6" t="s">
        <v>659</v>
      </c>
      <c r="B484" s="6" t="s">
        <v>7</v>
      </c>
      <c r="C484" s="28">
        <v>2.1</v>
      </c>
      <c r="D484" s="10">
        <f t="shared" si="38"/>
        <v>1.9950000000000001</v>
      </c>
      <c r="E484" s="6" t="s">
        <v>660</v>
      </c>
      <c r="F484" s="58">
        <f t="shared" ref="F484:F516" si="39">C484*1.25</f>
        <v>2.625</v>
      </c>
      <c r="G484" s="12">
        <f t="shared" ref="G484:G510" si="40">(F484*1.765)</f>
        <v>4.6331249999999997</v>
      </c>
      <c r="H484" s="5">
        <f t="shared" si="37"/>
        <v>3.2431874999999999</v>
      </c>
    </row>
    <row r="485" spans="1:8" x14ac:dyDescent="0.25">
      <c r="A485" s="14" t="s">
        <v>27</v>
      </c>
      <c r="B485" s="14"/>
      <c r="C485" s="5"/>
      <c r="D485" s="10">
        <f t="shared" si="38"/>
        <v>0</v>
      </c>
      <c r="E485" s="14" t="s">
        <v>27</v>
      </c>
      <c r="F485" s="58"/>
      <c r="G485" s="12"/>
      <c r="H485" s="5"/>
    </row>
    <row r="486" spans="1:8" hidden="1" x14ac:dyDescent="0.25">
      <c r="A486" s="2" t="s">
        <v>661</v>
      </c>
      <c r="B486" s="30"/>
      <c r="C486" s="31"/>
      <c r="D486" s="10">
        <f t="shared" si="38"/>
        <v>0</v>
      </c>
      <c r="E486" s="30" t="s">
        <v>27</v>
      </c>
      <c r="F486" s="58"/>
      <c r="G486" s="12"/>
      <c r="H486" s="5">
        <f t="shared" si="37"/>
        <v>0</v>
      </c>
    </row>
    <row r="487" spans="1:8" hidden="1" x14ac:dyDescent="0.25">
      <c r="A487" s="32" t="s">
        <v>662</v>
      </c>
      <c r="B487" s="14"/>
      <c r="C487" s="5"/>
      <c r="D487" s="10">
        <f t="shared" si="38"/>
        <v>0</v>
      </c>
      <c r="E487" s="14" t="s">
        <v>27</v>
      </c>
      <c r="F487" s="57">
        <v>0.25</v>
      </c>
      <c r="G487" s="12"/>
      <c r="H487" s="5">
        <f t="shared" si="37"/>
        <v>0</v>
      </c>
    </row>
    <row r="488" spans="1:8" hidden="1" x14ac:dyDescent="0.25">
      <c r="A488" s="4" t="s">
        <v>2</v>
      </c>
      <c r="B488" s="1" t="s">
        <v>3</v>
      </c>
      <c r="C488" s="12"/>
      <c r="D488" s="10">
        <f t="shared" si="38"/>
        <v>0</v>
      </c>
      <c r="E488" s="7" t="s">
        <v>5</v>
      </c>
      <c r="F488" s="58"/>
      <c r="G488" s="12"/>
      <c r="H488" s="5">
        <f t="shared" si="37"/>
        <v>0</v>
      </c>
    </row>
    <row r="489" spans="1:8" hidden="1" x14ac:dyDescent="0.25">
      <c r="A489" s="6" t="s">
        <v>663</v>
      </c>
      <c r="B489" s="6" t="s">
        <v>7</v>
      </c>
      <c r="C489" s="28">
        <v>3.6</v>
      </c>
      <c r="D489" s="10">
        <f t="shared" si="38"/>
        <v>3.42</v>
      </c>
      <c r="E489" s="6" t="s">
        <v>664</v>
      </c>
      <c r="F489" s="58">
        <f t="shared" si="39"/>
        <v>4.5</v>
      </c>
      <c r="G489" s="12">
        <f t="shared" si="40"/>
        <v>7.9424999999999999</v>
      </c>
      <c r="H489" s="5">
        <f t="shared" si="37"/>
        <v>5.5597499999999993</v>
      </c>
    </row>
    <row r="490" spans="1:8" hidden="1" x14ac:dyDescent="0.25">
      <c r="A490" s="6" t="s">
        <v>665</v>
      </c>
      <c r="B490" s="6" t="s">
        <v>7</v>
      </c>
      <c r="C490" s="28">
        <v>3.72</v>
      </c>
      <c r="D490" s="10">
        <f t="shared" si="38"/>
        <v>3.5340000000000003</v>
      </c>
      <c r="E490" s="6" t="s">
        <v>666</v>
      </c>
      <c r="F490" s="58">
        <f t="shared" si="39"/>
        <v>4.6500000000000004</v>
      </c>
      <c r="G490" s="12">
        <f t="shared" si="40"/>
        <v>8.2072500000000002</v>
      </c>
      <c r="H490" s="5">
        <f t="shared" si="37"/>
        <v>5.7450749999999999</v>
      </c>
    </row>
    <row r="491" spans="1:8" hidden="1" x14ac:dyDescent="0.25">
      <c r="A491" s="6" t="s">
        <v>667</v>
      </c>
      <c r="B491" s="6" t="s">
        <v>7</v>
      </c>
      <c r="C491" s="28">
        <v>11</v>
      </c>
      <c r="D491" s="10">
        <f t="shared" si="38"/>
        <v>10.45</v>
      </c>
      <c r="E491" s="6" t="s">
        <v>668</v>
      </c>
      <c r="F491" s="58">
        <f t="shared" si="39"/>
        <v>13.75</v>
      </c>
      <c r="G491" s="12">
        <f t="shared" si="40"/>
        <v>24.268749999999997</v>
      </c>
      <c r="H491" s="5">
        <f t="shared" si="37"/>
        <v>16.988124999999997</v>
      </c>
    </row>
    <row r="492" spans="1:8" hidden="1" x14ac:dyDescent="0.25">
      <c r="A492" s="6" t="s">
        <v>669</v>
      </c>
      <c r="B492" s="6" t="s">
        <v>7</v>
      </c>
      <c r="C492" s="28">
        <v>12</v>
      </c>
      <c r="D492" s="10">
        <f t="shared" si="38"/>
        <v>11.4</v>
      </c>
      <c r="E492" s="6" t="s">
        <v>670</v>
      </c>
      <c r="F492" s="58">
        <f t="shared" si="39"/>
        <v>15</v>
      </c>
      <c r="G492" s="12">
        <f t="shared" si="40"/>
        <v>26.474999999999998</v>
      </c>
      <c r="H492" s="5">
        <f t="shared" si="37"/>
        <v>18.532499999999999</v>
      </c>
    </row>
    <row r="493" spans="1:8" hidden="1" x14ac:dyDescent="0.25">
      <c r="A493" s="6" t="s">
        <v>671</v>
      </c>
      <c r="B493" s="6" t="s">
        <v>7</v>
      </c>
      <c r="C493" s="28">
        <v>27</v>
      </c>
      <c r="D493" s="10">
        <f t="shared" si="38"/>
        <v>25.65</v>
      </c>
      <c r="E493" s="6" t="s">
        <v>672</v>
      </c>
      <c r="F493" s="58">
        <f t="shared" si="39"/>
        <v>33.75</v>
      </c>
      <c r="G493" s="12">
        <f t="shared" si="40"/>
        <v>59.568749999999994</v>
      </c>
      <c r="H493" s="5">
        <f t="shared" si="37"/>
        <v>41.698124999999997</v>
      </c>
    </row>
    <row r="494" spans="1:8" hidden="1" x14ac:dyDescent="0.25">
      <c r="A494" s="6" t="s">
        <v>673</v>
      </c>
      <c r="B494" s="6" t="s">
        <v>7</v>
      </c>
      <c r="C494" s="28">
        <v>32</v>
      </c>
      <c r="D494" s="10">
        <f t="shared" si="38"/>
        <v>30.4</v>
      </c>
      <c r="E494" s="6" t="s">
        <v>674</v>
      </c>
      <c r="F494" s="58">
        <f t="shared" si="39"/>
        <v>40</v>
      </c>
      <c r="G494" s="12">
        <f t="shared" si="40"/>
        <v>70.599999999999994</v>
      </c>
      <c r="H494" s="5">
        <f t="shared" si="37"/>
        <v>49.419999999999995</v>
      </c>
    </row>
    <row r="495" spans="1:8" hidden="1" x14ac:dyDescent="0.25">
      <c r="A495" s="14" t="s">
        <v>27</v>
      </c>
      <c r="B495" s="14"/>
      <c r="C495" s="5"/>
      <c r="D495" s="10">
        <f t="shared" si="38"/>
        <v>0</v>
      </c>
      <c r="E495" s="14" t="s">
        <v>27</v>
      </c>
      <c r="F495" s="58"/>
      <c r="G495" s="12"/>
      <c r="H495" s="5">
        <f t="shared" si="37"/>
        <v>0</v>
      </c>
    </row>
    <row r="496" spans="1:8" hidden="1" x14ac:dyDescent="0.25">
      <c r="A496" s="2" t="s">
        <v>675</v>
      </c>
      <c r="B496" s="14"/>
      <c r="C496" s="5"/>
      <c r="D496" s="10">
        <f t="shared" si="38"/>
        <v>0</v>
      </c>
      <c r="E496" s="14" t="s">
        <v>27</v>
      </c>
      <c r="F496" s="58"/>
      <c r="G496" s="12"/>
      <c r="H496" s="5">
        <f t="shared" si="37"/>
        <v>0</v>
      </c>
    </row>
    <row r="497" spans="1:8" hidden="1" x14ac:dyDescent="0.25">
      <c r="A497" s="32" t="s">
        <v>662</v>
      </c>
      <c r="B497" s="14"/>
      <c r="C497" s="5"/>
      <c r="D497" s="10">
        <f t="shared" si="38"/>
        <v>0</v>
      </c>
      <c r="E497" s="14" t="s">
        <v>27</v>
      </c>
      <c r="F497" s="58"/>
      <c r="G497" s="12"/>
      <c r="H497" s="5">
        <f t="shared" si="37"/>
        <v>0</v>
      </c>
    </row>
    <row r="498" spans="1:8" hidden="1" x14ac:dyDescent="0.25">
      <c r="A498" s="4" t="s">
        <v>2</v>
      </c>
      <c r="B498" s="1" t="s">
        <v>3</v>
      </c>
      <c r="C498" s="12"/>
      <c r="D498" s="10">
        <f t="shared" si="38"/>
        <v>0</v>
      </c>
      <c r="E498" s="7" t="s">
        <v>5</v>
      </c>
      <c r="F498" s="58"/>
      <c r="G498" s="12"/>
      <c r="H498" s="5">
        <f t="shared" si="37"/>
        <v>0</v>
      </c>
    </row>
    <row r="499" spans="1:8" hidden="1" x14ac:dyDescent="0.25">
      <c r="A499" s="14" t="s">
        <v>676</v>
      </c>
      <c r="B499" s="6" t="s">
        <v>7</v>
      </c>
      <c r="C499" s="5">
        <v>2.25</v>
      </c>
      <c r="D499" s="10">
        <f t="shared" si="38"/>
        <v>2.1375000000000002</v>
      </c>
      <c r="E499" s="6" t="s">
        <v>677</v>
      </c>
      <c r="F499" s="58">
        <f t="shared" si="39"/>
        <v>2.8125</v>
      </c>
      <c r="G499" s="12">
        <f t="shared" si="40"/>
        <v>4.9640624999999998</v>
      </c>
      <c r="H499" s="5">
        <f t="shared" si="37"/>
        <v>3.4748437499999998</v>
      </c>
    </row>
    <row r="500" spans="1:8" hidden="1" x14ac:dyDescent="0.25">
      <c r="A500" s="14" t="s">
        <v>678</v>
      </c>
      <c r="B500" s="6" t="s">
        <v>7</v>
      </c>
      <c r="C500" s="5">
        <v>2.4</v>
      </c>
      <c r="D500" s="10">
        <f t="shared" si="38"/>
        <v>2.2799999999999998</v>
      </c>
      <c r="E500" s="6" t="s">
        <v>679</v>
      </c>
      <c r="F500" s="58">
        <f t="shared" si="39"/>
        <v>3</v>
      </c>
      <c r="G500" s="12">
        <f t="shared" si="40"/>
        <v>5.2949999999999999</v>
      </c>
      <c r="H500" s="5">
        <f t="shared" si="37"/>
        <v>3.7065000000000001</v>
      </c>
    </row>
    <row r="501" spans="1:8" hidden="1" x14ac:dyDescent="0.25">
      <c r="A501" s="14" t="s">
        <v>680</v>
      </c>
      <c r="B501" s="6" t="s">
        <v>7</v>
      </c>
      <c r="C501" s="5">
        <v>2.4</v>
      </c>
      <c r="D501" s="10">
        <f t="shared" si="38"/>
        <v>2.2799999999999998</v>
      </c>
      <c r="E501" s="6" t="s">
        <v>681</v>
      </c>
      <c r="F501" s="58">
        <f t="shared" si="39"/>
        <v>3</v>
      </c>
      <c r="G501" s="12">
        <f t="shared" si="40"/>
        <v>5.2949999999999999</v>
      </c>
      <c r="H501" s="5">
        <f t="shared" si="37"/>
        <v>3.7065000000000001</v>
      </c>
    </row>
    <row r="502" spans="1:8" hidden="1" x14ac:dyDescent="0.25">
      <c r="A502" s="14" t="s">
        <v>27</v>
      </c>
      <c r="B502" s="14"/>
      <c r="C502" s="5"/>
      <c r="D502" s="10">
        <f t="shared" si="38"/>
        <v>0</v>
      </c>
      <c r="E502" s="14" t="s">
        <v>27</v>
      </c>
      <c r="F502" s="58"/>
      <c r="G502" s="12"/>
      <c r="H502" s="5">
        <f t="shared" si="37"/>
        <v>0</v>
      </c>
    </row>
    <row r="503" spans="1:8" hidden="1" x14ac:dyDescent="0.25">
      <c r="A503" s="2" t="s">
        <v>682</v>
      </c>
      <c r="B503" s="30"/>
      <c r="C503" s="31"/>
      <c r="D503" s="10">
        <f t="shared" si="38"/>
        <v>0</v>
      </c>
      <c r="E503" s="30" t="s">
        <v>27</v>
      </c>
      <c r="F503" s="58"/>
      <c r="G503" s="12"/>
      <c r="H503" s="5">
        <f t="shared" si="37"/>
        <v>0</v>
      </c>
    </row>
    <row r="504" spans="1:8" hidden="1" x14ac:dyDescent="0.25">
      <c r="A504" s="32" t="s">
        <v>683</v>
      </c>
      <c r="B504" s="14"/>
      <c r="C504" s="5"/>
      <c r="D504" s="10">
        <f t="shared" si="38"/>
        <v>0</v>
      </c>
      <c r="E504" s="14" t="s">
        <v>27</v>
      </c>
      <c r="F504" s="58"/>
      <c r="G504" s="12"/>
      <c r="H504" s="5">
        <f t="shared" si="37"/>
        <v>0</v>
      </c>
    </row>
    <row r="505" spans="1:8" hidden="1" x14ac:dyDescent="0.25">
      <c r="A505" s="4" t="s">
        <v>2</v>
      </c>
      <c r="B505" s="1" t="s">
        <v>3</v>
      </c>
      <c r="C505" s="12"/>
      <c r="D505" s="10">
        <f t="shared" si="38"/>
        <v>0</v>
      </c>
      <c r="E505" s="7" t="s">
        <v>5</v>
      </c>
      <c r="F505" s="58"/>
      <c r="G505" s="12"/>
      <c r="H505" s="5">
        <f t="shared" si="37"/>
        <v>0</v>
      </c>
    </row>
    <row r="506" spans="1:8" hidden="1" x14ac:dyDescent="0.25">
      <c r="A506" s="6" t="s">
        <v>684</v>
      </c>
      <c r="B506" s="6" t="s">
        <v>7</v>
      </c>
      <c r="C506" s="28">
        <v>3.91</v>
      </c>
      <c r="D506" s="10">
        <f t="shared" si="38"/>
        <v>3.7145000000000001</v>
      </c>
      <c r="E506" s="6" t="s">
        <v>685</v>
      </c>
      <c r="F506" s="58">
        <f t="shared" si="39"/>
        <v>4.8875000000000002</v>
      </c>
      <c r="G506" s="12">
        <f t="shared" si="40"/>
        <v>8.6264374999999998</v>
      </c>
      <c r="H506" s="5">
        <f t="shared" si="37"/>
        <v>6.0385062500000002</v>
      </c>
    </row>
    <row r="507" spans="1:8" hidden="1" x14ac:dyDescent="0.25">
      <c r="A507" s="6" t="s">
        <v>686</v>
      </c>
      <c r="B507" s="6" t="s">
        <v>7</v>
      </c>
      <c r="C507" s="28">
        <v>4.3600000000000003</v>
      </c>
      <c r="D507" s="10">
        <f t="shared" si="38"/>
        <v>4.1420000000000003</v>
      </c>
      <c r="E507" s="6" t="s">
        <v>687</v>
      </c>
      <c r="F507" s="58">
        <f t="shared" si="39"/>
        <v>5.45</v>
      </c>
      <c r="G507" s="12">
        <f t="shared" si="40"/>
        <v>9.6192499999999992</v>
      </c>
      <c r="H507" s="5">
        <f t="shared" si="37"/>
        <v>6.7334749999999994</v>
      </c>
    </row>
    <row r="508" spans="1:8" hidden="1" x14ac:dyDescent="0.25">
      <c r="A508" s="6" t="s">
        <v>688</v>
      </c>
      <c r="B508" s="6" t="s">
        <v>7</v>
      </c>
      <c r="C508" s="28">
        <v>11.55</v>
      </c>
      <c r="D508" s="10">
        <f t="shared" si="38"/>
        <v>10.9725</v>
      </c>
      <c r="E508" s="6" t="s">
        <v>689</v>
      </c>
      <c r="F508" s="58">
        <f t="shared" si="39"/>
        <v>14.4375</v>
      </c>
      <c r="G508" s="12">
        <f t="shared" si="40"/>
        <v>25.482187499999998</v>
      </c>
      <c r="H508" s="5">
        <f t="shared" si="37"/>
        <v>17.837531249999998</v>
      </c>
    </row>
    <row r="509" spans="1:8" hidden="1" x14ac:dyDescent="0.25">
      <c r="A509" s="6" t="s">
        <v>690</v>
      </c>
      <c r="B509" s="6" t="s">
        <v>7</v>
      </c>
      <c r="C509" s="28">
        <v>12.6</v>
      </c>
      <c r="D509" s="10">
        <f t="shared" si="38"/>
        <v>11.969999999999999</v>
      </c>
      <c r="E509" s="6" t="s">
        <v>691</v>
      </c>
      <c r="F509" s="58">
        <f t="shared" si="39"/>
        <v>15.75</v>
      </c>
      <c r="G509" s="12">
        <f t="shared" si="40"/>
        <v>27.798749999999998</v>
      </c>
      <c r="H509" s="5">
        <f t="shared" si="37"/>
        <v>19.459125</v>
      </c>
    </row>
    <row r="510" spans="1:8" hidden="1" x14ac:dyDescent="0.25">
      <c r="A510" s="6" t="s">
        <v>692</v>
      </c>
      <c r="B510" s="6" t="s">
        <v>7</v>
      </c>
      <c r="C510" s="28">
        <v>10.33</v>
      </c>
      <c r="D510" s="10">
        <f t="shared" si="38"/>
        <v>9.8134999999999994</v>
      </c>
      <c r="E510" s="6" t="s">
        <v>693</v>
      </c>
      <c r="F510" s="58">
        <f t="shared" si="39"/>
        <v>12.9125</v>
      </c>
      <c r="G510" s="12">
        <f t="shared" si="40"/>
        <v>22.790562499999997</v>
      </c>
      <c r="H510" s="5">
        <f t="shared" si="37"/>
        <v>15.953393749999998</v>
      </c>
    </row>
    <row r="511" spans="1:8" hidden="1" x14ac:dyDescent="0.25">
      <c r="A511" s="14" t="s">
        <v>27</v>
      </c>
      <c r="B511" s="14"/>
      <c r="C511" s="5"/>
      <c r="D511" s="10">
        <f t="shared" si="38"/>
        <v>0</v>
      </c>
      <c r="E511" s="14" t="s">
        <v>27</v>
      </c>
      <c r="F511" s="58"/>
      <c r="G511" s="12"/>
      <c r="H511" s="5">
        <f t="shared" si="37"/>
        <v>0</v>
      </c>
    </row>
    <row r="512" spans="1:8" hidden="1" x14ac:dyDescent="0.25">
      <c r="A512" s="2" t="s">
        <v>675</v>
      </c>
      <c r="B512" s="14"/>
      <c r="C512" s="5"/>
      <c r="D512" s="10">
        <f t="shared" si="38"/>
        <v>0</v>
      </c>
      <c r="E512" s="14" t="s">
        <v>27</v>
      </c>
      <c r="F512" s="58"/>
      <c r="G512" s="12"/>
      <c r="H512" s="5">
        <f t="shared" si="37"/>
        <v>0</v>
      </c>
    </row>
    <row r="513" spans="1:8" hidden="1" x14ac:dyDescent="0.25">
      <c r="A513" s="32" t="s">
        <v>683</v>
      </c>
      <c r="B513" s="14"/>
      <c r="C513" s="5"/>
      <c r="D513" s="10">
        <f t="shared" si="38"/>
        <v>0</v>
      </c>
      <c r="E513" s="14" t="s">
        <v>27</v>
      </c>
      <c r="F513" s="58"/>
      <c r="G513" s="12"/>
      <c r="H513" s="5">
        <f t="shared" si="37"/>
        <v>0</v>
      </c>
    </row>
    <row r="514" spans="1:8" hidden="1" x14ac:dyDescent="0.25">
      <c r="A514" s="4" t="s">
        <v>2</v>
      </c>
      <c r="B514" s="1" t="s">
        <v>3</v>
      </c>
      <c r="C514" s="12"/>
      <c r="D514" s="10">
        <f t="shared" si="38"/>
        <v>0</v>
      </c>
      <c r="E514" s="7" t="s">
        <v>5</v>
      </c>
      <c r="F514" s="58"/>
      <c r="G514" s="12"/>
      <c r="H514" s="5">
        <f t="shared" si="37"/>
        <v>0</v>
      </c>
    </row>
    <row r="515" spans="1:8" hidden="1" x14ac:dyDescent="0.25">
      <c r="A515" s="14" t="s">
        <v>694</v>
      </c>
      <c r="B515" s="6" t="s">
        <v>7</v>
      </c>
      <c r="C515" s="5">
        <v>2.25</v>
      </c>
      <c r="D515" s="10">
        <f t="shared" si="38"/>
        <v>2.1375000000000002</v>
      </c>
      <c r="E515" s="6" t="s">
        <v>695</v>
      </c>
      <c r="F515" s="58">
        <f t="shared" si="39"/>
        <v>2.8125</v>
      </c>
      <c r="G515" s="12">
        <f t="shared" ref="G515:G578" si="41">(F515*1.765)</f>
        <v>4.9640624999999998</v>
      </c>
      <c r="H515" s="5">
        <f t="shared" si="37"/>
        <v>3.4748437499999998</v>
      </c>
    </row>
    <row r="516" spans="1:8" hidden="1" x14ac:dyDescent="0.25">
      <c r="A516" s="14" t="s">
        <v>696</v>
      </c>
      <c r="B516" s="6" t="s">
        <v>7</v>
      </c>
      <c r="C516" s="5">
        <v>2.4</v>
      </c>
      <c r="D516" s="10">
        <f t="shared" si="38"/>
        <v>2.2799999999999998</v>
      </c>
      <c r="E516" s="6" t="s">
        <v>697</v>
      </c>
      <c r="F516" s="58">
        <f t="shared" si="39"/>
        <v>3</v>
      </c>
      <c r="G516" s="12">
        <f t="shared" si="41"/>
        <v>5.2949999999999999</v>
      </c>
      <c r="H516" s="5">
        <f t="shared" si="37"/>
        <v>3.7065000000000001</v>
      </c>
    </row>
    <row r="517" spans="1:8" hidden="1" x14ac:dyDescent="0.25">
      <c r="A517" s="14"/>
      <c r="B517" s="14"/>
      <c r="C517" s="5"/>
      <c r="D517" s="10"/>
      <c r="E517" s="14"/>
      <c r="F517" s="58"/>
      <c r="G517" s="12"/>
      <c r="H517" s="5">
        <f t="shared" si="37"/>
        <v>0</v>
      </c>
    </row>
    <row r="518" spans="1:8" hidden="1" x14ac:dyDescent="0.25">
      <c r="A518" s="14"/>
      <c r="B518" s="14"/>
      <c r="C518" s="5"/>
      <c r="D518" s="10"/>
      <c r="E518" s="14"/>
      <c r="F518" s="58"/>
      <c r="G518" s="12"/>
      <c r="H518" s="5">
        <f t="shared" si="37"/>
        <v>0</v>
      </c>
    </row>
    <row r="519" spans="1:8" x14ac:dyDescent="0.25">
      <c r="A519" s="2" t="s">
        <v>698</v>
      </c>
      <c r="B519" s="14"/>
      <c r="C519" s="5"/>
      <c r="D519" s="10"/>
      <c r="E519" s="14"/>
      <c r="F519" s="57">
        <v>0.25</v>
      </c>
      <c r="G519" s="12"/>
      <c r="H519" s="5"/>
    </row>
    <row r="520" spans="1:8" x14ac:dyDescent="0.25">
      <c r="A520" s="2" t="s">
        <v>699</v>
      </c>
      <c r="B520" s="14"/>
      <c r="C520" s="5"/>
      <c r="D520" s="10"/>
      <c r="E520" s="14"/>
      <c r="F520" s="58"/>
      <c r="G520" s="12"/>
      <c r="H520" s="5"/>
    </row>
    <row r="521" spans="1:8" x14ac:dyDescent="0.25">
      <c r="A521" s="2" t="s">
        <v>700</v>
      </c>
      <c r="B521" s="2" t="s">
        <v>3</v>
      </c>
      <c r="C521" s="5"/>
      <c r="D521" s="10"/>
      <c r="E521" s="7" t="s">
        <v>5</v>
      </c>
      <c r="F521" s="58"/>
      <c r="G521" s="12"/>
      <c r="H521" s="5"/>
    </row>
    <row r="522" spans="1:8" x14ac:dyDescent="0.25">
      <c r="A522" s="6" t="s">
        <v>701</v>
      </c>
      <c r="B522" s="6" t="s">
        <v>7</v>
      </c>
      <c r="C522" s="5">
        <v>10</v>
      </c>
      <c r="D522" s="10">
        <f t="shared" ref="D522:D584" si="42">(C522-(C522*5/100))</f>
        <v>9.5</v>
      </c>
      <c r="E522" s="14" t="s">
        <v>449</v>
      </c>
      <c r="F522" s="58">
        <f>C522*1.25</f>
        <v>12.5</v>
      </c>
      <c r="G522" s="12">
        <f t="shared" si="41"/>
        <v>22.0625</v>
      </c>
      <c r="H522" s="5">
        <f t="shared" si="37"/>
        <v>15.44375</v>
      </c>
    </row>
    <row r="523" spans="1:8" x14ac:dyDescent="0.25">
      <c r="A523" s="6" t="s">
        <v>702</v>
      </c>
      <c r="B523" s="6" t="s">
        <v>7</v>
      </c>
      <c r="C523" s="5">
        <v>11.4</v>
      </c>
      <c r="D523" s="10">
        <f t="shared" si="42"/>
        <v>10.83</v>
      </c>
      <c r="E523" s="6" t="s">
        <v>453</v>
      </c>
      <c r="F523" s="58">
        <f t="shared" ref="F523:F530" si="43">C523*1.25</f>
        <v>14.25</v>
      </c>
      <c r="G523" s="12">
        <f t="shared" si="41"/>
        <v>25.151249999999997</v>
      </c>
      <c r="H523" s="5">
        <f t="shared" si="37"/>
        <v>17.605874999999997</v>
      </c>
    </row>
    <row r="524" spans="1:8" x14ac:dyDescent="0.25">
      <c r="A524" s="14" t="s">
        <v>703</v>
      </c>
      <c r="B524" s="6" t="s">
        <v>7</v>
      </c>
      <c r="C524" s="5">
        <v>10</v>
      </c>
      <c r="D524" s="10">
        <f t="shared" si="42"/>
        <v>9.5</v>
      </c>
      <c r="E524" s="10" t="s">
        <v>447</v>
      </c>
      <c r="F524" s="58">
        <f t="shared" si="43"/>
        <v>12.5</v>
      </c>
      <c r="G524" s="12">
        <f t="shared" si="41"/>
        <v>22.0625</v>
      </c>
      <c r="H524" s="5">
        <f t="shared" si="37"/>
        <v>15.44375</v>
      </c>
    </row>
    <row r="525" spans="1:8" x14ac:dyDescent="0.25">
      <c r="A525" s="14" t="s">
        <v>704</v>
      </c>
      <c r="B525" s="6" t="s">
        <v>7</v>
      </c>
      <c r="C525" s="5">
        <v>11.4</v>
      </c>
      <c r="D525" s="10">
        <f t="shared" si="42"/>
        <v>10.83</v>
      </c>
      <c r="E525" s="10" t="s">
        <v>451</v>
      </c>
      <c r="F525" s="58">
        <f t="shared" si="43"/>
        <v>14.25</v>
      </c>
      <c r="G525" s="12">
        <f t="shared" si="41"/>
        <v>25.151249999999997</v>
      </c>
      <c r="H525" s="5">
        <f t="shared" si="37"/>
        <v>17.605874999999997</v>
      </c>
    </row>
    <row r="526" spans="1:8" x14ac:dyDescent="0.25">
      <c r="A526" s="14" t="s">
        <v>705</v>
      </c>
      <c r="B526" s="6" t="s">
        <v>7</v>
      </c>
      <c r="C526" s="5">
        <v>12.9</v>
      </c>
      <c r="D526" s="10">
        <f t="shared" si="42"/>
        <v>12.255000000000001</v>
      </c>
      <c r="E526" s="10" t="s">
        <v>457</v>
      </c>
      <c r="F526" s="58">
        <f t="shared" si="43"/>
        <v>16.125</v>
      </c>
      <c r="G526" s="12">
        <f t="shared" si="41"/>
        <v>28.460624999999997</v>
      </c>
      <c r="H526" s="5">
        <f t="shared" si="37"/>
        <v>19.922437499999997</v>
      </c>
    </row>
    <row r="527" spans="1:8" x14ac:dyDescent="0.25">
      <c r="A527" s="14" t="s">
        <v>706</v>
      </c>
      <c r="B527" s="6" t="s">
        <v>7</v>
      </c>
      <c r="C527" s="5">
        <v>15.2</v>
      </c>
      <c r="D527" s="10">
        <f t="shared" si="42"/>
        <v>14.44</v>
      </c>
      <c r="E527" s="10" t="s">
        <v>461</v>
      </c>
      <c r="F527" s="58">
        <f t="shared" si="43"/>
        <v>19</v>
      </c>
      <c r="G527" s="12">
        <f t="shared" si="41"/>
        <v>33.534999999999997</v>
      </c>
      <c r="H527" s="5">
        <f t="shared" ref="H527:H584" si="44">G527-(G527*30/100)</f>
        <v>23.474499999999999</v>
      </c>
    </row>
    <row r="528" spans="1:8" x14ac:dyDescent="0.25">
      <c r="A528" s="14" t="s">
        <v>707</v>
      </c>
      <c r="B528" s="6" t="s">
        <v>7</v>
      </c>
      <c r="C528" s="5">
        <v>12.9</v>
      </c>
      <c r="D528" s="10">
        <f t="shared" si="42"/>
        <v>12.255000000000001</v>
      </c>
      <c r="E528" s="10" t="s">
        <v>455</v>
      </c>
      <c r="F528" s="58">
        <f t="shared" si="43"/>
        <v>16.125</v>
      </c>
      <c r="G528" s="12">
        <f t="shared" si="41"/>
        <v>28.460624999999997</v>
      </c>
      <c r="H528" s="5">
        <f t="shared" si="44"/>
        <v>19.922437499999997</v>
      </c>
    </row>
    <row r="529" spans="1:8" x14ac:dyDescent="0.25">
      <c r="A529" s="14" t="s">
        <v>708</v>
      </c>
      <c r="B529" s="6" t="s">
        <v>7</v>
      </c>
      <c r="C529" s="5">
        <v>15.2</v>
      </c>
      <c r="D529" s="10">
        <f t="shared" si="42"/>
        <v>14.44</v>
      </c>
      <c r="E529" s="10" t="s">
        <v>459</v>
      </c>
      <c r="F529" s="58">
        <f t="shared" si="43"/>
        <v>19</v>
      </c>
      <c r="G529" s="12">
        <f t="shared" si="41"/>
        <v>33.534999999999997</v>
      </c>
      <c r="H529" s="5">
        <f t="shared" si="44"/>
        <v>23.474499999999999</v>
      </c>
    </row>
    <row r="530" spans="1:8" x14ac:dyDescent="0.25">
      <c r="A530" s="14" t="s">
        <v>709</v>
      </c>
      <c r="B530" s="6" t="s">
        <v>7</v>
      </c>
      <c r="C530" s="5">
        <v>8.8000000000000007</v>
      </c>
      <c r="D530" s="10">
        <f t="shared" si="42"/>
        <v>8.3600000000000012</v>
      </c>
      <c r="E530" s="14"/>
      <c r="F530" s="58">
        <f t="shared" si="43"/>
        <v>11</v>
      </c>
      <c r="G530" s="12">
        <f t="shared" si="41"/>
        <v>19.414999999999999</v>
      </c>
      <c r="H530" s="5">
        <f t="shared" si="44"/>
        <v>13.590499999999999</v>
      </c>
    </row>
    <row r="531" spans="1:8" x14ac:dyDescent="0.25">
      <c r="A531" s="14"/>
      <c r="B531" s="6" t="s">
        <v>7</v>
      </c>
      <c r="C531" s="5"/>
      <c r="D531" s="10">
        <f t="shared" si="42"/>
        <v>0</v>
      </c>
      <c r="E531" s="14"/>
      <c r="F531" s="58"/>
      <c r="G531" s="12"/>
      <c r="H531" s="5"/>
    </row>
    <row r="532" spans="1:8" x14ac:dyDescent="0.25">
      <c r="A532" s="2" t="s">
        <v>496</v>
      </c>
      <c r="B532" s="6"/>
      <c r="C532" s="5"/>
      <c r="D532" s="10">
        <f t="shared" si="42"/>
        <v>0</v>
      </c>
      <c r="E532" s="14"/>
      <c r="F532" s="58"/>
      <c r="G532" s="12"/>
      <c r="H532" s="5"/>
    </row>
    <row r="533" spans="1:8" x14ac:dyDescent="0.25">
      <c r="A533" s="2" t="s">
        <v>2</v>
      </c>
      <c r="B533" s="2" t="s">
        <v>3</v>
      </c>
      <c r="C533" s="5"/>
      <c r="D533" s="10">
        <f t="shared" si="42"/>
        <v>0</v>
      </c>
      <c r="E533" s="7" t="s">
        <v>5</v>
      </c>
      <c r="F533" s="57">
        <v>0.3</v>
      </c>
      <c r="G533" s="12"/>
      <c r="H533" s="5"/>
    </row>
    <row r="534" spans="1:8" x14ac:dyDescent="0.25">
      <c r="A534" s="14" t="s">
        <v>710</v>
      </c>
      <c r="B534" s="6" t="s">
        <v>7</v>
      </c>
      <c r="C534" s="5">
        <v>1.25</v>
      </c>
      <c r="D534" s="10">
        <f t="shared" si="42"/>
        <v>1.1875</v>
      </c>
      <c r="E534" s="14" t="s">
        <v>500</v>
      </c>
      <c r="F534" s="58">
        <f t="shared" ref="F534:F578" si="45">C534*1.3</f>
        <v>1.625</v>
      </c>
      <c r="G534" s="12">
        <f t="shared" si="41"/>
        <v>2.868125</v>
      </c>
      <c r="H534" s="5">
        <f t="shared" si="44"/>
        <v>2.0076874999999998</v>
      </c>
    </row>
    <row r="535" spans="1:8" x14ac:dyDescent="0.25">
      <c r="A535" s="14" t="s">
        <v>711</v>
      </c>
      <c r="B535" s="6" t="s">
        <v>7</v>
      </c>
      <c r="C535" s="5">
        <v>1</v>
      </c>
      <c r="D535" s="10">
        <f t="shared" si="42"/>
        <v>0.95</v>
      </c>
      <c r="E535" s="14" t="s">
        <v>498</v>
      </c>
      <c r="F535" s="58">
        <f t="shared" si="45"/>
        <v>1.3</v>
      </c>
      <c r="G535" s="12">
        <f t="shared" si="41"/>
        <v>2.2944999999999998</v>
      </c>
      <c r="H535" s="5">
        <f t="shared" si="44"/>
        <v>1.60615</v>
      </c>
    </row>
    <row r="536" spans="1:8" x14ac:dyDescent="0.25">
      <c r="A536" s="14" t="s">
        <v>712</v>
      </c>
      <c r="B536" s="6" t="s">
        <v>7</v>
      </c>
      <c r="C536" s="5">
        <v>7.5</v>
      </c>
      <c r="D536" s="10">
        <f t="shared" si="42"/>
        <v>7.125</v>
      </c>
      <c r="E536" s="14" t="s">
        <v>713</v>
      </c>
      <c r="F536" s="58">
        <f t="shared" si="45"/>
        <v>9.75</v>
      </c>
      <c r="G536" s="12">
        <f t="shared" si="41"/>
        <v>17.208749999999998</v>
      </c>
      <c r="H536" s="5">
        <f t="shared" si="44"/>
        <v>12.046125</v>
      </c>
    </row>
    <row r="537" spans="1:8" x14ac:dyDescent="0.25">
      <c r="A537" s="14" t="s">
        <v>714</v>
      </c>
      <c r="B537" s="14" t="s">
        <v>7</v>
      </c>
      <c r="C537" s="5">
        <v>8</v>
      </c>
      <c r="D537" s="10">
        <f t="shared" si="42"/>
        <v>7.6</v>
      </c>
      <c r="E537" s="14" t="s">
        <v>715</v>
      </c>
      <c r="F537" s="58">
        <f t="shared" si="45"/>
        <v>10.4</v>
      </c>
      <c r="G537" s="12">
        <f t="shared" si="41"/>
        <v>18.355999999999998</v>
      </c>
      <c r="H537" s="5">
        <f t="shared" si="44"/>
        <v>12.8492</v>
      </c>
    </row>
    <row r="538" spans="1:8" x14ac:dyDescent="0.25">
      <c r="A538" s="14" t="s">
        <v>716</v>
      </c>
      <c r="B538" s="14" t="s">
        <v>7</v>
      </c>
      <c r="C538" s="5">
        <v>15</v>
      </c>
      <c r="D538" s="10">
        <f t="shared" si="42"/>
        <v>14.25</v>
      </c>
      <c r="E538" s="14" t="s">
        <v>717</v>
      </c>
      <c r="F538" s="58">
        <f t="shared" si="45"/>
        <v>19.5</v>
      </c>
      <c r="G538" s="12">
        <f t="shared" si="41"/>
        <v>34.417499999999997</v>
      </c>
      <c r="H538" s="5">
        <f t="shared" si="44"/>
        <v>24.09225</v>
      </c>
    </row>
    <row r="539" spans="1:8" x14ac:dyDescent="0.25">
      <c r="A539" s="14" t="s">
        <v>718</v>
      </c>
      <c r="B539" s="14" t="s">
        <v>7</v>
      </c>
      <c r="C539" s="5">
        <v>17</v>
      </c>
      <c r="D539" s="10">
        <f t="shared" si="42"/>
        <v>16.149999999999999</v>
      </c>
      <c r="E539" s="14" t="s">
        <v>719</v>
      </c>
      <c r="F539" s="58">
        <f t="shared" si="45"/>
        <v>22.1</v>
      </c>
      <c r="G539" s="12">
        <f t="shared" si="41"/>
        <v>39.006500000000003</v>
      </c>
      <c r="H539" s="5">
        <f t="shared" si="44"/>
        <v>27.304549999999999</v>
      </c>
    </row>
    <row r="540" spans="1:8" x14ac:dyDescent="0.25">
      <c r="A540" s="14" t="s">
        <v>720</v>
      </c>
      <c r="B540" s="14" t="s">
        <v>7</v>
      </c>
      <c r="C540" s="5">
        <v>2.78</v>
      </c>
      <c r="D540" s="10">
        <f t="shared" si="42"/>
        <v>2.641</v>
      </c>
      <c r="E540" s="14" t="s">
        <v>721</v>
      </c>
      <c r="F540" s="58">
        <f t="shared" si="45"/>
        <v>3.6139999999999999</v>
      </c>
      <c r="G540" s="12">
        <f t="shared" si="41"/>
        <v>6.378709999999999</v>
      </c>
      <c r="H540" s="5">
        <f t="shared" si="44"/>
        <v>4.4650969999999992</v>
      </c>
    </row>
    <row r="541" spans="1:8" x14ac:dyDescent="0.25">
      <c r="A541" s="14" t="s">
        <v>722</v>
      </c>
      <c r="B541" s="14" t="s">
        <v>7</v>
      </c>
      <c r="C541" s="5">
        <v>3</v>
      </c>
      <c r="D541" s="10">
        <f t="shared" si="42"/>
        <v>2.85</v>
      </c>
      <c r="E541" s="14" t="s">
        <v>502</v>
      </c>
      <c r="F541" s="58">
        <f t="shared" si="45"/>
        <v>3.9000000000000004</v>
      </c>
      <c r="G541" s="12">
        <f t="shared" si="41"/>
        <v>6.8835000000000006</v>
      </c>
      <c r="H541" s="5">
        <f t="shared" si="44"/>
        <v>4.8184500000000003</v>
      </c>
    </row>
    <row r="542" spans="1:8" x14ac:dyDescent="0.25">
      <c r="A542" s="14" t="s">
        <v>723</v>
      </c>
      <c r="B542" s="14" t="s">
        <v>7</v>
      </c>
      <c r="C542" s="5">
        <v>14</v>
      </c>
      <c r="D542" s="10">
        <f t="shared" si="42"/>
        <v>13.3</v>
      </c>
      <c r="E542" s="14" t="s">
        <v>724</v>
      </c>
      <c r="F542" s="58">
        <f t="shared" si="45"/>
        <v>18.2</v>
      </c>
      <c r="G542" s="12">
        <f t="shared" si="41"/>
        <v>32.122999999999998</v>
      </c>
      <c r="H542" s="5">
        <f t="shared" si="44"/>
        <v>22.4861</v>
      </c>
    </row>
    <row r="543" spans="1:8" x14ac:dyDescent="0.25">
      <c r="A543" s="14" t="s">
        <v>725</v>
      </c>
      <c r="B543" s="14" t="s">
        <v>7</v>
      </c>
      <c r="C543" s="5">
        <v>15</v>
      </c>
      <c r="D543" s="10">
        <f t="shared" si="42"/>
        <v>14.25</v>
      </c>
      <c r="E543" s="14" t="s">
        <v>724</v>
      </c>
      <c r="F543" s="58">
        <f t="shared" si="45"/>
        <v>19.5</v>
      </c>
      <c r="G543" s="12">
        <f t="shared" si="41"/>
        <v>34.417499999999997</v>
      </c>
      <c r="H543" s="5">
        <f t="shared" si="44"/>
        <v>24.09225</v>
      </c>
    </row>
    <row r="544" spans="1:8" x14ac:dyDescent="0.25">
      <c r="A544" s="14" t="s">
        <v>726</v>
      </c>
      <c r="B544" s="14" t="s">
        <v>7</v>
      </c>
      <c r="C544" s="5">
        <v>6</v>
      </c>
      <c r="D544" s="10">
        <f t="shared" si="42"/>
        <v>5.7</v>
      </c>
      <c r="E544" s="14" t="s">
        <v>727</v>
      </c>
      <c r="F544" s="58">
        <f t="shared" si="45"/>
        <v>7.8000000000000007</v>
      </c>
      <c r="G544" s="12">
        <f t="shared" si="41"/>
        <v>13.767000000000001</v>
      </c>
      <c r="H544" s="5">
        <f t="shared" si="44"/>
        <v>9.6369000000000007</v>
      </c>
    </row>
    <row r="545" spans="1:8" x14ac:dyDescent="0.25">
      <c r="A545" s="14"/>
      <c r="B545" s="14"/>
      <c r="C545" s="5"/>
      <c r="D545" s="10">
        <f t="shared" si="42"/>
        <v>0</v>
      </c>
      <c r="E545" s="14"/>
      <c r="F545" s="58"/>
      <c r="G545" s="12"/>
      <c r="H545" s="5"/>
    </row>
    <row r="546" spans="1:8" x14ac:dyDescent="0.25">
      <c r="A546" s="14"/>
      <c r="B546" s="14"/>
      <c r="C546" s="5"/>
      <c r="D546" s="10">
        <f t="shared" si="42"/>
        <v>0</v>
      </c>
      <c r="E546" s="14"/>
      <c r="F546" s="58"/>
      <c r="G546" s="12"/>
      <c r="H546" s="5"/>
    </row>
    <row r="547" spans="1:8" x14ac:dyDescent="0.25">
      <c r="A547" s="45" t="s">
        <v>764</v>
      </c>
      <c r="B547" s="46"/>
      <c r="C547" s="46"/>
      <c r="D547" s="46"/>
      <c r="E547" s="47"/>
      <c r="F547" s="58"/>
      <c r="G547" s="12"/>
      <c r="H547" s="5"/>
    </row>
    <row r="548" spans="1:8" x14ac:dyDescent="0.25">
      <c r="A548" s="2" t="s">
        <v>728</v>
      </c>
      <c r="B548" s="14"/>
      <c r="C548" s="5"/>
      <c r="D548" s="10">
        <f t="shared" si="42"/>
        <v>0</v>
      </c>
      <c r="E548" s="14"/>
      <c r="F548" s="57">
        <v>0.3</v>
      </c>
      <c r="G548" s="12"/>
      <c r="H548" s="5"/>
    </row>
    <row r="549" spans="1:8" x14ac:dyDescent="0.25">
      <c r="A549" s="2" t="s">
        <v>700</v>
      </c>
      <c r="B549" s="2" t="s">
        <v>3</v>
      </c>
      <c r="C549" s="5"/>
      <c r="D549" s="10">
        <f t="shared" si="42"/>
        <v>0</v>
      </c>
      <c r="E549" s="7" t="s">
        <v>5</v>
      </c>
      <c r="F549" s="58"/>
      <c r="G549" s="12"/>
      <c r="H549" s="5"/>
    </row>
    <row r="550" spans="1:8" x14ac:dyDescent="0.25">
      <c r="A550" s="6" t="s">
        <v>729</v>
      </c>
      <c r="B550" s="6" t="s">
        <v>7</v>
      </c>
      <c r="C550" s="5">
        <v>3.5</v>
      </c>
      <c r="D550" s="10">
        <f t="shared" si="42"/>
        <v>3.3250000000000002</v>
      </c>
      <c r="E550" s="14" t="s">
        <v>730</v>
      </c>
      <c r="F550" s="58">
        <f t="shared" si="45"/>
        <v>4.55</v>
      </c>
      <c r="G550" s="12">
        <f t="shared" si="41"/>
        <v>8.0307499999999994</v>
      </c>
      <c r="H550" s="5">
        <f t="shared" si="44"/>
        <v>5.6215250000000001</v>
      </c>
    </row>
    <row r="551" spans="1:8" x14ac:dyDescent="0.25">
      <c r="A551" s="14"/>
      <c r="B551" s="6"/>
      <c r="C551" s="5">
        <v>4.3099999999999996</v>
      </c>
      <c r="D551" s="10"/>
      <c r="E551" s="14"/>
      <c r="F551" s="58">
        <f t="shared" si="45"/>
        <v>5.6029999999999998</v>
      </c>
      <c r="G551" s="12"/>
      <c r="H551" s="5"/>
    </row>
    <row r="552" spans="1:8" x14ac:dyDescent="0.25">
      <c r="A552" s="14"/>
      <c r="B552" s="6"/>
      <c r="C552" s="5"/>
      <c r="D552" s="10"/>
      <c r="E552" s="14"/>
      <c r="F552" s="57">
        <v>0.15</v>
      </c>
      <c r="G552" s="12"/>
      <c r="H552" s="5"/>
    </row>
    <row r="553" spans="1:8" x14ac:dyDescent="0.25">
      <c r="A553" s="14" t="s">
        <v>731</v>
      </c>
      <c r="B553" s="6" t="s">
        <v>7</v>
      </c>
      <c r="C553" s="5">
        <v>0.97</v>
      </c>
      <c r="D553" s="10">
        <f t="shared" si="42"/>
        <v>0.92149999999999999</v>
      </c>
      <c r="E553" s="14" t="s">
        <v>732</v>
      </c>
      <c r="F553" s="58">
        <f t="shared" si="45"/>
        <v>1.2609999999999999</v>
      </c>
      <c r="G553" s="12">
        <f t="shared" si="41"/>
        <v>2.2256649999999998</v>
      </c>
      <c r="H553" s="5">
        <f t="shared" si="44"/>
        <v>1.5579654999999999</v>
      </c>
    </row>
    <row r="554" spans="1:8" x14ac:dyDescent="0.25">
      <c r="A554" s="14" t="s">
        <v>733</v>
      </c>
      <c r="B554" s="6" t="s">
        <v>7</v>
      </c>
      <c r="C554" s="5">
        <v>1.65</v>
      </c>
      <c r="D554" s="10">
        <f t="shared" si="42"/>
        <v>1.5674999999999999</v>
      </c>
      <c r="E554" s="14" t="s">
        <v>734</v>
      </c>
      <c r="F554" s="58">
        <f t="shared" si="45"/>
        <v>2.145</v>
      </c>
      <c r="G554" s="12">
        <f t="shared" si="41"/>
        <v>3.7859249999999998</v>
      </c>
      <c r="H554" s="5">
        <f t="shared" si="44"/>
        <v>2.6501475000000001</v>
      </c>
    </row>
    <row r="555" spans="1:8" x14ac:dyDescent="0.25">
      <c r="A555" s="14"/>
      <c r="B555" s="6"/>
      <c r="C555" s="5"/>
      <c r="D555" s="10">
        <f t="shared" si="42"/>
        <v>0</v>
      </c>
      <c r="E555" s="14"/>
      <c r="F555" s="58"/>
      <c r="G555" s="12"/>
      <c r="H555" s="5"/>
    </row>
    <row r="556" spans="1:8" x14ac:dyDescent="0.25">
      <c r="A556" s="2" t="s">
        <v>496</v>
      </c>
      <c r="B556" s="2" t="s">
        <v>3</v>
      </c>
      <c r="C556" s="5"/>
      <c r="D556" s="10">
        <f t="shared" si="42"/>
        <v>0</v>
      </c>
      <c r="E556" s="33" t="s">
        <v>5</v>
      </c>
      <c r="F556" s="58"/>
      <c r="G556" s="12"/>
      <c r="H556" s="5"/>
    </row>
    <row r="557" spans="1:8" x14ac:dyDescent="0.25">
      <c r="A557" s="2" t="s">
        <v>700</v>
      </c>
      <c r="B557" s="6"/>
      <c r="C557" s="5"/>
      <c r="D557" s="10">
        <f t="shared" si="42"/>
        <v>0</v>
      </c>
      <c r="E557" s="14"/>
      <c r="F557" s="57">
        <v>0.3</v>
      </c>
      <c r="G557" s="12"/>
      <c r="H557" s="5"/>
    </row>
    <row r="558" spans="1:8" x14ac:dyDescent="0.25">
      <c r="A558" s="6" t="s">
        <v>710</v>
      </c>
      <c r="B558" s="6" t="s">
        <v>7</v>
      </c>
      <c r="C558" s="5">
        <v>1.25</v>
      </c>
      <c r="D558" s="10">
        <f t="shared" si="42"/>
        <v>1.1875</v>
      </c>
      <c r="E558" s="10" t="s">
        <v>500</v>
      </c>
      <c r="F558" s="58">
        <f t="shared" si="45"/>
        <v>1.625</v>
      </c>
      <c r="G558" s="12">
        <f t="shared" si="41"/>
        <v>2.868125</v>
      </c>
      <c r="H558" s="5">
        <f t="shared" si="44"/>
        <v>2.0076874999999998</v>
      </c>
    </row>
    <row r="559" spans="1:8" x14ac:dyDescent="0.25">
      <c r="A559" s="14" t="s">
        <v>711</v>
      </c>
      <c r="B559" s="6" t="s">
        <v>7</v>
      </c>
      <c r="C559" s="5">
        <v>1</v>
      </c>
      <c r="D559" s="10">
        <f t="shared" si="42"/>
        <v>0.95</v>
      </c>
      <c r="E559" s="10" t="s">
        <v>498</v>
      </c>
      <c r="F559" s="58">
        <f t="shared" si="45"/>
        <v>1.3</v>
      </c>
      <c r="G559" s="12">
        <f t="shared" si="41"/>
        <v>2.2944999999999998</v>
      </c>
      <c r="H559" s="5">
        <f t="shared" si="44"/>
        <v>1.60615</v>
      </c>
    </row>
    <row r="560" spans="1:8" x14ac:dyDescent="0.25">
      <c r="A560" s="14" t="s">
        <v>735</v>
      </c>
      <c r="B560" s="6" t="s">
        <v>7</v>
      </c>
      <c r="C560" s="5">
        <v>4.13</v>
      </c>
      <c r="D560" s="10">
        <f t="shared" si="42"/>
        <v>3.9234999999999998</v>
      </c>
      <c r="E560" s="10" t="s">
        <v>484</v>
      </c>
      <c r="F560" s="58">
        <f t="shared" si="45"/>
        <v>5.3689999999999998</v>
      </c>
      <c r="G560" s="12">
        <f t="shared" si="41"/>
        <v>9.476284999999999</v>
      </c>
      <c r="H560" s="5">
        <f t="shared" si="44"/>
        <v>6.6333994999999994</v>
      </c>
    </row>
    <row r="561" spans="1:8" x14ac:dyDescent="0.25">
      <c r="A561" s="14" t="s">
        <v>716</v>
      </c>
      <c r="B561" s="6" t="s">
        <v>7</v>
      </c>
      <c r="C561" s="5">
        <v>15</v>
      </c>
      <c r="D561" s="10">
        <f t="shared" si="42"/>
        <v>14.25</v>
      </c>
      <c r="E561" s="14" t="s">
        <v>717</v>
      </c>
      <c r="F561" s="58">
        <f t="shared" si="45"/>
        <v>19.5</v>
      </c>
      <c r="G561" s="12">
        <f t="shared" si="41"/>
        <v>34.417499999999997</v>
      </c>
      <c r="H561" s="5">
        <f t="shared" si="44"/>
        <v>24.09225</v>
      </c>
    </row>
    <row r="562" spans="1:8" x14ac:dyDescent="0.25">
      <c r="A562" s="14" t="s">
        <v>718</v>
      </c>
      <c r="B562" s="6" t="s">
        <v>7</v>
      </c>
      <c r="C562" s="5">
        <v>17</v>
      </c>
      <c r="D562" s="10">
        <f t="shared" si="42"/>
        <v>16.149999999999999</v>
      </c>
      <c r="E562" s="14" t="s">
        <v>719</v>
      </c>
      <c r="F562" s="58">
        <f t="shared" si="45"/>
        <v>22.1</v>
      </c>
      <c r="G562" s="12">
        <f t="shared" si="41"/>
        <v>39.006500000000003</v>
      </c>
      <c r="H562" s="5">
        <f t="shared" si="44"/>
        <v>27.304549999999999</v>
      </c>
    </row>
    <row r="563" spans="1:8" x14ac:dyDescent="0.25">
      <c r="A563" s="14" t="s">
        <v>736</v>
      </c>
      <c r="B563" s="14" t="s">
        <v>7</v>
      </c>
      <c r="C563" s="5">
        <v>0.9</v>
      </c>
      <c r="D563" s="10">
        <f t="shared" si="42"/>
        <v>0.85499999999999998</v>
      </c>
      <c r="E563" s="14" t="s">
        <v>493</v>
      </c>
      <c r="F563" s="58">
        <f t="shared" si="45"/>
        <v>1.1700000000000002</v>
      </c>
      <c r="G563" s="12">
        <f t="shared" si="41"/>
        <v>2.0650500000000003</v>
      </c>
      <c r="H563" s="5">
        <f t="shared" si="44"/>
        <v>1.445535</v>
      </c>
    </row>
    <row r="564" spans="1:8" x14ac:dyDescent="0.25">
      <c r="A564" s="14" t="s">
        <v>722</v>
      </c>
      <c r="B564" s="14" t="s">
        <v>7</v>
      </c>
      <c r="C564" s="5">
        <v>3</v>
      </c>
      <c r="D564" s="10">
        <f t="shared" si="42"/>
        <v>2.85</v>
      </c>
      <c r="E564" s="14" t="s">
        <v>502</v>
      </c>
      <c r="F564" s="58">
        <f t="shared" si="45"/>
        <v>3.9000000000000004</v>
      </c>
      <c r="G564" s="12">
        <f t="shared" si="41"/>
        <v>6.8835000000000006</v>
      </c>
      <c r="H564" s="5">
        <f t="shared" si="44"/>
        <v>4.8184500000000003</v>
      </c>
    </row>
    <row r="565" spans="1:8" x14ac:dyDescent="0.25">
      <c r="A565" s="14" t="s">
        <v>737</v>
      </c>
      <c r="B565" s="14" t="s">
        <v>7</v>
      </c>
      <c r="C565" s="5">
        <v>10</v>
      </c>
      <c r="D565" s="10">
        <f t="shared" si="42"/>
        <v>9.5</v>
      </c>
      <c r="E565" s="14" t="s">
        <v>522</v>
      </c>
      <c r="F565" s="58">
        <f t="shared" si="45"/>
        <v>13</v>
      </c>
      <c r="G565" s="12">
        <f t="shared" si="41"/>
        <v>22.945</v>
      </c>
      <c r="H565" s="5">
        <f t="shared" si="44"/>
        <v>16.061499999999999</v>
      </c>
    </row>
    <row r="566" spans="1:8" x14ac:dyDescent="0.25">
      <c r="A566" s="14" t="s">
        <v>726</v>
      </c>
      <c r="B566" s="14" t="s">
        <v>7</v>
      </c>
      <c r="C566" s="5">
        <v>6</v>
      </c>
      <c r="D566" s="10">
        <f t="shared" si="42"/>
        <v>5.7</v>
      </c>
      <c r="E566" s="14" t="s">
        <v>727</v>
      </c>
      <c r="F566" s="58">
        <f t="shared" si="45"/>
        <v>7.8000000000000007</v>
      </c>
      <c r="G566" s="12">
        <f t="shared" si="41"/>
        <v>13.767000000000001</v>
      </c>
      <c r="H566" s="5">
        <f t="shared" si="44"/>
        <v>9.6369000000000007</v>
      </c>
    </row>
    <row r="567" spans="1:8" x14ac:dyDescent="0.25">
      <c r="A567" s="14" t="s">
        <v>738</v>
      </c>
      <c r="B567" s="14"/>
      <c r="C567" s="5">
        <v>78</v>
      </c>
      <c r="D567" s="10">
        <f t="shared" si="42"/>
        <v>74.099999999999994</v>
      </c>
      <c r="E567" s="14"/>
      <c r="F567" s="58">
        <f t="shared" si="45"/>
        <v>101.4</v>
      </c>
      <c r="G567" s="12">
        <f t="shared" si="41"/>
        <v>178.971</v>
      </c>
      <c r="H567" s="5">
        <f t="shared" si="44"/>
        <v>125.27970000000001</v>
      </c>
    </row>
    <row r="568" spans="1:8" x14ac:dyDescent="0.25">
      <c r="A568" s="14" t="s">
        <v>739</v>
      </c>
      <c r="B568" s="14"/>
      <c r="C568" s="5">
        <v>156</v>
      </c>
      <c r="D568" s="10">
        <f t="shared" si="42"/>
        <v>148.19999999999999</v>
      </c>
      <c r="E568" s="14"/>
      <c r="F568" s="58">
        <f t="shared" si="45"/>
        <v>202.8</v>
      </c>
      <c r="G568" s="12">
        <f t="shared" si="41"/>
        <v>357.94200000000001</v>
      </c>
      <c r="H568" s="5">
        <f t="shared" si="44"/>
        <v>250.55940000000001</v>
      </c>
    </row>
    <row r="569" spans="1:8" x14ac:dyDescent="0.25">
      <c r="A569" s="14"/>
      <c r="B569" s="14"/>
      <c r="C569" s="5"/>
      <c r="D569" s="10"/>
      <c r="E569" s="14"/>
      <c r="F569" s="58"/>
      <c r="G569" s="12"/>
      <c r="H569" s="5"/>
    </row>
    <row r="570" spans="1:8" x14ac:dyDescent="0.25">
      <c r="A570" s="2" t="s">
        <v>593</v>
      </c>
      <c r="B570" s="2" t="s">
        <v>3</v>
      </c>
      <c r="C570" s="5"/>
      <c r="D570" s="10">
        <f t="shared" si="42"/>
        <v>0</v>
      </c>
      <c r="E570" s="33" t="s">
        <v>5</v>
      </c>
      <c r="F570" s="58"/>
      <c r="G570" s="12"/>
      <c r="H570" s="5"/>
    </row>
    <row r="571" spans="1:8" x14ac:dyDescent="0.25">
      <c r="A571" s="2" t="s">
        <v>700</v>
      </c>
      <c r="B571" s="14"/>
      <c r="C571" s="5"/>
      <c r="D571" s="10">
        <f t="shared" si="42"/>
        <v>0</v>
      </c>
      <c r="E571" s="14"/>
      <c r="F571" s="57">
        <v>0.3</v>
      </c>
      <c r="G571" s="12"/>
      <c r="H571" s="5"/>
    </row>
    <row r="572" spans="1:8" x14ac:dyDescent="0.25">
      <c r="A572" s="14" t="s">
        <v>740</v>
      </c>
      <c r="B572" s="14" t="s">
        <v>7</v>
      </c>
      <c r="C572" s="5">
        <v>1.1000000000000001</v>
      </c>
      <c r="D572" s="10">
        <f t="shared" si="42"/>
        <v>1.0450000000000002</v>
      </c>
      <c r="E572" s="10" t="s">
        <v>595</v>
      </c>
      <c r="F572" s="58">
        <f t="shared" si="45"/>
        <v>1.4300000000000002</v>
      </c>
      <c r="G572" s="12">
        <f t="shared" si="41"/>
        <v>2.5239500000000001</v>
      </c>
      <c r="H572" s="5">
        <f t="shared" si="44"/>
        <v>1.7667649999999999</v>
      </c>
    </row>
    <row r="573" spans="1:8" x14ac:dyDescent="0.25">
      <c r="A573" s="14"/>
      <c r="B573" s="14"/>
      <c r="C573" s="5">
        <v>1.32</v>
      </c>
      <c r="D573" s="10"/>
      <c r="E573" s="10"/>
      <c r="F573" s="58">
        <f t="shared" si="45"/>
        <v>1.7160000000000002</v>
      </c>
      <c r="G573" s="12">
        <f t="shared" si="41"/>
        <v>3.02874</v>
      </c>
      <c r="H573" s="5">
        <f t="shared" si="44"/>
        <v>2.1201179999999997</v>
      </c>
    </row>
    <row r="574" spans="1:8" x14ac:dyDescent="0.25">
      <c r="A574" s="14" t="s">
        <v>741</v>
      </c>
      <c r="B574" s="14" t="s">
        <v>7</v>
      </c>
      <c r="C574" s="5">
        <v>30</v>
      </c>
      <c r="D574" s="10">
        <f t="shared" si="42"/>
        <v>28.5</v>
      </c>
      <c r="E574" s="10" t="s">
        <v>590</v>
      </c>
      <c r="F574" s="58">
        <f t="shared" si="45"/>
        <v>39</v>
      </c>
      <c r="G574" s="12">
        <f t="shared" si="41"/>
        <v>68.834999999999994</v>
      </c>
      <c r="H574" s="5">
        <f t="shared" si="44"/>
        <v>48.1845</v>
      </c>
    </row>
    <row r="575" spans="1:8" x14ac:dyDescent="0.25">
      <c r="A575" s="14" t="s">
        <v>742</v>
      </c>
      <c r="B575" s="14" t="s">
        <v>7</v>
      </c>
      <c r="C575" s="5">
        <v>10</v>
      </c>
      <c r="D575" s="10">
        <f t="shared" si="42"/>
        <v>9.5</v>
      </c>
      <c r="E575" s="10" t="s">
        <v>596</v>
      </c>
      <c r="F575" s="58">
        <f t="shared" si="45"/>
        <v>13</v>
      </c>
      <c r="G575" s="12">
        <f t="shared" si="41"/>
        <v>22.945</v>
      </c>
      <c r="H575" s="5">
        <f t="shared" si="44"/>
        <v>16.061499999999999</v>
      </c>
    </row>
    <row r="576" spans="1:8" x14ac:dyDescent="0.25">
      <c r="A576" s="14"/>
      <c r="B576" s="14"/>
      <c r="C576" s="5">
        <v>16.25</v>
      </c>
      <c r="D576" s="10">
        <f t="shared" si="42"/>
        <v>15.4375</v>
      </c>
      <c r="E576" s="10"/>
      <c r="F576" s="58">
        <f t="shared" si="45"/>
        <v>21.125</v>
      </c>
      <c r="G576" s="12">
        <f t="shared" si="41"/>
        <v>37.285624999999996</v>
      </c>
      <c r="H576" s="5">
        <f t="shared" si="44"/>
        <v>26.099937499999996</v>
      </c>
    </row>
    <row r="577" spans="1:8" x14ac:dyDescent="0.25">
      <c r="A577" s="14" t="s">
        <v>743</v>
      </c>
      <c r="B577" s="14" t="s">
        <v>7</v>
      </c>
      <c r="C577" s="5">
        <v>20</v>
      </c>
      <c r="D577" s="10">
        <f t="shared" si="42"/>
        <v>19</v>
      </c>
      <c r="E577" s="10" t="s">
        <v>518</v>
      </c>
      <c r="F577" s="58">
        <f t="shared" si="45"/>
        <v>26</v>
      </c>
      <c r="G577" s="12">
        <f t="shared" si="41"/>
        <v>45.89</v>
      </c>
      <c r="H577" s="5">
        <f t="shared" si="44"/>
        <v>32.122999999999998</v>
      </c>
    </row>
    <row r="578" spans="1:8" x14ac:dyDescent="0.25">
      <c r="A578" s="14" t="s">
        <v>744</v>
      </c>
      <c r="B578" s="14" t="s">
        <v>7</v>
      </c>
      <c r="C578" s="5">
        <v>3</v>
      </c>
      <c r="D578" s="10">
        <f t="shared" si="42"/>
        <v>2.85</v>
      </c>
      <c r="E578" s="10" t="s">
        <v>602</v>
      </c>
      <c r="F578" s="58">
        <f t="shared" si="45"/>
        <v>3.9000000000000004</v>
      </c>
      <c r="G578" s="12">
        <f t="shared" si="41"/>
        <v>6.8835000000000006</v>
      </c>
      <c r="H578" s="5">
        <f t="shared" si="44"/>
        <v>4.8184500000000003</v>
      </c>
    </row>
    <row r="579" spans="1:8" x14ac:dyDescent="0.25">
      <c r="A579" s="14"/>
      <c r="B579" s="14"/>
      <c r="C579" s="5"/>
      <c r="D579" s="10"/>
      <c r="E579" s="10"/>
      <c r="F579" s="57">
        <v>0.25</v>
      </c>
      <c r="G579" s="12"/>
      <c r="H579" s="5"/>
    </row>
    <row r="580" spans="1:8" x14ac:dyDescent="0.25">
      <c r="A580" s="14" t="s">
        <v>745</v>
      </c>
      <c r="B580" s="14" t="s">
        <v>7</v>
      </c>
      <c r="C580" s="5">
        <v>4</v>
      </c>
      <c r="D580" s="10">
        <f t="shared" si="42"/>
        <v>3.8</v>
      </c>
      <c r="E580" s="10" t="s">
        <v>746</v>
      </c>
      <c r="F580" s="58">
        <f>C580*1.25</f>
        <v>5</v>
      </c>
      <c r="G580" s="12">
        <f t="shared" ref="G580:G584" si="46">(F580*1.765)</f>
        <v>8.8249999999999993</v>
      </c>
      <c r="H580" s="5">
        <f t="shared" si="44"/>
        <v>6.1774999999999993</v>
      </c>
    </row>
    <row r="581" spans="1:8" x14ac:dyDescent="0.25">
      <c r="A581" s="14" t="s">
        <v>747</v>
      </c>
      <c r="B581" s="14" t="s">
        <v>7</v>
      </c>
      <c r="C581" s="5">
        <v>4</v>
      </c>
      <c r="D581" s="10">
        <f t="shared" si="42"/>
        <v>3.8</v>
      </c>
      <c r="E581" s="10" t="s">
        <v>748</v>
      </c>
      <c r="F581" s="58">
        <f>C581*1.25</f>
        <v>5</v>
      </c>
      <c r="G581" s="12">
        <f t="shared" si="46"/>
        <v>8.8249999999999993</v>
      </c>
      <c r="H581" s="5">
        <f t="shared" si="44"/>
        <v>6.1774999999999993</v>
      </c>
    </row>
    <row r="582" spans="1:8" x14ac:dyDescent="0.25">
      <c r="A582" s="14" t="s">
        <v>749</v>
      </c>
      <c r="B582" s="14" t="s">
        <v>7</v>
      </c>
      <c r="C582" s="5">
        <v>5</v>
      </c>
      <c r="D582" s="10">
        <f t="shared" si="42"/>
        <v>4.75</v>
      </c>
      <c r="E582" s="10" t="s">
        <v>750</v>
      </c>
      <c r="F582" s="58">
        <f>C582*1.25</f>
        <v>6.25</v>
      </c>
      <c r="G582" s="12">
        <f t="shared" si="46"/>
        <v>11.03125</v>
      </c>
      <c r="H582" s="5">
        <f t="shared" si="44"/>
        <v>7.7218749999999998</v>
      </c>
    </row>
    <row r="583" spans="1:8" x14ac:dyDescent="0.25">
      <c r="A583" s="14" t="s">
        <v>751</v>
      </c>
      <c r="B583" s="14" t="s">
        <v>7</v>
      </c>
      <c r="C583" s="5"/>
      <c r="D583" s="10">
        <f t="shared" si="42"/>
        <v>0</v>
      </c>
      <c r="E583" s="10" t="s">
        <v>752</v>
      </c>
      <c r="F583" s="58"/>
      <c r="G583" s="12"/>
      <c r="H583" s="5"/>
    </row>
    <row r="584" spans="1:8" x14ac:dyDescent="0.25">
      <c r="A584" s="14" t="s">
        <v>753</v>
      </c>
      <c r="B584" s="14" t="s">
        <v>7</v>
      </c>
      <c r="C584" s="5">
        <v>8.8000000000000007</v>
      </c>
      <c r="D584" s="10">
        <f t="shared" si="42"/>
        <v>8.3600000000000012</v>
      </c>
      <c r="E584" s="10" t="s">
        <v>754</v>
      </c>
      <c r="F584" s="58">
        <f>C584*1.25</f>
        <v>11</v>
      </c>
      <c r="G584" s="12">
        <f t="shared" si="46"/>
        <v>19.414999999999999</v>
      </c>
      <c r="H584" s="5">
        <f t="shared" si="44"/>
        <v>13.590499999999999</v>
      </c>
    </row>
    <row r="585" spans="1:8" x14ac:dyDescent="0.25">
      <c r="G585" s="14"/>
      <c r="H585" s="5"/>
    </row>
    <row r="586" spans="1:8" x14ac:dyDescent="0.25">
      <c r="G586" s="14"/>
      <c r="H586" s="5"/>
    </row>
    <row r="587" spans="1:8" x14ac:dyDescent="0.25">
      <c r="G587" s="14"/>
      <c r="H587" s="5"/>
    </row>
    <row r="588" spans="1:8" x14ac:dyDescent="0.25">
      <c r="G588" s="14"/>
      <c r="H588" s="5"/>
    </row>
    <row r="589" spans="1:8" x14ac:dyDescent="0.25">
      <c r="G589" s="14"/>
      <c r="H589" s="5"/>
    </row>
    <row r="590" spans="1:8" hidden="1" x14ac:dyDescent="0.25">
      <c r="A590" s="2" t="s">
        <v>605</v>
      </c>
      <c r="B590" s="2"/>
      <c r="C590" s="3"/>
      <c r="D590" s="10">
        <f>(C590-(C590*5/100))</f>
        <v>0</v>
      </c>
      <c r="E590" s="2" t="s">
        <v>27</v>
      </c>
      <c r="F590" s="57">
        <v>0.25</v>
      </c>
      <c r="G590" s="12"/>
      <c r="H590" s="5">
        <f t="shared" ref="H586:H622" si="47">G590-(G590*30/100)</f>
        <v>0</v>
      </c>
    </row>
    <row r="591" spans="1:8" x14ac:dyDescent="0.25">
      <c r="A591" s="45" t="s">
        <v>765</v>
      </c>
      <c r="B591" s="46"/>
      <c r="C591" s="46"/>
      <c r="D591" s="46"/>
      <c r="E591" s="47"/>
      <c r="F591" s="58"/>
      <c r="G591" s="12"/>
      <c r="H591" s="5"/>
    </row>
    <row r="592" spans="1:8" x14ac:dyDescent="0.25">
      <c r="A592" s="4" t="s">
        <v>2</v>
      </c>
      <c r="B592" s="1" t="s">
        <v>3</v>
      </c>
      <c r="C592" s="12"/>
      <c r="D592" s="10">
        <f t="shared" ref="D592:D614" si="48">(C592-(C592*5/100))</f>
        <v>0</v>
      </c>
      <c r="E592" s="7" t="s">
        <v>5</v>
      </c>
      <c r="F592" s="58"/>
      <c r="G592" s="12"/>
      <c r="H592" s="5"/>
    </row>
    <row r="593" spans="1:8" x14ac:dyDescent="0.25">
      <c r="A593" s="6" t="s">
        <v>606</v>
      </c>
      <c r="B593" s="6" t="s">
        <v>7</v>
      </c>
      <c r="C593" s="28">
        <v>1.0738000000000001</v>
      </c>
      <c r="D593" s="10">
        <f t="shared" si="48"/>
        <v>1.0201100000000001</v>
      </c>
      <c r="E593" s="6" t="s">
        <v>607</v>
      </c>
      <c r="F593" s="58">
        <f t="shared" ref="F593:F613" si="49">C593*1.25</f>
        <v>1.3422500000000002</v>
      </c>
      <c r="G593" s="12">
        <f t="shared" ref="G593:G613" si="50">(F593*1.765)</f>
        <v>2.3690712500000002</v>
      </c>
      <c r="H593" s="5">
        <f t="shared" si="47"/>
        <v>1.6583498750000001</v>
      </c>
    </row>
    <row r="594" spans="1:8" x14ac:dyDescent="0.25">
      <c r="A594" s="6" t="s">
        <v>608</v>
      </c>
      <c r="B594" s="6" t="s">
        <v>7</v>
      </c>
      <c r="C594" s="28">
        <v>2.1829999999999998</v>
      </c>
      <c r="D594" s="10">
        <f t="shared" si="48"/>
        <v>2.0738499999999997</v>
      </c>
      <c r="E594" s="6" t="s">
        <v>609</v>
      </c>
      <c r="F594" s="58">
        <f t="shared" si="49"/>
        <v>2.7287499999999998</v>
      </c>
      <c r="G594" s="12">
        <f t="shared" si="50"/>
        <v>4.816243749999999</v>
      </c>
      <c r="H594" s="5">
        <f t="shared" si="47"/>
        <v>3.3713706249999991</v>
      </c>
    </row>
    <row r="595" spans="1:8" x14ac:dyDescent="0.25">
      <c r="A595" s="6" t="s">
        <v>610</v>
      </c>
      <c r="B595" s="6" t="s">
        <v>7</v>
      </c>
      <c r="C595" s="28">
        <v>3.0797999999999996</v>
      </c>
      <c r="D595" s="10">
        <f t="shared" si="48"/>
        <v>2.9258099999999998</v>
      </c>
      <c r="E595" s="6" t="s">
        <v>611</v>
      </c>
      <c r="F595" s="58">
        <f t="shared" si="49"/>
        <v>3.8497499999999993</v>
      </c>
      <c r="G595" s="12">
        <f t="shared" si="50"/>
        <v>6.7948087499999987</v>
      </c>
      <c r="H595" s="5">
        <f t="shared" si="47"/>
        <v>4.7563661249999996</v>
      </c>
    </row>
    <row r="596" spans="1:8" x14ac:dyDescent="0.25">
      <c r="A596" s="6" t="s">
        <v>612</v>
      </c>
      <c r="B596" s="6" t="s">
        <v>7</v>
      </c>
      <c r="C596" s="28">
        <v>4.2597999999999994</v>
      </c>
      <c r="D596" s="10">
        <f t="shared" si="48"/>
        <v>4.0468099999999998</v>
      </c>
      <c r="E596" s="6" t="s">
        <v>613</v>
      </c>
      <c r="F596" s="58">
        <f t="shared" si="49"/>
        <v>5.324749999999999</v>
      </c>
      <c r="G596" s="12">
        <f t="shared" si="50"/>
        <v>9.3981837499999976</v>
      </c>
      <c r="H596" s="5">
        <f t="shared" si="47"/>
        <v>6.5787286249999983</v>
      </c>
    </row>
    <row r="597" spans="1:8" x14ac:dyDescent="0.25">
      <c r="A597" s="6" t="s">
        <v>614</v>
      </c>
      <c r="B597" s="6" t="s">
        <v>7</v>
      </c>
      <c r="C597" s="28">
        <v>5.1683999999999992</v>
      </c>
      <c r="D597" s="10">
        <f t="shared" si="48"/>
        <v>4.9099799999999991</v>
      </c>
      <c r="E597" s="6" t="s">
        <v>615</v>
      </c>
      <c r="F597" s="58">
        <f t="shared" si="49"/>
        <v>6.4604999999999988</v>
      </c>
      <c r="G597" s="12">
        <f t="shared" si="50"/>
        <v>11.402782499999997</v>
      </c>
      <c r="H597" s="5">
        <f t="shared" si="47"/>
        <v>7.981947749999998</v>
      </c>
    </row>
    <row r="598" spans="1:8" x14ac:dyDescent="0.25">
      <c r="A598" s="6" t="s">
        <v>616</v>
      </c>
      <c r="B598" s="6" t="s">
        <v>7</v>
      </c>
      <c r="C598" s="28">
        <v>7.5991999999999997</v>
      </c>
      <c r="D598" s="10">
        <f t="shared" si="48"/>
        <v>7.2192400000000001</v>
      </c>
      <c r="E598" s="6" t="s">
        <v>617</v>
      </c>
      <c r="F598" s="58">
        <f t="shared" si="49"/>
        <v>9.4989999999999988</v>
      </c>
      <c r="G598" s="12">
        <f t="shared" si="50"/>
        <v>16.765734999999996</v>
      </c>
      <c r="H598" s="5">
        <f t="shared" si="47"/>
        <v>11.736014499999996</v>
      </c>
    </row>
    <row r="599" spans="1:8" x14ac:dyDescent="0.25">
      <c r="A599" s="6" t="s">
        <v>618</v>
      </c>
      <c r="B599" s="6" t="s">
        <v>7</v>
      </c>
      <c r="C599" s="28">
        <v>1.7345999999999999</v>
      </c>
      <c r="D599" s="10">
        <f t="shared" si="48"/>
        <v>1.6478699999999999</v>
      </c>
      <c r="E599" s="6" t="s">
        <v>619</v>
      </c>
      <c r="F599" s="58">
        <f t="shared" si="49"/>
        <v>2.16825</v>
      </c>
      <c r="G599" s="12">
        <f t="shared" si="50"/>
        <v>3.8269612499999996</v>
      </c>
      <c r="H599" s="5">
        <f t="shared" si="47"/>
        <v>2.6788728749999997</v>
      </c>
    </row>
    <row r="600" spans="1:8" x14ac:dyDescent="0.25">
      <c r="A600" s="6" t="s">
        <v>620</v>
      </c>
      <c r="B600" s="6" t="s">
        <v>7</v>
      </c>
      <c r="C600" s="28">
        <v>3.3275999999999994</v>
      </c>
      <c r="D600" s="10">
        <f t="shared" si="48"/>
        <v>3.1612199999999993</v>
      </c>
      <c r="E600" s="6" t="s">
        <v>621</v>
      </c>
      <c r="F600" s="58">
        <f t="shared" si="49"/>
        <v>4.1594999999999995</v>
      </c>
      <c r="G600" s="12">
        <f t="shared" si="50"/>
        <v>7.3415174999999984</v>
      </c>
      <c r="H600" s="5">
        <f t="shared" si="47"/>
        <v>5.1390622499999985</v>
      </c>
    </row>
    <row r="601" spans="1:8" x14ac:dyDescent="0.25">
      <c r="A601" s="6" t="s">
        <v>622</v>
      </c>
      <c r="B601" s="6" t="s">
        <v>7</v>
      </c>
      <c r="C601" s="28">
        <v>5.0621999999999998</v>
      </c>
      <c r="D601" s="10">
        <f t="shared" si="48"/>
        <v>4.8090899999999994</v>
      </c>
      <c r="E601" s="6" t="s">
        <v>623</v>
      </c>
      <c r="F601" s="58">
        <f t="shared" si="49"/>
        <v>6.32775</v>
      </c>
      <c r="G601" s="12">
        <f t="shared" si="50"/>
        <v>11.16847875</v>
      </c>
      <c r="H601" s="5">
        <f t="shared" si="47"/>
        <v>7.817935125</v>
      </c>
    </row>
    <row r="602" spans="1:8" x14ac:dyDescent="0.25">
      <c r="A602" s="6" t="s">
        <v>624</v>
      </c>
      <c r="B602" s="6" t="s">
        <v>7</v>
      </c>
      <c r="C602" s="28">
        <v>7.4576000000000002</v>
      </c>
      <c r="D602" s="10">
        <f t="shared" si="48"/>
        <v>7.0847199999999999</v>
      </c>
      <c r="E602" s="6" t="s">
        <v>625</v>
      </c>
      <c r="F602" s="58">
        <f t="shared" si="49"/>
        <v>9.322000000000001</v>
      </c>
      <c r="G602" s="12">
        <f t="shared" si="50"/>
        <v>16.453330000000001</v>
      </c>
      <c r="H602" s="5">
        <f t="shared" si="47"/>
        <v>11.517331</v>
      </c>
    </row>
    <row r="603" spans="1:8" x14ac:dyDescent="0.25">
      <c r="A603" s="6" t="s">
        <v>626</v>
      </c>
      <c r="B603" s="6" t="s">
        <v>7</v>
      </c>
      <c r="C603" s="28">
        <v>8.6021999999999998</v>
      </c>
      <c r="D603" s="10">
        <f t="shared" si="48"/>
        <v>8.1720900000000007</v>
      </c>
      <c r="E603" s="6" t="s">
        <v>627</v>
      </c>
      <c r="F603" s="58">
        <f t="shared" si="49"/>
        <v>10.752749999999999</v>
      </c>
      <c r="G603" s="12">
        <f t="shared" si="50"/>
        <v>18.978603749999998</v>
      </c>
      <c r="H603" s="5">
        <f t="shared" si="47"/>
        <v>13.285022624999998</v>
      </c>
    </row>
    <row r="604" spans="1:8" x14ac:dyDescent="0.25">
      <c r="A604" s="6" t="s">
        <v>628</v>
      </c>
      <c r="B604" s="6" t="s">
        <v>7</v>
      </c>
      <c r="C604" s="28">
        <v>12.142199999999999</v>
      </c>
      <c r="D604" s="10">
        <f t="shared" si="48"/>
        <v>11.535089999999999</v>
      </c>
      <c r="E604" s="6" t="s">
        <v>629</v>
      </c>
      <c r="F604" s="58">
        <f t="shared" si="49"/>
        <v>15.17775</v>
      </c>
      <c r="G604" s="12">
        <f t="shared" si="50"/>
        <v>26.788728749999997</v>
      </c>
      <c r="H604" s="5">
        <f t="shared" si="47"/>
        <v>18.752110124999998</v>
      </c>
    </row>
    <row r="605" spans="1:8" x14ac:dyDescent="0.25">
      <c r="A605" s="6" t="s">
        <v>630</v>
      </c>
      <c r="B605" s="6" t="s">
        <v>7</v>
      </c>
      <c r="C605" s="28">
        <v>2.6432000000000002</v>
      </c>
      <c r="D605" s="10">
        <f t="shared" si="48"/>
        <v>2.5110400000000004</v>
      </c>
      <c r="E605" s="6" t="s">
        <v>631</v>
      </c>
      <c r="F605" s="58">
        <f t="shared" si="49"/>
        <v>3.3040000000000003</v>
      </c>
      <c r="G605" s="12">
        <f t="shared" si="50"/>
        <v>5.8315600000000005</v>
      </c>
      <c r="H605" s="5">
        <f t="shared" si="47"/>
        <v>4.0820920000000003</v>
      </c>
    </row>
    <row r="606" spans="1:8" x14ac:dyDescent="0.25">
      <c r="A606" s="6" t="s">
        <v>632</v>
      </c>
      <c r="B606" s="6" t="s">
        <v>7</v>
      </c>
      <c r="C606" s="28">
        <v>5.4516</v>
      </c>
      <c r="D606" s="10">
        <f t="shared" si="48"/>
        <v>5.1790200000000004</v>
      </c>
      <c r="E606" s="6" t="s">
        <v>633</v>
      </c>
      <c r="F606" s="58">
        <f t="shared" si="49"/>
        <v>6.8144999999999998</v>
      </c>
      <c r="G606" s="12">
        <f t="shared" si="50"/>
        <v>12.027592499999999</v>
      </c>
      <c r="H606" s="5">
        <f t="shared" si="47"/>
        <v>8.4193147499999998</v>
      </c>
    </row>
    <row r="607" spans="1:8" x14ac:dyDescent="0.25">
      <c r="A607" s="6" t="s">
        <v>634</v>
      </c>
      <c r="B607" s="6" t="s">
        <v>7</v>
      </c>
      <c r="C607" s="28">
        <v>3.7759999999999998</v>
      </c>
      <c r="D607" s="10">
        <f t="shared" si="48"/>
        <v>3.5871999999999997</v>
      </c>
      <c r="E607" s="6" t="s">
        <v>635</v>
      </c>
      <c r="F607" s="58">
        <f t="shared" si="49"/>
        <v>4.72</v>
      </c>
      <c r="G607" s="12">
        <f t="shared" si="50"/>
        <v>8.3308</v>
      </c>
      <c r="H607" s="5">
        <f t="shared" si="47"/>
        <v>5.8315599999999996</v>
      </c>
    </row>
    <row r="608" spans="1:8" x14ac:dyDescent="0.25">
      <c r="A608" s="6" t="s">
        <v>636</v>
      </c>
      <c r="B608" s="6" t="s">
        <v>7</v>
      </c>
      <c r="C608" s="28">
        <v>7.976799999999999</v>
      </c>
      <c r="D608" s="10">
        <f t="shared" si="48"/>
        <v>7.5779599999999991</v>
      </c>
      <c r="E608" s="6" t="s">
        <v>637</v>
      </c>
      <c r="F608" s="58">
        <f t="shared" si="49"/>
        <v>9.9709999999999983</v>
      </c>
      <c r="G608" s="12">
        <f t="shared" si="50"/>
        <v>17.598814999999995</v>
      </c>
      <c r="H608" s="5">
        <f t="shared" si="47"/>
        <v>12.319170499999997</v>
      </c>
    </row>
    <row r="609" spans="1:8" x14ac:dyDescent="0.25">
      <c r="A609" s="6" t="s">
        <v>638</v>
      </c>
      <c r="B609" s="6" t="s">
        <v>7</v>
      </c>
      <c r="C609" s="28">
        <v>6.2893999999999997</v>
      </c>
      <c r="D609" s="10">
        <f t="shared" si="48"/>
        <v>5.9749299999999996</v>
      </c>
      <c r="E609" s="6" t="s">
        <v>639</v>
      </c>
      <c r="F609" s="58">
        <f t="shared" si="49"/>
        <v>7.8617499999999998</v>
      </c>
      <c r="G609" s="12">
        <f t="shared" si="50"/>
        <v>13.875988749999999</v>
      </c>
      <c r="H609" s="5">
        <f t="shared" si="47"/>
        <v>9.7131921249999991</v>
      </c>
    </row>
    <row r="610" spans="1:8" x14ac:dyDescent="0.25">
      <c r="A610" s="6" t="s">
        <v>640</v>
      </c>
      <c r="B610" s="6" t="s">
        <v>7</v>
      </c>
      <c r="C610" s="28">
        <v>9.6405999999999992</v>
      </c>
      <c r="D610" s="10">
        <f t="shared" si="48"/>
        <v>9.1585699999999992</v>
      </c>
      <c r="E610" s="6" t="s">
        <v>641</v>
      </c>
      <c r="F610" s="58">
        <f t="shared" si="49"/>
        <v>12.050749999999999</v>
      </c>
      <c r="G610" s="12">
        <f t="shared" si="50"/>
        <v>21.269573749999996</v>
      </c>
      <c r="H610" s="5">
        <f t="shared" si="47"/>
        <v>14.888701624999996</v>
      </c>
    </row>
    <row r="611" spans="1:8" x14ac:dyDescent="0.25">
      <c r="A611" s="6" t="s">
        <v>642</v>
      </c>
      <c r="B611" s="6" t="s">
        <v>7</v>
      </c>
      <c r="C611" s="28">
        <v>15.162999999999998</v>
      </c>
      <c r="D611" s="10">
        <f t="shared" si="48"/>
        <v>14.404849999999998</v>
      </c>
      <c r="E611" s="6" t="s">
        <v>643</v>
      </c>
      <c r="F611" s="58">
        <f t="shared" si="49"/>
        <v>18.953749999999999</v>
      </c>
      <c r="G611" s="12">
        <f t="shared" si="50"/>
        <v>33.453368749999996</v>
      </c>
      <c r="H611" s="5">
        <f t="shared" si="47"/>
        <v>23.417358124999996</v>
      </c>
    </row>
    <row r="612" spans="1:8" x14ac:dyDescent="0.25">
      <c r="A612" s="6" t="s">
        <v>644</v>
      </c>
      <c r="B612" s="6" t="s">
        <v>7</v>
      </c>
      <c r="C612" s="28">
        <v>17.345999999999997</v>
      </c>
      <c r="D612" s="10">
        <f t="shared" si="48"/>
        <v>16.478699999999996</v>
      </c>
      <c r="E612" s="6" t="s">
        <v>645</v>
      </c>
      <c r="F612" s="58">
        <f t="shared" si="49"/>
        <v>21.682499999999997</v>
      </c>
      <c r="G612" s="12">
        <f t="shared" si="50"/>
        <v>38.269612499999994</v>
      </c>
      <c r="H612" s="5">
        <f t="shared" si="47"/>
        <v>26.788728749999997</v>
      </c>
    </row>
    <row r="613" spans="1:8" x14ac:dyDescent="0.25">
      <c r="A613" s="6" t="s">
        <v>646</v>
      </c>
      <c r="B613" s="6" t="s">
        <v>7</v>
      </c>
      <c r="C613" s="28">
        <v>3.87</v>
      </c>
      <c r="D613" s="10">
        <f t="shared" si="48"/>
        <v>3.6764999999999999</v>
      </c>
      <c r="E613" s="6"/>
      <c r="F613" s="58">
        <f t="shared" si="49"/>
        <v>4.8375000000000004</v>
      </c>
      <c r="G613" s="12">
        <f t="shared" si="50"/>
        <v>8.5381874999999994</v>
      </c>
      <c r="H613" s="5">
        <f t="shared" si="47"/>
        <v>5.9767312499999994</v>
      </c>
    </row>
    <row r="614" spans="1:8" x14ac:dyDescent="0.25">
      <c r="A614" s="2" t="s">
        <v>27</v>
      </c>
      <c r="B614" s="2"/>
      <c r="C614" s="3"/>
      <c r="D614" s="10">
        <f t="shared" si="48"/>
        <v>0</v>
      </c>
      <c r="E614" s="2" t="s">
        <v>27</v>
      </c>
      <c r="F614" s="58"/>
      <c r="G614" s="12"/>
      <c r="H614" s="5"/>
    </row>
    <row r="615" spans="1:8" x14ac:dyDescent="0.25">
      <c r="A615" s="45" t="s">
        <v>766</v>
      </c>
      <c r="B615" s="46"/>
      <c r="C615" s="46"/>
      <c r="D615" s="46"/>
      <c r="E615" s="47"/>
      <c r="F615" s="58"/>
      <c r="G615" s="12"/>
      <c r="H615" s="5"/>
    </row>
    <row r="616" spans="1:8" x14ac:dyDescent="0.25">
      <c r="A616" s="4" t="s">
        <v>2</v>
      </c>
      <c r="B616" s="1" t="s">
        <v>3</v>
      </c>
      <c r="C616" s="12"/>
      <c r="D616" s="10">
        <f t="shared" ref="D616:D622" si="51">(C616-(C616*5/100))</f>
        <v>0</v>
      </c>
      <c r="E616" s="7" t="s">
        <v>5</v>
      </c>
      <c r="F616" s="58"/>
      <c r="G616" s="12"/>
      <c r="H616" s="5"/>
    </row>
    <row r="617" spans="1:8" x14ac:dyDescent="0.25">
      <c r="A617" s="6" t="s">
        <v>647</v>
      </c>
      <c r="B617" s="6" t="s">
        <v>7</v>
      </c>
      <c r="C617" s="28">
        <v>2.9859899999999997</v>
      </c>
      <c r="D617" s="10">
        <f t="shared" si="51"/>
        <v>2.8366904999999996</v>
      </c>
      <c r="E617" s="6" t="s">
        <v>648</v>
      </c>
      <c r="F617" s="58">
        <f t="shared" ref="F617:F622" si="52">C617*1.25</f>
        <v>3.7324874999999995</v>
      </c>
      <c r="G617" s="12">
        <f t="shared" ref="G617:G622" si="53">(F617*1.765)</f>
        <v>6.5878404374999988</v>
      </c>
      <c r="H617" s="5">
        <f t="shared" si="47"/>
        <v>4.6114883062499992</v>
      </c>
    </row>
    <row r="618" spans="1:8" x14ac:dyDescent="0.25">
      <c r="A618" s="6" t="s">
        <v>649</v>
      </c>
      <c r="B618" s="6" t="s">
        <v>7</v>
      </c>
      <c r="C618" s="28">
        <v>4.0886999999999993</v>
      </c>
      <c r="D618" s="10">
        <f t="shared" si="51"/>
        <v>3.8842649999999992</v>
      </c>
      <c r="E618" s="6" t="s">
        <v>650</v>
      </c>
      <c r="F618" s="58">
        <f t="shared" si="52"/>
        <v>5.1108749999999992</v>
      </c>
      <c r="G618" s="12">
        <f t="shared" si="53"/>
        <v>9.0206943749999979</v>
      </c>
      <c r="H618" s="5">
        <f t="shared" si="47"/>
        <v>6.3144860624999986</v>
      </c>
    </row>
    <row r="619" spans="1:8" x14ac:dyDescent="0.25">
      <c r="A619" s="6" t="s">
        <v>651</v>
      </c>
      <c r="B619" s="6" t="s">
        <v>7</v>
      </c>
      <c r="C619" s="28">
        <v>5.0303399999999998</v>
      </c>
      <c r="D619" s="10">
        <f t="shared" si="51"/>
        <v>4.778823</v>
      </c>
      <c r="E619" s="6" t="s">
        <v>652</v>
      </c>
      <c r="F619" s="58">
        <f t="shared" si="52"/>
        <v>6.2879249999999995</v>
      </c>
      <c r="G619" s="12">
        <f t="shared" si="53"/>
        <v>11.098187624999998</v>
      </c>
      <c r="H619" s="5">
        <f t="shared" si="47"/>
        <v>7.7687313374999984</v>
      </c>
    </row>
    <row r="620" spans="1:8" x14ac:dyDescent="0.25">
      <c r="A620" s="6" t="s">
        <v>653</v>
      </c>
      <c r="B620" s="6" t="s">
        <v>7</v>
      </c>
      <c r="C620" s="28">
        <v>6.0339299999999998</v>
      </c>
      <c r="D620" s="10">
        <f t="shared" si="51"/>
        <v>5.7322334999999995</v>
      </c>
      <c r="E620" s="6" t="s">
        <v>654</v>
      </c>
      <c r="F620" s="58">
        <f t="shared" si="52"/>
        <v>7.5424124999999993</v>
      </c>
      <c r="G620" s="12">
        <f t="shared" si="53"/>
        <v>13.312358062499998</v>
      </c>
      <c r="H620" s="5">
        <f t="shared" si="47"/>
        <v>9.318650643749999</v>
      </c>
    </row>
    <row r="621" spans="1:8" x14ac:dyDescent="0.25">
      <c r="A621" s="6" t="s">
        <v>655</v>
      </c>
      <c r="B621" s="6" t="s">
        <v>7</v>
      </c>
      <c r="C621" s="28">
        <v>6.45519</v>
      </c>
      <c r="D621" s="10">
        <f t="shared" si="51"/>
        <v>6.1324304999999999</v>
      </c>
      <c r="E621" s="6" t="s">
        <v>656</v>
      </c>
      <c r="F621" s="58">
        <f t="shared" si="52"/>
        <v>8.0689875000000004</v>
      </c>
      <c r="G621" s="12">
        <f t="shared" si="53"/>
        <v>14.241762937500001</v>
      </c>
      <c r="H621" s="5">
        <f t="shared" si="47"/>
        <v>9.9692340562500004</v>
      </c>
    </row>
    <row r="622" spans="1:8" x14ac:dyDescent="0.25">
      <c r="A622" s="6" t="s">
        <v>657</v>
      </c>
      <c r="B622" s="6" t="s">
        <v>7</v>
      </c>
      <c r="C622" s="28">
        <v>7.4587799999999991</v>
      </c>
      <c r="D622" s="10">
        <f t="shared" si="51"/>
        <v>7.0858409999999994</v>
      </c>
      <c r="E622" s="6" t="s">
        <v>658</v>
      </c>
      <c r="F622" s="58">
        <f t="shared" si="52"/>
        <v>9.3234749999999984</v>
      </c>
      <c r="G622" s="12">
        <f t="shared" si="53"/>
        <v>16.455933374999997</v>
      </c>
      <c r="H622" s="5">
        <f t="shared" si="47"/>
        <v>11.519153362499999</v>
      </c>
    </row>
  </sheetData>
  <mergeCells count="13">
    <mergeCell ref="A237:E237"/>
    <mergeCell ref="F1:F2"/>
    <mergeCell ref="G1:G2"/>
    <mergeCell ref="A67:E67"/>
    <mergeCell ref="A142:E142"/>
    <mergeCell ref="A188:E188"/>
    <mergeCell ref="A615:E615"/>
    <mergeCell ref="A284:E284"/>
    <mergeCell ref="A258:E258"/>
    <mergeCell ref="A294:E294"/>
    <mergeCell ref="A331:E331"/>
    <mergeCell ref="A547:E547"/>
    <mergeCell ref="A591:E59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2015-03-27T09:06:55Z</dcterms:modified>
</cp:coreProperties>
</file>